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700C1176-CA86-410C-8714-68E9C71DA2B9}" xr6:coauthVersionLast="47" xr6:coauthVersionMax="47" xr10:uidLastSave="{00000000-0000-0000-0000-000000000000}"/>
  <bookViews>
    <workbookView xWindow="-120" yWindow="-120" windowWidth="19440" windowHeight="15000" xr2:uid="{D2D7D770-3B2C-4B1E-B2AE-A1882E8D1055}"/>
  </bookViews>
  <sheets>
    <sheet name="Hoja1" sheetId="1" r:id="rId1"/>
    <sheet name="Hoja2" sheetId="2" r:id="rId2"/>
    <sheet name="Hoja4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H21" i="2" s="1"/>
  <c r="J4" i="2" s="1"/>
  <c r="G21" i="2" l="1"/>
  <c r="J3" i="2" s="1"/>
  <c r="J5" i="2"/>
  <c r="G23" i="2" l="1"/>
  <c r="J6" i="2" s="1"/>
  <c r="J8" i="2" l="1"/>
  <c r="J9" i="2" l="1"/>
  <c r="J7" i="2"/>
  <c r="J10" i="2" l="1"/>
  <c r="J13" i="2" s="1"/>
  <c r="D24" i="1" s="1"/>
  <c r="D25" i="1" s="1"/>
</calcChain>
</file>

<file path=xl/sharedStrings.xml><?xml version="1.0" encoding="utf-8"?>
<sst xmlns="http://schemas.openxmlformats.org/spreadsheetml/2006/main" count="1079" uniqueCount="412">
  <si>
    <t>HH técnico</t>
  </si>
  <si>
    <t>Mano de obra</t>
  </si>
  <si>
    <t>Alimentación</t>
  </si>
  <si>
    <t>Costo almuerzo</t>
  </si>
  <si>
    <t>Movilización</t>
  </si>
  <si>
    <t>Movilización Hora</t>
  </si>
  <si>
    <t>Utilidad</t>
  </si>
  <si>
    <t>GG</t>
  </si>
  <si>
    <t>Bajada Bandera</t>
  </si>
  <si>
    <t>Valor del Servicio</t>
  </si>
  <si>
    <t>Cantidad Tecnicos</t>
  </si>
  <si>
    <t>Region</t>
  </si>
  <si>
    <t>Antofagasta</t>
  </si>
  <si>
    <t>Coquimbo</t>
  </si>
  <si>
    <t>Valparaíso</t>
  </si>
  <si>
    <t>Maule</t>
  </si>
  <si>
    <t>Ñuble</t>
  </si>
  <si>
    <t>Los Lagos</t>
  </si>
  <si>
    <t>Magallanes</t>
  </si>
  <si>
    <t>Valor Mano de obra</t>
  </si>
  <si>
    <t>Alojamiento</t>
  </si>
  <si>
    <t>Valor UF</t>
  </si>
  <si>
    <t>Arriendo Vehiculo</t>
  </si>
  <si>
    <t>factor traslado</t>
  </si>
  <si>
    <t xml:space="preserve">Factor Mov </t>
  </si>
  <si>
    <t>Nombre Comuna</t>
  </si>
  <si>
    <r>
      <rPr>
        <b/>
        <sz val="8"/>
        <color rgb="FFFFFFFF"/>
        <rFont val="Verdana"/>
        <family val="2"/>
      </rPr>
      <t>P</t>
    </r>
    <r>
      <rPr>
        <b/>
        <sz val="8"/>
        <color rgb="FFFFFFFF"/>
        <rFont val="Verdana"/>
        <family val="2"/>
      </rPr>
      <t>r</t>
    </r>
    <r>
      <rPr>
        <b/>
        <sz val="8"/>
        <color rgb="FFFFFFFF"/>
        <rFont val="Verdana"/>
        <family val="2"/>
      </rPr>
      <t>o</t>
    </r>
    <r>
      <rPr>
        <b/>
        <sz val="8"/>
        <color rgb="FFFFFFFF"/>
        <rFont val="Verdana"/>
        <family val="2"/>
      </rPr>
      <t>v</t>
    </r>
    <r>
      <rPr>
        <b/>
        <sz val="8"/>
        <color rgb="FFFFFFFF"/>
        <rFont val="Verdana"/>
        <family val="2"/>
      </rPr>
      <t>i</t>
    </r>
    <r>
      <rPr>
        <b/>
        <sz val="8"/>
        <color rgb="FFFFFFFF"/>
        <rFont val="Verdana"/>
        <family val="2"/>
      </rPr>
      <t>n</t>
    </r>
    <r>
      <rPr>
        <b/>
        <sz val="8"/>
        <color rgb="FFFFFFFF"/>
        <rFont val="Verdana"/>
        <family val="2"/>
      </rPr>
      <t>c</t>
    </r>
    <r>
      <rPr>
        <b/>
        <sz val="8"/>
        <color rgb="FFFFFFFF"/>
        <rFont val="Verdana"/>
        <family val="2"/>
      </rPr>
      <t>ia</t>
    </r>
    <r>
      <rPr>
        <b/>
        <sz val="8"/>
        <color rgb="FFFFFFFF"/>
        <rFont val="Verdana"/>
        <family val="2"/>
      </rPr>
      <t xml:space="preserve"> </t>
    </r>
    <r>
      <rPr>
        <b/>
        <sz val="8"/>
        <color rgb="FFFFFFFF"/>
        <rFont val="Verdana"/>
        <family val="2"/>
      </rPr>
      <t>d</t>
    </r>
    <r>
      <rPr>
        <b/>
        <sz val="8"/>
        <color rgb="FFFFFFFF"/>
        <rFont val="Verdana"/>
        <family val="2"/>
      </rPr>
      <t>e</t>
    </r>
    <r>
      <rPr>
        <b/>
        <sz val="8"/>
        <color rgb="FFFFFFFF"/>
        <rFont val="Verdana"/>
        <family val="2"/>
      </rPr>
      <t xml:space="preserve">sde
</t>
    </r>
    <r>
      <rPr>
        <b/>
        <sz val="8"/>
        <color rgb="FFFFFFFF"/>
        <rFont val="Verdana"/>
        <family val="2"/>
      </rPr>
      <t>2000</t>
    </r>
  </si>
  <si>
    <t>Nombre Región desde 2008</t>
  </si>
  <si>
    <t>Arica</t>
  </si>
  <si>
    <t>De Arica y Parinacota</t>
  </si>
  <si>
    <t>Camarones</t>
  </si>
  <si>
    <t>Putre</t>
  </si>
  <si>
    <t>Parinacota</t>
  </si>
  <si>
    <t>General Lagos</t>
  </si>
  <si>
    <t>Iquique</t>
  </si>
  <si>
    <t>De Tarapacá</t>
  </si>
  <si>
    <t>Camiña</t>
  </si>
  <si>
    <t>Colchane</t>
  </si>
  <si>
    <t>Huara</t>
  </si>
  <si>
    <t>Pica</t>
  </si>
  <si>
    <t>Pozo Almonte</t>
  </si>
  <si>
    <t>Alto Hospicio</t>
  </si>
  <si>
    <t>De Antofagasta</t>
  </si>
  <si>
    <t>Mejillones</t>
  </si>
  <si>
    <t>Sierra Gorda</t>
  </si>
  <si>
    <t>Taltal</t>
  </si>
  <si>
    <t>Calama</t>
  </si>
  <si>
    <t>El Loa</t>
  </si>
  <si>
    <t>Ollagüe</t>
  </si>
  <si>
    <t>San Pedro de Ataca</t>
  </si>
  <si>
    <t>Tocopilla</t>
  </si>
  <si>
    <t>María Elena</t>
  </si>
  <si>
    <t>Copiapó</t>
  </si>
  <si>
    <t>De Atacama</t>
  </si>
  <si>
    <t>Caldera</t>
  </si>
  <si>
    <t>Tierra Amarilla</t>
  </si>
  <si>
    <t>Chañaral</t>
  </si>
  <si>
    <t>Diego de Almagro</t>
  </si>
  <si>
    <t>Vallenar</t>
  </si>
  <si>
    <t>Huasco</t>
  </si>
  <si>
    <t>Alto del Carmen</t>
  </si>
  <si>
    <t>Freirina</t>
  </si>
  <si>
    <t>La Serena</t>
  </si>
  <si>
    <t>Elqui</t>
  </si>
  <si>
    <t>De Coquimbo</t>
  </si>
  <si>
    <t>Andacollo</t>
  </si>
  <si>
    <t>La Higuera</t>
  </si>
  <si>
    <t>Paiguano</t>
  </si>
  <si>
    <t>Vicuña</t>
  </si>
  <si>
    <t>Illapel</t>
  </si>
  <si>
    <t>Choapa</t>
  </si>
  <si>
    <t>Canela</t>
  </si>
  <si>
    <t>Los Vilos</t>
  </si>
  <si>
    <t>Salamanca</t>
  </si>
  <si>
    <t>Ovalle</t>
  </si>
  <si>
    <t>Limari</t>
  </si>
  <si>
    <t>Combarbalá</t>
  </si>
  <si>
    <t>Monte Patria</t>
  </si>
  <si>
    <t>Punitaqui</t>
  </si>
  <si>
    <t>Río Hurtado</t>
  </si>
  <si>
    <t>De Valparaíso</t>
  </si>
  <si>
    <t>Casablanca</t>
  </si>
  <si>
    <t>Concón</t>
  </si>
  <si>
    <t>Juan Fernández</t>
  </si>
  <si>
    <t>Puchuncaví</t>
  </si>
  <si>
    <t>Quilpué</t>
  </si>
  <si>
    <t>Quintero</t>
  </si>
  <si>
    <t>Villa Alemana</t>
  </si>
  <si>
    <t>Viña del Mar</t>
  </si>
  <si>
    <t>Isla  de Pascua</t>
  </si>
  <si>
    <t>Isla de Pascua</t>
  </si>
  <si>
    <t>Los Andes</t>
  </si>
  <si>
    <t>Calle Larga</t>
  </si>
  <si>
    <t>Rinconada</t>
  </si>
  <si>
    <t>San Esteban</t>
  </si>
  <si>
    <t>La Ligua</t>
  </si>
  <si>
    <t>Petorca</t>
  </si>
  <si>
    <t>Cabildo</t>
  </si>
  <si>
    <t>Papudo</t>
  </si>
  <si>
    <t>Zapallar</t>
  </si>
  <si>
    <t>Quillota</t>
  </si>
  <si>
    <t>Calera</t>
  </si>
  <si>
    <t>Hijuelas</t>
  </si>
  <si>
    <t>La Cruz</t>
  </si>
  <si>
    <t>Limache</t>
  </si>
  <si>
    <t>Nogales</t>
  </si>
  <si>
    <t>Olmué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</si>
  <si>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</si>
  <si>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</si>
  <si>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</si>
  <si>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</si>
  <si>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</si>
  <si>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</si>
  <si>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</si>
  <si>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</si>
  <si>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</si>
  <si>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</si>
  <si>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</si>
  <si>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</si>
  <si>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Rancagua</t>
  </si>
  <si>
    <t>Cachapoal</t>
  </si>
  <si>
    <t>Del Libertador B. O'Higgins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</si>
  <si>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</si>
  <si>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</si>
  <si>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</si>
  <si>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</si>
  <si>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</si>
  <si>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</si>
  <si>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</si>
  <si>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</si>
  <si>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</si>
  <si>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</si>
  <si>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</si>
  <si>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</si>
  <si>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</si>
  <si>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</si>
  <si>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</si>
  <si>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</si>
  <si>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</si>
  <si>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Cardenal Caro</t>
  </si>
  <si>
    <t>La Estrella</t>
  </si>
  <si>
    <t>Litueche</t>
  </si>
  <si>
    <t>Marchihue</t>
  </si>
  <si>
    <t>Navidad</t>
  </si>
  <si>
    <t>Paredones</t>
  </si>
  <si>
    <t>San Fernando</t>
  </si>
  <si>
    <t>Colchagua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</si>
  <si>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</si>
  <si>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</si>
  <si>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</si>
  <si>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</si>
  <si>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</si>
  <si>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</si>
  <si>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</si>
  <si>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</si>
  <si>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</si>
  <si>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</si>
  <si>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Del Maule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</si>
  <si>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</si>
  <si>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</si>
  <si>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</si>
  <si>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</si>
  <si>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</si>
  <si>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</si>
  <si>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</si>
  <si>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</si>
  <si>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</si>
  <si>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</si>
  <si>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</si>
  <si>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</si>
  <si>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Curico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</si>
  <si>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</si>
  <si>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</si>
  <si>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</si>
  <si>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</si>
  <si>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</si>
  <si>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</si>
  <si>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</si>
  <si>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</si>
  <si>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</si>
  <si>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</si>
  <si>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</si>
  <si>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</si>
  <si>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</si>
  <si>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</si>
  <si>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</si>
  <si>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</si>
  <si>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</si>
  <si>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Del Bíobío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</si>
  <si>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</si>
  <si>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</si>
  <si>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</si>
  <si>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</si>
  <si>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</si>
  <si>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</si>
  <si>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</si>
  <si>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</si>
  <si>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</si>
  <si>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</si>
  <si>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</si>
  <si>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</si>
  <si>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</si>
  <si>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</si>
  <si>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</si>
  <si>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</si>
  <si>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Los Álamos</t>
  </si>
  <si>
    <t>Tirúa</t>
  </si>
  <si>
    <t>Los Ángeles</t>
  </si>
  <si>
    <t>Bío- Bío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</si>
  <si>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</si>
  <si>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</si>
  <si>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</si>
  <si>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</si>
  <si>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</si>
  <si>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</si>
  <si>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</si>
  <si>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</si>
  <si>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</si>
  <si>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</si>
  <si>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</si>
  <si>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</si>
  <si>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</si>
  <si>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</si>
  <si>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</si>
  <si>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</si>
  <si>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</si>
  <si>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</si>
  <si>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</si>
  <si>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</si>
  <si>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</si>
  <si>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Ñiquén</t>
  </si>
  <si>
    <t>Pemuco</t>
  </si>
  <si>
    <t>Pinto</t>
  </si>
  <si>
    <t>Portezuelo</t>
  </si>
  <si>
    <t>Quillón</t>
  </si>
  <si>
    <t>Quirihue</t>
  </si>
  <si>
    <t>Ránquil</t>
  </si>
  <si>
    <t>San Carlos</t>
  </si>
  <si>
    <t>San Fabián</t>
  </si>
  <si>
    <t>San Ignacio</t>
  </si>
  <si>
    <t>San Nicolás</t>
  </si>
  <si>
    <t>Treguaco</t>
  </si>
  <si>
    <t>Yungay</t>
  </si>
  <si>
    <t>Temuco</t>
  </si>
  <si>
    <t>Cautín</t>
  </si>
  <si>
    <t>De La Araucanía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</si>
  <si>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</si>
  <si>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</si>
  <si>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</si>
  <si>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</si>
  <si>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</si>
  <si>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</si>
  <si>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</si>
  <si>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</si>
  <si>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</si>
  <si>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</si>
  <si>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</si>
  <si>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</si>
  <si>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</si>
  <si>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</si>
  <si>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</si>
  <si>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</si>
  <si>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</si>
  <si>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</si>
  <si>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</si>
  <si>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</si>
  <si>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</si>
  <si>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Malleco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</si>
  <si>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</si>
  <si>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</si>
  <si>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</si>
  <si>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</si>
  <si>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</si>
  <si>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</si>
  <si>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</si>
  <si>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</si>
  <si>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</si>
  <si>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</si>
  <si>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Valdivia</t>
  </si>
  <si>
    <t>De Los Ríos</t>
  </si>
  <si>
    <t>Corral</t>
  </si>
  <si>
    <t>Futrono</t>
  </si>
  <si>
    <t>La Unión</t>
  </si>
  <si>
    <t>Lago Ranco</t>
  </si>
  <si>
    <t>Lanco</t>
  </si>
  <si>
    <t>Máfil</t>
  </si>
  <si>
    <t>Mariquina</t>
  </si>
  <si>
    <t>Paillaco</t>
  </si>
  <si>
    <t>Panguipulli</t>
  </si>
  <si>
    <t>Río Bueno</t>
  </si>
  <si>
    <t>Puerto Montt</t>
  </si>
  <si>
    <t>Llanquihue</t>
  </si>
  <si>
    <t>De Los Lagos</t>
  </si>
  <si>
    <t>Calbuco</t>
  </si>
  <si>
    <t>Cochamó</t>
  </si>
  <si>
    <t>Fresia</t>
  </si>
  <si>
    <t>Frutillar</t>
  </si>
  <si>
    <t>Los Muermos</t>
  </si>
  <si>
    <t>Maullín</t>
  </si>
  <si>
    <t>Puerto Varas</t>
  </si>
  <si>
    <t>Castro</t>
  </si>
  <si>
    <t>Chiloe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</si>
  <si>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</si>
  <si>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</si>
  <si>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</si>
  <si>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</si>
  <si>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</si>
  <si>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</si>
  <si>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</si>
  <si>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</si>
  <si>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</si>
  <si>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</si>
  <si>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</si>
  <si>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</si>
  <si>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</si>
  <si>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</si>
  <si>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</t>
  </si>
  <si>
    <t>San Pablo</t>
  </si>
  <si>
    <t>Chaitén</t>
  </si>
  <si>
    <t>Palena</t>
  </si>
  <si>
    <t>Futaleufú</t>
  </si>
  <si>
    <t>Hualaihué</t>
  </si>
  <si>
    <t>Coihaique</t>
  </si>
  <si>
    <r>
      <rPr>
        <sz val="8"/>
        <color rgb="FF000000"/>
        <rFont val="Verdana"/>
        <family val="2"/>
      </rPr>
      <t>D</t>
    </r>
    <r>
      <rPr>
        <sz val="8"/>
        <color rgb="FF000000"/>
        <rFont val="Verdana"/>
        <family val="2"/>
      </rPr>
      <t>e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Verdana"/>
        <family val="2"/>
      </rPr>
      <t>Aisén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Verdana"/>
        <family val="2"/>
      </rPr>
      <t>del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Verdana"/>
        <family val="2"/>
      </rPr>
      <t>G</t>
    </r>
    <r>
      <rPr>
        <sz val="8"/>
        <color rgb="FF000000"/>
        <rFont val="Verdana"/>
        <family val="2"/>
      </rPr>
      <t>r</t>
    </r>
    <r>
      <rPr>
        <sz val="8"/>
        <color rgb="FF000000"/>
        <rFont val="Verdana"/>
        <family val="2"/>
      </rPr>
      <t>a</t>
    </r>
    <r>
      <rPr>
        <sz val="8"/>
        <color rgb="FF000000"/>
        <rFont val="Verdana"/>
        <family val="2"/>
      </rPr>
      <t>l</t>
    </r>
    <r>
      <rPr>
        <sz val="8"/>
        <color rgb="FF000000"/>
        <rFont val="Verdana"/>
        <family val="2"/>
      </rPr>
      <t>.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Verdana"/>
        <family val="2"/>
      </rPr>
      <t>C.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Verdana"/>
        <family val="2"/>
      </rPr>
      <t>I</t>
    </r>
    <r>
      <rPr>
        <sz val="8"/>
        <color rgb="FF000000"/>
        <rFont val="Verdana"/>
        <family val="2"/>
      </rPr>
      <t>b</t>
    </r>
    <r>
      <rPr>
        <sz val="8"/>
        <color rgb="FF000000"/>
        <rFont val="Verdana"/>
        <family val="2"/>
      </rPr>
      <t>á</t>
    </r>
    <r>
      <rPr>
        <sz val="8"/>
        <color rgb="FF000000"/>
        <rFont val="Verdana"/>
        <family val="2"/>
      </rPr>
      <t>ñ</t>
    </r>
    <r>
      <rPr>
        <sz val="8"/>
        <color rgb="FF000000"/>
        <rFont val="Verdana"/>
        <family val="2"/>
      </rPr>
      <t>ez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Verdana"/>
        <family val="2"/>
      </rPr>
      <t xml:space="preserve">del
</t>
    </r>
    <r>
      <rPr>
        <sz val="8"/>
        <color rgb="FF000000"/>
        <rFont val="Verdana"/>
        <family val="2"/>
      </rPr>
      <t>C</t>
    </r>
    <r>
      <rPr>
        <sz val="8"/>
        <color rgb="FF000000"/>
        <rFont val="Verdana"/>
        <family val="2"/>
      </rPr>
      <t>a</t>
    </r>
    <r>
      <rPr>
        <sz val="8"/>
        <color rgb="FF000000"/>
        <rFont val="Verdana"/>
        <family val="2"/>
      </rPr>
      <t>mpo</t>
    </r>
  </si>
  <si>
    <t>Lago Verde</t>
  </si>
  <si>
    <t>Aisén</t>
  </si>
  <si>
    <t>Cisnes</t>
  </si>
  <si>
    <t>Guaitecas</t>
  </si>
  <si>
    <t>Cochrane</t>
  </si>
  <si>
    <t>Capitan Prat</t>
  </si>
  <si>
    <t>O'Higgins</t>
  </si>
  <si>
    <t>Tortel</t>
  </si>
  <si>
    <t>Chile Chico</t>
  </si>
  <si>
    <t>General Carrera</t>
  </si>
  <si>
    <t>Río Ibáñez</t>
  </si>
  <si>
    <t>Punta Arenas</t>
  </si>
  <si>
    <r>
      <rPr>
        <sz val="8"/>
        <color rgb="FF000000"/>
        <rFont val="Verdana"/>
        <family val="2"/>
      </rPr>
      <t>D</t>
    </r>
    <r>
      <rPr>
        <sz val="8"/>
        <color rgb="FF000000"/>
        <rFont val="Verdana"/>
        <family val="2"/>
      </rPr>
      <t>e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Verdana"/>
        <family val="2"/>
      </rPr>
      <t>M</t>
    </r>
    <r>
      <rPr>
        <sz val="8"/>
        <color rgb="FF000000"/>
        <rFont val="Verdana"/>
        <family val="2"/>
      </rPr>
      <t>a</t>
    </r>
    <r>
      <rPr>
        <sz val="8"/>
        <color rgb="FF000000"/>
        <rFont val="Verdana"/>
        <family val="2"/>
      </rPr>
      <t>g</t>
    </r>
    <r>
      <rPr>
        <sz val="8"/>
        <color rgb="FF000000"/>
        <rFont val="Verdana"/>
        <family val="2"/>
      </rPr>
      <t>a</t>
    </r>
    <r>
      <rPr>
        <sz val="8"/>
        <color rgb="FF000000"/>
        <rFont val="Verdana"/>
        <family val="2"/>
      </rPr>
      <t>l</t>
    </r>
    <r>
      <rPr>
        <sz val="8"/>
        <color rgb="FF000000"/>
        <rFont val="Verdana"/>
        <family val="2"/>
      </rPr>
      <t>l</t>
    </r>
    <r>
      <rPr>
        <sz val="8"/>
        <color rgb="FF000000"/>
        <rFont val="Verdana"/>
        <family val="2"/>
      </rPr>
      <t>a</t>
    </r>
    <r>
      <rPr>
        <sz val="8"/>
        <color rgb="FF000000"/>
        <rFont val="Verdana"/>
        <family val="2"/>
      </rPr>
      <t>n</t>
    </r>
    <r>
      <rPr>
        <sz val="8"/>
        <color rgb="FF000000"/>
        <rFont val="Verdana"/>
        <family val="2"/>
      </rPr>
      <t>es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Verdana"/>
        <family val="2"/>
      </rPr>
      <t>y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Verdana"/>
        <family val="2"/>
      </rPr>
      <t>de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Verdana"/>
        <family val="2"/>
      </rPr>
      <t>L</t>
    </r>
    <r>
      <rPr>
        <sz val="8"/>
        <color rgb="FF000000"/>
        <rFont val="Verdana"/>
        <family val="2"/>
      </rPr>
      <t>a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Verdana"/>
        <family val="2"/>
      </rPr>
      <t>A</t>
    </r>
    <r>
      <rPr>
        <sz val="8"/>
        <color rgb="FF000000"/>
        <rFont val="Verdana"/>
        <family val="2"/>
      </rPr>
      <t>n</t>
    </r>
    <r>
      <rPr>
        <sz val="8"/>
        <color rgb="FF000000"/>
        <rFont val="Verdana"/>
        <family val="2"/>
      </rPr>
      <t>t</t>
    </r>
    <r>
      <rPr>
        <sz val="8"/>
        <color rgb="FF000000"/>
        <rFont val="Verdana"/>
        <family val="2"/>
      </rPr>
      <t>á</t>
    </r>
    <r>
      <rPr>
        <sz val="8"/>
        <color rgb="FF000000"/>
        <rFont val="Verdana"/>
        <family val="2"/>
      </rPr>
      <t>r</t>
    </r>
    <r>
      <rPr>
        <sz val="8"/>
        <color rgb="FF000000"/>
        <rFont val="Verdana"/>
        <family val="2"/>
      </rPr>
      <t>t</t>
    </r>
    <r>
      <rPr>
        <sz val="8"/>
        <color rgb="FF000000"/>
        <rFont val="Verdana"/>
        <family val="2"/>
      </rPr>
      <t>i</t>
    </r>
    <r>
      <rPr>
        <sz val="8"/>
        <color rgb="FF000000"/>
        <rFont val="Verdana"/>
        <family val="2"/>
      </rPr>
      <t xml:space="preserve">ca
</t>
    </r>
    <r>
      <rPr>
        <sz val="8"/>
        <color rgb="FF000000"/>
        <rFont val="Verdana"/>
        <family val="2"/>
      </rPr>
      <t>C</t>
    </r>
    <r>
      <rPr>
        <sz val="8"/>
        <color rgb="FF000000"/>
        <rFont val="Verdana"/>
        <family val="2"/>
      </rPr>
      <t>h</t>
    </r>
    <r>
      <rPr>
        <sz val="8"/>
        <color rgb="FF000000"/>
        <rFont val="Verdana"/>
        <family val="2"/>
      </rPr>
      <t>i</t>
    </r>
    <r>
      <rPr>
        <sz val="8"/>
        <color rgb="FF000000"/>
        <rFont val="Verdana"/>
        <family val="2"/>
      </rPr>
      <t>l</t>
    </r>
    <r>
      <rPr>
        <sz val="8"/>
        <color rgb="FF000000"/>
        <rFont val="Verdana"/>
        <family val="2"/>
      </rPr>
      <t>e</t>
    </r>
    <r>
      <rPr>
        <sz val="8"/>
        <color rgb="FF000000"/>
        <rFont val="Verdana"/>
        <family val="2"/>
      </rPr>
      <t>n</t>
    </r>
    <r>
      <rPr>
        <sz val="8"/>
        <color rgb="FF000000"/>
        <rFont val="Verdana"/>
        <family val="2"/>
      </rPr>
      <t>a</t>
    </r>
  </si>
  <si>
    <t>Laguna Blanca</t>
  </si>
  <si>
    <t>Río Verde</t>
  </si>
  <si>
    <t>San Gregorio</t>
  </si>
  <si>
    <t>Cabo de Hornos</t>
  </si>
  <si>
    <t>Antártica Chilena</t>
  </si>
  <si>
    <t>Antártica</t>
  </si>
  <si>
    <t>Porvenir</t>
  </si>
  <si>
    <t>Tierra del Fuego</t>
  </si>
  <si>
    <t>Primavera</t>
  </si>
  <si>
    <t>Timaukel</t>
  </si>
  <si>
    <t>Natales</t>
  </si>
  <si>
    <t>Ultima Esperanza</t>
  </si>
  <si>
    <t>Torres del Paine</t>
  </si>
  <si>
    <t>Santiago</t>
  </si>
  <si>
    <t>Metropolitana de 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</si>
  <si>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</si>
  <si>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</si>
  <si>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</si>
  <si>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</si>
  <si>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</si>
  <si>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</si>
  <si>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</si>
  <si>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</si>
  <si>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</si>
  <si>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</si>
  <si>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</si>
  <si>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</si>
  <si>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</si>
  <si>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</si>
  <si>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</si>
  <si>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</si>
  <si>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</si>
  <si>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</si>
  <si>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</si>
  <si>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</t>
  </si>
  <si>
    <t>aSantiago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</si>
  <si>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</si>
  <si>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</si>
  <si>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</si>
  <si>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</si>
  <si>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</si>
  <si>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</si>
  <si>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</si>
  <si>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</si>
  <si>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</si>
  <si>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</si>
  <si>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</si>
  <si>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</si>
  <si>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Cordillera</t>
  </si>
  <si>
    <t>Pirque</t>
  </si>
  <si>
    <t>San José de Maipo</t>
  </si>
  <si>
    <t>Colina</t>
  </si>
  <si>
    <t>Chacabuco</t>
  </si>
  <si>
    <t>Lampa</t>
  </si>
  <si>
    <t>Tiltil</t>
  </si>
  <si>
    <t>San Bernardo</t>
  </si>
  <si>
    <t>Maipo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</si>
  <si>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</si>
  <si>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</si>
  <si>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</si>
  <si>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</si>
  <si>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</si>
  <si>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</si>
  <si>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</si>
  <si>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</si>
  <si>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</si>
  <si>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</si>
  <si>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</si>
  <si>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</si>
  <si>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</si>
  <si>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De Aisén del Gral. C. Ibáñez del</t>
  </si>
  <si>
    <t>De Magallanes y de La Antártica</t>
  </si>
  <si>
    <t>De Ñuble</t>
  </si>
  <si>
    <t>TARIFICADOR MANO DE OBRA</t>
  </si>
  <si>
    <t>Valores NETO, se debe agregar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</si>
</sst>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529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CB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ck">
        <color theme="4" tint="-0.24994659260841701"/>
      </right>
      <top style="thin">
        <color indexed="64"/>
      </top>
      <bottom style="thick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4" tint="-0.24994659260841701"/>
      </right>
      <top style="thin">
        <color indexed="64"/>
      </top>
      <bottom style="thick">
        <color theme="4" tint="-0.24994659260841701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theme="4" tint="-0.24994659260841701"/>
      </bottom>
      <diagonal/>
    </border>
    <border>
      <left/>
      <right/>
      <top style="medium">
        <color indexed="64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medium">
        <color indexed="64"/>
      </top>
      <bottom style="thick">
        <color theme="4" tint="-0.24994659260841701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42" fontId="0" fillId="0" borderId="0" xfId="1" applyFont="1"/>
    <xf numFmtId="0" fontId="0" fillId="0" borderId="1" xfId="0" applyBorder="1" applyAlignment="1">
      <alignment horizontal="center"/>
    </xf>
    <xf numFmtId="0" fontId="0" fillId="2" borderId="2" xfId="0" applyFill="1" applyBorder="1"/>
    <xf numFmtId="0" fontId="0" fillId="3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5" fillId="4" borderId="7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2" fillId="5" borderId="0" xfId="2" applyFill="1"/>
    <xf numFmtId="0" fontId="4" fillId="5" borderId="0" xfId="0" applyFont="1" applyFill="1"/>
    <xf numFmtId="0" fontId="0" fillId="5" borderId="1" xfId="0" applyFill="1" applyBorder="1" applyAlignment="1">
      <alignment horizontal="center"/>
    </xf>
    <xf numFmtId="0" fontId="4" fillId="5" borderId="4" xfId="0" applyFont="1" applyFill="1" applyBorder="1"/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9" fontId="0" fillId="5" borderId="3" xfId="3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42" fontId="8" fillId="6" borderId="10" xfId="0" applyNumberFormat="1" applyFont="1" applyFill="1" applyBorder="1"/>
    <xf numFmtId="4" fontId="3" fillId="0" borderId="0" xfId="0" applyNumberFormat="1" applyFont="1"/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</cellXfs>
  <cellStyles count="4">
    <cellStyle name="Hipervínculo" xfId="2" builtinId="8"/>
    <cellStyle name="Moneda [0]" xfId="1" builtinId="7"/>
    <cellStyle name="Normal" xfId="0" builtinId="0"/>
    <cellStyle name="Porcentaje" xfId="3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628649</xdr:colOff>
      <xdr:row>9</xdr:row>
      <xdr:rowOff>0</xdr:rowOff>
    </xdr:from>
    <xdr:to>
      <xdr:col>1</xdr:col>
      <xdr:colOff>1285874</xdr:colOff>
      <xdr:row>10</xdr:row>
      <xdr:rowOff>19050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07B6CC-3507-4B08-8843-43B5A3037245}"/>
            </a:ext>
          </a:extLst>
        </xdr:cNvPr>
        <xdr:cNvSpPr/>
      </xdr:nvSpPr>
      <xdr:spPr>
        <a:xfrm>
          <a:off x="628649" y="571500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rgbClr val="0070C0"/>
              </a:solidFill>
            </a:rPr>
            <a:t>COMUNA</a:t>
          </a:r>
        </a:p>
      </xdr:txBody>
    </xdr:sp>
    <xdr:clientData/>
  </xdr:twoCellAnchor>
  <xdr:twoCellAnchor>
    <xdr:from>
      <xdr:col>0</xdr:col>
      <xdr:colOff>638174</xdr:colOff>
      <xdr:row>11</xdr:row>
      <xdr:rowOff>0</xdr:rowOff>
    </xdr:from>
    <xdr:to>
      <xdr:col>1</xdr:col>
      <xdr:colOff>1295399</xdr:colOff>
      <xdr:row>12</xdr:row>
      <xdr:rowOff>19050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08DBF63-CAB5-483E-9F9E-BAC50938324C}"/>
            </a:ext>
          </a:extLst>
        </xdr:cNvPr>
        <xdr:cNvSpPr/>
      </xdr:nvSpPr>
      <xdr:spPr>
        <a:xfrm>
          <a:off x="638174" y="876300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rgbClr val="0070C0"/>
              </a:solidFill>
            </a:rPr>
            <a:t>CANT</a:t>
          </a:r>
          <a:r>
            <a:rPr lang="es-CL" sz="1100" b="1" baseline="0">
              <a:solidFill>
                <a:srgbClr val="0070C0"/>
              </a:solidFill>
            </a:rPr>
            <a:t> TÉCNICOS</a:t>
          </a:r>
          <a:endParaRPr lang="es-CL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638175</xdr:colOff>
      <xdr:row>13</xdr:row>
      <xdr:rowOff>9525</xdr:rowOff>
    </xdr:from>
    <xdr:to>
      <xdr:col>1</xdr:col>
      <xdr:colOff>1295400</xdr:colOff>
      <xdr:row>14</xdr:row>
      <xdr:rowOff>28575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EC0012CF-2A89-476E-A066-3DB81C391895}"/>
            </a:ext>
          </a:extLst>
        </xdr:cNvPr>
        <xdr:cNvSpPr/>
      </xdr:nvSpPr>
      <xdr:spPr>
        <a:xfrm>
          <a:off x="638175" y="1190625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rgbClr val="0070C0"/>
              </a:solidFill>
            </a:rPr>
            <a:t>HORAS</a:t>
          </a:r>
          <a:r>
            <a:rPr lang="es-CL" sz="1100" b="1" baseline="0">
              <a:solidFill>
                <a:srgbClr val="0070C0"/>
              </a:solidFill>
            </a:rPr>
            <a:t> TRABAJO</a:t>
          </a:r>
          <a:endParaRPr lang="es-CL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647700</xdr:colOff>
      <xdr:row>15</xdr:row>
      <xdr:rowOff>9525</xdr:rowOff>
    </xdr:from>
    <xdr:to>
      <xdr:col>1</xdr:col>
      <xdr:colOff>1304925</xdr:colOff>
      <xdr:row>16</xdr:row>
      <xdr:rowOff>28575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1409733F-8D0E-4829-BE1D-97D9664C1D05}"/>
            </a:ext>
          </a:extLst>
        </xdr:cNvPr>
        <xdr:cNvSpPr/>
      </xdr:nvSpPr>
      <xdr:spPr>
        <a:xfrm>
          <a:off x="647700" y="1495425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 baseline="0">
              <a:solidFill>
                <a:srgbClr val="0070C0"/>
              </a:solidFill>
            </a:rPr>
            <a:t>DÍAS TRABAJOS</a:t>
          </a:r>
          <a:endParaRPr lang="es-CL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638175</xdr:colOff>
      <xdr:row>17</xdr:row>
      <xdr:rowOff>9525</xdr:rowOff>
    </xdr:from>
    <xdr:to>
      <xdr:col>1</xdr:col>
      <xdr:colOff>1295400</xdr:colOff>
      <xdr:row>18</xdr:row>
      <xdr:rowOff>28575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7C03C4EE-4730-43C7-93E8-A846E4B328E4}"/>
            </a:ext>
          </a:extLst>
        </xdr:cNvPr>
        <xdr:cNvSpPr/>
      </xdr:nvSpPr>
      <xdr:spPr>
        <a:xfrm>
          <a:off x="638175" y="1800225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rgbClr val="0070C0"/>
              </a:solidFill>
            </a:rPr>
            <a:t>UTILIDADES</a:t>
          </a:r>
        </a:p>
      </xdr:txBody>
    </xdr:sp>
    <xdr:clientData/>
  </xdr:twoCellAnchor>
  <xdr:twoCellAnchor>
    <xdr:from>
      <xdr:col>0</xdr:col>
      <xdr:colOff>628650</xdr:colOff>
      <xdr:row>19</xdr:row>
      <xdr:rowOff>0</xdr:rowOff>
    </xdr:from>
    <xdr:to>
      <xdr:col>1</xdr:col>
      <xdr:colOff>1285875</xdr:colOff>
      <xdr:row>20</xdr:row>
      <xdr:rowOff>19050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ABAAEDC8-2D3C-4ECA-88C1-3108896EBC8E}"/>
            </a:ext>
          </a:extLst>
        </xdr:cNvPr>
        <xdr:cNvSpPr/>
      </xdr:nvSpPr>
      <xdr:spPr>
        <a:xfrm>
          <a:off x="628650" y="2095500"/>
          <a:ext cx="1419225" cy="2190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rgbClr val="0070C0"/>
              </a:solidFill>
            </a:rPr>
            <a:t>GASTOS GENERALES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A388BC-3C0D-4204-A14B-F90E4F1BCEB2}" name="Tabla1" displayName="Tabla1" ref="F3:H19" totalsRowShown="0" headerRowDxfId="6">
  <sortState xmlns:xlrd2="http://schemas.microsoft.com/office/spreadsheetml/2017/richdata2" ref="F4:H19">
    <sortCondition ref="F4:F19"/>
  </sortState>
  <tableColumns count="3">
    <tableColumn id="1" xr3:uid="{D0D3749E-FDD1-4CC0-B5CB-8315DE8933EE}" name="Region" dataDxfId="5"/>
    <tableColumn id="2" xr3:uid="{1B73AA8A-51EA-4A13-8AA2-6D28E611A1E6}" name="Factor Mov " dataDxfId="4"/>
    <tableColumn id="3" xr3:uid="{D490A90C-4E95-41C4-B908-500D6C6C21D8}" name="factor traslado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Indicadoressiete/secure/Indicadoresdiario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5B41C-31FC-487B-9C54-107DCC34CA26}">
  <dimension ref="A2:F25"/>
  <sheetViews>
    <sheetView showGridLines="0" tabSelected="1" topLeftCell="A7" workbookViewId="0">
      <selection activeCell="E11" sqref="E11"/>
    </sheetView>
  </sheetViews>
  <sheetFormatPr baseColWidth="10" defaultRowHeight="15" x14ac:dyDescent="0.25"/>
  <cols>
    <col min="1" max="1" width="9.42578125" style="11" customWidth="1"/>
    <col min="2" max="2" width="20.42578125" style="11" bestFit="1" customWidth="1"/>
    <col min="3" max="3" width="18.28515625" style="12" customWidth="1"/>
    <col min="4" max="4" width="18.28515625" style="11" bestFit="1" customWidth="1"/>
    <col min="5" max="5" width="11.42578125" style="11"/>
    <col min="6" max="6" width="16.5703125" style="11" bestFit="1" customWidth="1"/>
    <col min="7" max="7" width="14" style="11" customWidth="1"/>
    <col min="8" max="9" width="11.42578125" style="11"/>
    <col min="10" max="10" width="16.85546875" style="11" bestFit="1" customWidth="1"/>
    <col min="11" max="16384" width="11.42578125" style="11"/>
  </cols>
  <sheetData>
    <row r="2" spans="1:5" x14ac:dyDescent="0.25">
      <c r="A2" s="25" t="s">
        <v>410</v>
      </c>
      <c r="B2" s="25"/>
      <c r="C2" s="25"/>
      <c r="D2" s="25"/>
      <c r="E2" s="25"/>
    </row>
    <row r="3" spans="1:5" x14ac:dyDescent="0.25">
      <c r="A3" s="25"/>
      <c r="B3" s="25"/>
      <c r="C3" s="25"/>
      <c r="D3" s="25"/>
      <c r="E3" s="25"/>
    </row>
    <row r="4" spans="1:5" x14ac:dyDescent="0.25">
      <c r="A4" s="25"/>
      <c r="B4" s="25"/>
      <c r="C4" s="25"/>
      <c r="D4" s="25"/>
      <c r="E4" s="25"/>
    </row>
    <row r="7" spans="1:5" x14ac:dyDescent="0.25">
      <c r="D7" s="13" t="s">
        <v>21</v>
      </c>
      <c r="E7" s="22">
        <v>37115</v>
      </c>
    </row>
    <row r="10" spans="1:5" ht="15.75" thickBot="1" x14ac:dyDescent="0.3">
      <c r="B10" s="14"/>
      <c r="C10" s="15" t="s">
        <v>350</v>
      </c>
    </row>
    <row r="11" spans="1:5" ht="8.25" customHeight="1" thickTop="1" x14ac:dyDescent="0.25"/>
    <row r="12" spans="1:5" ht="15.75" thickBot="1" x14ac:dyDescent="0.3">
      <c r="B12" s="14"/>
      <c r="C12" s="15">
        <v>2</v>
      </c>
    </row>
    <row r="13" spans="1:5" ht="8.25" customHeight="1" thickTop="1" x14ac:dyDescent="0.25"/>
    <row r="14" spans="1:5" ht="15.75" thickBot="1" x14ac:dyDescent="0.3">
      <c r="B14" s="16"/>
      <c r="C14" s="17">
        <v>6</v>
      </c>
    </row>
    <row r="15" spans="1:5" ht="8.25" customHeight="1" thickTop="1" x14ac:dyDescent="0.25">
      <c r="C15" s="18"/>
    </row>
    <row r="16" spans="1:5" ht="15.75" thickBot="1" x14ac:dyDescent="0.3">
      <c r="B16" s="16"/>
      <c r="C16" s="17">
        <v>2</v>
      </c>
    </row>
    <row r="17" spans="2:6" ht="8.25" customHeight="1" thickTop="1" x14ac:dyDescent="0.25">
      <c r="C17" s="18"/>
    </row>
    <row r="18" spans="2:6" ht="15.75" thickBot="1" x14ac:dyDescent="0.3">
      <c r="B18" s="16"/>
      <c r="C18" s="19">
        <v>0.3</v>
      </c>
    </row>
    <row r="19" spans="2:6" ht="8.25" customHeight="1" thickTop="1" x14ac:dyDescent="0.25">
      <c r="C19" s="18"/>
    </row>
    <row r="20" spans="2:6" ht="15.75" thickBot="1" x14ac:dyDescent="0.3">
      <c r="B20" s="16"/>
      <c r="C20" s="19">
        <v>0.15</v>
      </c>
    </row>
    <row r="21" spans="2:6" ht="15.75" thickTop="1" x14ac:dyDescent="0.25">
      <c r="C21" s="20"/>
    </row>
    <row r="23" spans="2:6" ht="15.75" thickBot="1" x14ac:dyDescent="0.3"/>
    <row r="24" spans="2:6" ht="24" thickBot="1" x14ac:dyDescent="0.4">
      <c r="B24" s="23" t="s">
        <v>19</v>
      </c>
      <c r="C24" s="24"/>
      <c r="D24" s="21">
        <f>Hoja2!J13</f>
        <v>514413.89999999997</v>
      </c>
      <c r="F24" s="11" t="s">
        <v>411</v>
      </c>
    </row>
    <row r="25" spans="2:6" ht="15.75" thickTop="1" x14ac:dyDescent="0.25">
      <c r="D25" s="11">
        <f>+D24*2</f>
        <v>1028827.7999999999</v>
      </c>
    </row>
  </sheetData>
  <mergeCells count="2">
    <mergeCell ref="B24:C24"/>
    <mergeCell ref="A2:E4"/>
  </mergeCells>
  <conditionalFormatting sqref="C14">
    <cfRule type="cellIs" dxfId="2" priority="3" operator="greaterThan">
      <formula>8</formula>
    </cfRule>
  </conditionalFormatting>
  <conditionalFormatting sqref="C18">
    <cfRule type="cellIs" dxfId="1" priority="2" operator="lessThan">
      <formula>0.3</formula>
    </cfRule>
  </conditionalFormatting>
  <conditionalFormatting sqref="C20">
    <cfRule type="cellIs" dxfId="0" priority="1" operator="lessThan">
      <formula>0.15</formula>
    </cfRule>
  </conditionalFormatting>
  <hyperlinks>
    <hyperlink ref="D7" r:id="rId1" xr:uid="{D5B76234-90E4-471F-BC80-A8CE8B4F37AF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958DA72-2EA0-472E-A28D-1519DA1930CC}">
          <x14:formula1>
            <xm:f>Hoja2!$C$5:$C$12</xm:f>
          </x14:formula1>
          <xm:sqref>C12 C14</xm:sqref>
        </x14:dataValidation>
        <x14:dataValidation type="list" allowBlank="1" showInputMessage="1" showErrorMessage="1" xr:uid="{35E3B3AF-60F4-4C1C-BA03-EE1CB068596C}">
          <x14:formula1>
            <xm:f>Hoja2!$F$4:$F$19</xm:f>
          </x14:formula1>
          <xm:sqref>C13 C15 C17 C19 C11</xm:sqref>
        </x14:dataValidation>
        <x14:dataValidation type="list" allowBlank="1" showInputMessage="1" showErrorMessage="1" xr:uid="{6C2C7A91-3FE9-4DB0-99B0-A131F68920BF}">
          <x14:formula1>
            <xm:f>Hoja4!$A$2:$A$347</xm:f>
          </x14:formula1>
          <xm:sqref>C10</xm:sqref>
        </x14:dataValidation>
        <x14:dataValidation type="list" allowBlank="1" showInputMessage="1" showErrorMessage="1" xr:uid="{396CC516-E285-4BF1-8546-C481D3AF01C9}">
          <x14:formula1>
            <xm:f>Hoja2!$C$5:$C$15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9A8C0-AE4D-4B74-A18A-397294F08757}">
  <dimension ref="C3:N26"/>
  <sheetViews>
    <sheetView workbookViewId="0">
      <selection activeCell="C18" sqref="C18"/>
    </sheetView>
  </sheetViews>
  <sheetFormatPr baseColWidth="10" defaultRowHeight="15" x14ac:dyDescent="0.25"/>
  <cols>
    <col min="3" max="3" width="17" bestFit="1" customWidth="1"/>
    <col min="5" max="5" width="13.7109375" bestFit="1" customWidth="1"/>
    <col min="6" max="6" width="24.7109375" bestFit="1" customWidth="1"/>
    <col min="7" max="7" width="11.28515625" bestFit="1" customWidth="1"/>
    <col min="8" max="8" width="13.7109375" style="1" bestFit="1" customWidth="1"/>
    <col min="9" max="9" width="16.5703125" bestFit="1" customWidth="1"/>
    <col min="13" max="13" width="17.28515625" bestFit="1" customWidth="1"/>
  </cols>
  <sheetData>
    <row r="3" spans="3:14" x14ac:dyDescent="0.25">
      <c r="F3" s="1" t="s">
        <v>11</v>
      </c>
      <c r="G3" s="1" t="s">
        <v>24</v>
      </c>
      <c r="H3" s="1" t="s">
        <v>23</v>
      </c>
      <c r="I3" t="s">
        <v>8</v>
      </c>
      <c r="J3">
        <f>4*Hoja2!G21</f>
        <v>4</v>
      </c>
      <c r="M3" t="s">
        <v>0</v>
      </c>
      <c r="N3">
        <v>0.2</v>
      </c>
    </row>
    <row r="4" spans="3:14" x14ac:dyDescent="0.25">
      <c r="C4" t="s">
        <v>10</v>
      </c>
      <c r="F4" t="s">
        <v>407</v>
      </c>
      <c r="G4" s="1">
        <v>6</v>
      </c>
      <c r="H4" s="1">
        <v>1</v>
      </c>
      <c r="I4" t="s">
        <v>1</v>
      </c>
      <c r="J4">
        <f>+Hoja1!C12*Hoja2!N3*Hoja1!C14*(Hoja1!C16+H21)</f>
        <v>5.4</v>
      </c>
      <c r="M4" t="s">
        <v>3</v>
      </c>
      <c r="N4">
        <v>0.2</v>
      </c>
    </row>
    <row r="5" spans="3:14" x14ac:dyDescent="0.25">
      <c r="C5" s="1">
        <v>1</v>
      </c>
      <c r="F5" t="s">
        <v>42</v>
      </c>
      <c r="G5" s="1">
        <v>5</v>
      </c>
      <c r="H5" s="1">
        <v>1</v>
      </c>
      <c r="I5" t="s">
        <v>2</v>
      </c>
      <c r="J5">
        <f>+Hoja1!C12*Hoja2!N4*Hoja1!C16</f>
        <v>0.8</v>
      </c>
      <c r="M5" t="s">
        <v>5</v>
      </c>
      <c r="N5">
        <v>0.05</v>
      </c>
    </row>
    <row r="6" spans="3:14" x14ac:dyDescent="0.25">
      <c r="C6" s="1">
        <v>2</v>
      </c>
      <c r="F6" t="s">
        <v>29</v>
      </c>
      <c r="G6" s="1">
        <v>7</v>
      </c>
      <c r="H6" s="1">
        <v>1</v>
      </c>
      <c r="I6" t="s">
        <v>4</v>
      </c>
      <c r="J6">
        <f>+Hoja2!N5*Hoja1!C14*Hoja1!C16+(N7*Hoja1!C16*Hoja2!G23)</f>
        <v>0.60000000000000009</v>
      </c>
      <c r="M6" t="s">
        <v>20</v>
      </c>
      <c r="N6">
        <v>1.4</v>
      </c>
    </row>
    <row r="7" spans="3:14" x14ac:dyDescent="0.25">
      <c r="C7" s="1">
        <v>3</v>
      </c>
      <c r="F7" t="s">
        <v>53</v>
      </c>
      <c r="G7" s="1">
        <v>3</v>
      </c>
      <c r="H7" s="1">
        <v>1</v>
      </c>
      <c r="I7" t="s">
        <v>6</v>
      </c>
      <c r="J7">
        <f>+(J4+J5+J6)*Hoja1!C18</f>
        <v>2.04</v>
      </c>
      <c r="M7" t="s">
        <v>22</v>
      </c>
      <c r="N7">
        <v>1</v>
      </c>
    </row>
    <row r="8" spans="3:14" x14ac:dyDescent="0.25">
      <c r="C8" s="1">
        <v>4</v>
      </c>
      <c r="F8" t="s">
        <v>64</v>
      </c>
      <c r="G8" s="1">
        <v>1.8</v>
      </c>
      <c r="H8" s="1">
        <v>2</v>
      </c>
      <c r="I8" t="s">
        <v>20</v>
      </c>
      <c r="J8">
        <f>+N6*(Hoja1!C16-1)*G23</f>
        <v>0</v>
      </c>
    </row>
    <row r="9" spans="3:14" x14ac:dyDescent="0.25">
      <c r="C9" s="1">
        <v>5</v>
      </c>
      <c r="F9" t="s">
        <v>245</v>
      </c>
      <c r="G9" s="1">
        <v>2.5</v>
      </c>
      <c r="H9" s="1">
        <v>2</v>
      </c>
      <c r="I9" t="s">
        <v>7</v>
      </c>
      <c r="J9">
        <f>+(J5+J6+J4)*Hoja1!C20</f>
        <v>1.02</v>
      </c>
    </row>
    <row r="10" spans="3:14" x14ac:dyDescent="0.25">
      <c r="C10" s="1">
        <v>6</v>
      </c>
      <c r="F10" t="s">
        <v>292</v>
      </c>
      <c r="G10" s="1">
        <v>3.5</v>
      </c>
      <c r="H10" s="1">
        <v>2</v>
      </c>
      <c r="I10" t="s">
        <v>9</v>
      </c>
      <c r="J10">
        <f>SUM(J3:J9)</f>
        <v>13.86</v>
      </c>
      <c r="M10">
        <v>36050</v>
      </c>
    </row>
    <row r="11" spans="3:14" x14ac:dyDescent="0.25">
      <c r="C11" s="1">
        <v>7</v>
      </c>
      <c r="F11" t="s">
        <v>279</v>
      </c>
      <c r="G11" s="1">
        <v>3</v>
      </c>
      <c r="H11" s="1">
        <v>2</v>
      </c>
    </row>
    <row r="12" spans="3:14" x14ac:dyDescent="0.25">
      <c r="C12" s="1">
        <v>8</v>
      </c>
      <c r="F12" t="s">
        <v>408</v>
      </c>
      <c r="G12" s="1">
        <v>7</v>
      </c>
      <c r="H12" s="1">
        <v>1</v>
      </c>
    </row>
    <row r="13" spans="3:14" x14ac:dyDescent="0.25">
      <c r="C13" s="1">
        <v>9</v>
      </c>
      <c r="F13" t="s">
        <v>409</v>
      </c>
      <c r="G13" s="1">
        <v>1.8</v>
      </c>
      <c r="H13" s="1">
        <v>1</v>
      </c>
      <c r="J13" s="2">
        <f>+J10*Hoja1!E7</f>
        <v>514413.89999999997</v>
      </c>
    </row>
    <row r="14" spans="3:14" x14ac:dyDescent="0.25">
      <c r="C14" s="1">
        <v>10</v>
      </c>
      <c r="F14" t="s">
        <v>35</v>
      </c>
      <c r="G14" s="1">
        <v>6</v>
      </c>
    </row>
    <row r="15" spans="3:14" x14ac:dyDescent="0.25">
      <c r="C15" s="1">
        <v>11</v>
      </c>
      <c r="F15" t="s">
        <v>80</v>
      </c>
      <c r="G15" s="1">
        <v>1.38</v>
      </c>
      <c r="H15" s="1">
        <v>0.5</v>
      </c>
    </row>
    <row r="16" spans="3:14" x14ac:dyDescent="0.25">
      <c r="C16" s="1"/>
      <c r="F16" t="s">
        <v>188</v>
      </c>
      <c r="G16" s="1">
        <v>2</v>
      </c>
      <c r="H16" s="1">
        <v>1</v>
      </c>
    </row>
    <row r="17" spans="6:8" x14ac:dyDescent="0.25">
      <c r="F17" t="s">
        <v>121</v>
      </c>
      <c r="G17" s="1">
        <v>1.38</v>
      </c>
      <c r="H17" s="1">
        <v>0.5</v>
      </c>
    </row>
    <row r="18" spans="6:8" x14ac:dyDescent="0.25">
      <c r="F18" t="s">
        <v>157</v>
      </c>
      <c r="G18" s="1">
        <v>2</v>
      </c>
      <c r="H18" s="1">
        <v>1</v>
      </c>
    </row>
    <row r="19" spans="6:8" x14ac:dyDescent="0.25">
      <c r="F19" t="s">
        <v>351</v>
      </c>
      <c r="G19" s="1">
        <v>1</v>
      </c>
      <c r="H19" s="1">
        <v>0.25</v>
      </c>
    </row>
    <row r="20" spans="6:8" ht="15.75" thickBot="1" x14ac:dyDescent="0.3">
      <c r="G20" s="1"/>
      <c r="H20" s="5"/>
    </row>
    <row r="21" spans="6:8" ht="15.75" thickBot="1" x14ac:dyDescent="0.3">
      <c r="G21" s="4">
        <f>VLOOKUP(Hoja2!F25,Tabla1[],2,1)</f>
        <v>1</v>
      </c>
      <c r="H21" s="6">
        <f>VLOOKUP(Hoja2!F25,Tabla1[],3,1)</f>
        <v>0.25</v>
      </c>
    </row>
    <row r="22" spans="6:8" x14ac:dyDescent="0.25">
      <c r="H22" s="5"/>
    </row>
    <row r="23" spans="6:8" x14ac:dyDescent="0.25">
      <c r="G23">
        <f>COUNTIF(G21,"&gt;1")</f>
        <v>0</v>
      </c>
    </row>
    <row r="25" spans="6:8" ht="15.75" thickBot="1" x14ac:dyDescent="0.3">
      <c r="F25" s="3" t="str">
        <f>VLOOKUP(Hoja1!C10,Hoja4!A2:C347,3,1)</f>
        <v>Metropolitana de Santiago</v>
      </c>
    </row>
    <row r="26" spans="6:8" ht="15.75" thickTop="1" x14ac:dyDescent="0.25"/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D4EFF-9EF4-45D4-A50F-B3A0F44FF976}">
  <dimension ref="A1:C347"/>
  <sheetViews>
    <sheetView topLeftCell="A13" workbookViewId="0">
      <selection activeCell="H11" sqref="H11"/>
    </sheetView>
  </sheetViews>
  <sheetFormatPr baseColWidth="10" defaultColWidth="9.140625" defaultRowHeight="15" x14ac:dyDescent="0.25"/>
  <cols>
    <col min="1" max="1" width="16.42578125" customWidth="1"/>
    <col min="2" max="2" width="16.5703125" customWidth="1"/>
    <col min="3" max="3" width="28.42578125" customWidth="1"/>
  </cols>
  <sheetData>
    <row r="1" spans="1:3" ht="20.25" customHeight="1" x14ac:dyDescent="0.25">
      <c r="A1" s="7" t="s">
        <v>25</v>
      </c>
      <c r="B1" s="8" t="s">
        <v>26</v>
      </c>
      <c r="C1" s="7" t="s">
        <v>27</v>
      </c>
    </row>
    <row r="2" spans="1:3" ht="13.9" customHeight="1" x14ac:dyDescent="0.25">
      <c r="A2" s="9" t="s">
        <v>325</v>
      </c>
      <c r="B2" s="9" t="s">
        <v>325</v>
      </c>
      <c r="C2" s="10" t="s">
        <v>323</v>
      </c>
    </row>
    <row r="3" spans="1:3" ht="13.9" customHeight="1" x14ac:dyDescent="0.25">
      <c r="A3" s="9" t="s">
        <v>108</v>
      </c>
      <c r="B3" s="9" t="s">
        <v>107</v>
      </c>
      <c r="C3" s="9" t="s">
        <v>80</v>
      </c>
    </row>
    <row r="4" spans="1:3" ht="13.9" customHeight="1" x14ac:dyDescent="0.25">
      <c r="A4" s="9" t="s">
        <v>398</v>
      </c>
      <c r="B4" s="9" t="s">
        <v>397</v>
      </c>
      <c r="C4" s="9" t="s">
        <v>351</v>
      </c>
    </row>
    <row r="5" spans="1:3" ht="13.9" customHeight="1" x14ac:dyDescent="0.25">
      <c r="A5" s="9" t="s">
        <v>221</v>
      </c>
      <c r="B5" s="9" t="s">
        <v>208</v>
      </c>
      <c r="C5" s="9" t="s">
        <v>188</v>
      </c>
    </row>
    <row r="6" spans="1:3" ht="13.9" customHeight="1" x14ac:dyDescent="0.25">
      <c r="A6" s="9" t="s">
        <v>60</v>
      </c>
      <c r="B6" s="9" t="s">
        <v>59</v>
      </c>
      <c r="C6" s="9" t="s">
        <v>53</v>
      </c>
    </row>
    <row r="7" spans="1:3" ht="13.9" customHeight="1" x14ac:dyDescent="0.25">
      <c r="A7" s="9" t="s">
        <v>41</v>
      </c>
      <c r="B7" s="9" t="s">
        <v>34</v>
      </c>
      <c r="C7" s="9" t="s">
        <v>35</v>
      </c>
    </row>
    <row r="8" spans="1:3" ht="13.9" customHeight="1" x14ac:dyDescent="0.25">
      <c r="A8" s="9" t="s">
        <v>302</v>
      </c>
      <c r="B8" s="9" t="s">
        <v>301</v>
      </c>
      <c r="C8" s="9" t="s">
        <v>292</v>
      </c>
    </row>
    <row r="9" spans="1:3" ht="13.9" customHeight="1" x14ac:dyDescent="0.25">
      <c r="A9" s="9" t="s">
        <v>65</v>
      </c>
      <c r="B9" s="9" t="s">
        <v>63</v>
      </c>
      <c r="C9" s="9" t="s">
        <v>64</v>
      </c>
    </row>
    <row r="10" spans="1:3" ht="13.9" customHeight="1" x14ac:dyDescent="0.25">
      <c r="A10" s="9" t="s">
        <v>266</v>
      </c>
      <c r="B10" s="9" t="s">
        <v>267</v>
      </c>
      <c r="C10" s="9" t="s">
        <v>245</v>
      </c>
    </row>
    <row r="11" spans="1:3" ht="13.9" customHeight="1" x14ac:dyDescent="0.25">
      <c r="A11" s="9" t="s">
        <v>342</v>
      </c>
      <c r="B11" s="9" t="s">
        <v>341</v>
      </c>
      <c r="C11" s="10" t="s">
        <v>336</v>
      </c>
    </row>
    <row r="12" spans="1:3" ht="13.9" customHeight="1" x14ac:dyDescent="0.25">
      <c r="A12" s="9" t="s">
        <v>12</v>
      </c>
      <c r="B12" s="9" t="s">
        <v>12</v>
      </c>
      <c r="C12" s="9" t="s">
        <v>42</v>
      </c>
    </row>
    <row r="13" spans="1:3" ht="13.9" customHeight="1" x14ac:dyDescent="0.25">
      <c r="A13" s="9" t="s">
        <v>209</v>
      </c>
      <c r="B13" s="9" t="s">
        <v>208</v>
      </c>
      <c r="C13" s="9" t="s">
        <v>188</v>
      </c>
    </row>
    <row r="14" spans="1:3" ht="13.9" customHeight="1" x14ac:dyDescent="0.25">
      <c r="A14" s="9" t="s">
        <v>201</v>
      </c>
      <c r="B14" s="9" t="s">
        <v>201</v>
      </c>
      <c r="C14" s="9" t="s">
        <v>188</v>
      </c>
    </row>
    <row r="15" spans="1:3" ht="13.9" customHeight="1" x14ac:dyDescent="0.25">
      <c r="A15" s="9" t="s">
        <v>28</v>
      </c>
      <c r="B15" s="9" t="s">
        <v>28</v>
      </c>
      <c r="C15" s="9" t="s">
        <v>29</v>
      </c>
    </row>
    <row r="16" spans="1:3" ht="13.9" customHeight="1" x14ac:dyDescent="0.25">
      <c r="A16" s="9" t="s">
        <v>394</v>
      </c>
      <c r="B16" s="9" t="s">
        <v>393</v>
      </c>
      <c r="C16" s="9" t="s">
        <v>351</v>
      </c>
    </row>
    <row r="17" spans="1:3" ht="13.9" customHeight="1" x14ac:dyDescent="0.25">
      <c r="A17" s="9" t="s">
        <v>223</v>
      </c>
      <c r="B17" s="9" t="s">
        <v>16</v>
      </c>
      <c r="C17" s="9" t="s">
        <v>409</v>
      </c>
    </row>
    <row r="18" spans="1:3" ht="13.9" customHeight="1" x14ac:dyDescent="0.25">
      <c r="A18" s="9" t="s">
        <v>97</v>
      </c>
      <c r="B18" s="9" t="s">
        <v>96</v>
      </c>
      <c r="C18" s="9" t="s">
        <v>80</v>
      </c>
    </row>
    <row r="19" spans="1:3" ht="13.9" customHeight="1" x14ac:dyDescent="0.25">
      <c r="A19" s="9" t="s">
        <v>340</v>
      </c>
      <c r="B19" s="9" t="s">
        <v>341</v>
      </c>
      <c r="C19" s="10" t="s">
        <v>336</v>
      </c>
    </row>
    <row r="20" spans="1:3" ht="13.9" customHeight="1" x14ac:dyDescent="0.25">
      <c r="A20" s="9" t="s">
        <v>210</v>
      </c>
      <c r="B20" s="9" t="s">
        <v>208</v>
      </c>
      <c r="C20" s="9" t="s">
        <v>188</v>
      </c>
    </row>
    <row r="21" spans="1:3" ht="13.9" customHeight="1" x14ac:dyDescent="0.25">
      <c r="A21" s="9" t="s">
        <v>46</v>
      </c>
      <c r="B21" s="9" t="s">
        <v>47</v>
      </c>
      <c r="C21" s="9" t="s">
        <v>42</v>
      </c>
    </row>
    <row r="22" spans="1:3" ht="13.9" customHeight="1" x14ac:dyDescent="0.25">
      <c r="A22" s="9" t="s">
        <v>293</v>
      </c>
      <c r="B22" s="9" t="s">
        <v>291</v>
      </c>
      <c r="C22" s="9" t="s">
        <v>292</v>
      </c>
    </row>
    <row r="23" spans="1:3" ht="13.9" customHeight="1" x14ac:dyDescent="0.25">
      <c r="A23" s="9" t="s">
        <v>54</v>
      </c>
      <c r="B23" s="9" t="s">
        <v>52</v>
      </c>
      <c r="C23" s="9" t="s">
        <v>53</v>
      </c>
    </row>
    <row r="24" spans="1:3" ht="13.9" customHeight="1" x14ac:dyDescent="0.25">
      <c r="A24" s="9" t="s">
        <v>101</v>
      </c>
      <c r="B24" s="9" t="s">
        <v>100</v>
      </c>
      <c r="C24" s="9" t="s">
        <v>80</v>
      </c>
    </row>
    <row r="25" spans="1:3" ht="13.9" customHeight="1" x14ac:dyDescent="0.25">
      <c r="A25" s="9" t="s">
        <v>395</v>
      </c>
      <c r="B25" s="9" t="s">
        <v>393</v>
      </c>
      <c r="C25" s="9" t="s">
        <v>351</v>
      </c>
    </row>
    <row r="26" spans="1:3" ht="13.9" customHeight="1" x14ac:dyDescent="0.25">
      <c r="A26" s="9" t="s">
        <v>92</v>
      </c>
      <c r="B26" s="9" t="s">
        <v>91</v>
      </c>
      <c r="C26" s="9" t="s">
        <v>80</v>
      </c>
    </row>
    <row r="27" spans="1:3" ht="13.9" customHeight="1" x14ac:dyDescent="0.25">
      <c r="A27" s="9" t="s">
        <v>30</v>
      </c>
      <c r="B27" s="9" t="s">
        <v>28</v>
      </c>
      <c r="C27" s="9" t="s">
        <v>29</v>
      </c>
    </row>
    <row r="28" spans="1:3" ht="13.9" customHeight="1" x14ac:dyDescent="0.25">
      <c r="A28" s="9" t="s">
        <v>36</v>
      </c>
      <c r="B28" s="9" t="s">
        <v>34</v>
      </c>
      <c r="C28" s="9" t="s">
        <v>35</v>
      </c>
    </row>
    <row r="29" spans="1:3" ht="13.9" customHeight="1" x14ac:dyDescent="0.25">
      <c r="A29" s="9" t="s">
        <v>71</v>
      </c>
      <c r="B29" s="9" t="s">
        <v>70</v>
      </c>
      <c r="C29" s="9" t="s">
        <v>64</v>
      </c>
    </row>
    <row r="30" spans="1:3" ht="13.9" customHeight="1" x14ac:dyDescent="0.25">
      <c r="A30" s="9" t="s">
        <v>202</v>
      </c>
      <c r="B30" s="9" t="s">
        <v>201</v>
      </c>
      <c r="C30" s="9" t="s">
        <v>188</v>
      </c>
    </row>
    <row r="31" spans="1:3" ht="13.9" customHeight="1" x14ac:dyDescent="0.25">
      <c r="A31" s="9" t="s">
        <v>246</v>
      </c>
      <c r="B31" s="9" t="s">
        <v>244</v>
      </c>
      <c r="C31" s="9" t="s">
        <v>245</v>
      </c>
    </row>
    <row r="32" spans="1:3" ht="13.9" customHeight="1" x14ac:dyDescent="0.25">
      <c r="A32" s="9" t="s">
        <v>109</v>
      </c>
      <c r="B32" s="9" t="s">
        <v>107</v>
      </c>
      <c r="C32" s="9" t="s">
        <v>80</v>
      </c>
    </row>
    <row r="33" spans="1:3" ht="13.9" customHeight="1" x14ac:dyDescent="0.25">
      <c r="A33" s="9" t="s">
        <v>81</v>
      </c>
      <c r="B33" s="9" t="s">
        <v>14</v>
      </c>
      <c r="C33" s="9" t="s">
        <v>80</v>
      </c>
    </row>
    <row r="34" spans="1:3" ht="13.9" customHeight="1" x14ac:dyDescent="0.25">
      <c r="A34" s="9" t="s">
        <v>300</v>
      </c>
      <c r="B34" s="9" t="s">
        <v>301</v>
      </c>
      <c r="C34" s="9" t="s">
        <v>292</v>
      </c>
    </row>
    <row r="35" spans="1:3" ht="13.9" customHeight="1" x14ac:dyDescent="0.25">
      <c r="A35" s="9" t="s">
        <v>114</v>
      </c>
      <c r="B35" s="9" t="s">
        <v>113</v>
      </c>
      <c r="C35" s="9" t="s">
        <v>80</v>
      </c>
    </row>
    <row r="36" spans="1:3" ht="13.9" customHeight="1" x14ac:dyDescent="0.25">
      <c r="A36" s="9" t="s">
        <v>166</v>
      </c>
      <c r="B36" s="9" t="s">
        <v>166</v>
      </c>
      <c r="C36" s="9" t="s">
        <v>157</v>
      </c>
    </row>
    <row r="37" spans="1:3" ht="13.9" customHeight="1" x14ac:dyDescent="0.25">
      <c r="A37" s="9" t="s">
        <v>352</v>
      </c>
      <c r="B37" s="9" t="s">
        <v>350</v>
      </c>
      <c r="C37" s="9" t="s">
        <v>351</v>
      </c>
    </row>
    <row r="38" spans="1:3" ht="13.9" customHeight="1" x14ac:dyDescent="0.25">
      <c r="A38" s="9" t="s">
        <v>353</v>
      </c>
      <c r="B38" s="9" t="s">
        <v>350</v>
      </c>
      <c r="C38" s="9" t="s">
        <v>351</v>
      </c>
    </row>
    <row r="39" spans="1:3" ht="13.9" customHeight="1" x14ac:dyDescent="0.25">
      <c r="A39" s="9" t="s">
        <v>318</v>
      </c>
      <c r="B39" s="9" t="s">
        <v>319</v>
      </c>
      <c r="C39" s="9" t="s">
        <v>292</v>
      </c>
    </row>
    <row r="40" spans="1:3" ht="13.9" customHeight="1" x14ac:dyDescent="0.25">
      <c r="A40" s="9" t="s">
        <v>167</v>
      </c>
      <c r="B40" s="9" t="s">
        <v>166</v>
      </c>
      <c r="C40" s="9" t="s">
        <v>157</v>
      </c>
    </row>
    <row r="41" spans="1:3" ht="13.9" customHeight="1" x14ac:dyDescent="0.25">
      <c r="A41" s="9" t="s">
        <v>56</v>
      </c>
      <c r="B41" s="9" t="s">
        <v>56</v>
      </c>
      <c r="C41" s="9" t="s">
        <v>53</v>
      </c>
    </row>
    <row r="42" spans="1:3" ht="13.9" customHeight="1" x14ac:dyDescent="0.25">
      <c r="A42" s="9" t="s">
        <v>147</v>
      </c>
      <c r="B42" s="9" t="s">
        <v>146</v>
      </c>
      <c r="C42" s="9" t="s">
        <v>121</v>
      </c>
    </row>
    <row r="43" spans="1:3" ht="13.9" customHeight="1" x14ac:dyDescent="0.25">
      <c r="A43" s="9" t="s">
        <v>190</v>
      </c>
      <c r="B43" s="9" t="s">
        <v>187</v>
      </c>
      <c r="C43" s="9" t="s">
        <v>188</v>
      </c>
    </row>
    <row r="44" spans="1:3" ht="13.9" customHeight="1" x14ac:dyDescent="0.25">
      <c r="A44" s="9" t="s">
        <v>332</v>
      </c>
      <c r="B44" s="9" t="s">
        <v>333</v>
      </c>
      <c r="C44" s="10" t="s">
        <v>323</v>
      </c>
    </row>
    <row r="45" spans="1:3" ht="13.9" customHeight="1" x14ac:dyDescent="0.25">
      <c r="A45" s="9" t="s">
        <v>222</v>
      </c>
      <c r="B45" s="9" t="s">
        <v>16</v>
      </c>
      <c r="C45" s="9" t="s">
        <v>409</v>
      </c>
    </row>
    <row r="46" spans="1:3" ht="13.7" customHeight="1" x14ac:dyDescent="0.25">
      <c r="A46" s="9" t="s">
        <v>227</v>
      </c>
      <c r="B46" s="9" t="s">
        <v>16</v>
      </c>
      <c r="C46" s="9" t="s">
        <v>409</v>
      </c>
    </row>
    <row r="47" spans="1:3" ht="13.9" customHeight="1" x14ac:dyDescent="0.25">
      <c r="A47" s="9" t="s">
        <v>148</v>
      </c>
      <c r="B47" s="9" t="s">
        <v>146</v>
      </c>
      <c r="C47" s="9" t="s">
        <v>121</v>
      </c>
    </row>
    <row r="48" spans="1:3" ht="13.9" customHeight="1" x14ac:dyDescent="0.25">
      <c r="A48" s="9" t="s">
        <v>265</v>
      </c>
      <c r="B48" s="9" t="s">
        <v>244</v>
      </c>
      <c r="C48" s="9" t="s">
        <v>245</v>
      </c>
    </row>
    <row r="49" spans="1:3" ht="13.9" customHeight="1" x14ac:dyDescent="0.25">
      <c r="A49" s="9" t="s">
        <v>303</v>
      </c>
      <c r="B49" s="9" t="s">
        <v>301</v>
      </c>
      <c r="C49" s="9" t="s">
        <v>292</v>
      </c>
    </row>
    <row r="50" spans="1:3" ht="13.9" customHeight="1" x14ac:dyDescent="0.25">
      <c r="A50" s="9" t="s">
        <v>326</v>
      </c>
      <c r="B50" s="9" t="s">
        <v>325</v>
      </c>
      <c r="C50" s="10" t="s">
        <v>323</v>
      </c>
    </row>
    <row r="51" spans="1:3" ht="13.9" customHeight="1" x14ac:dyDescent="0.25">
      <c r="A51" s="9" t="s">
        <v>224</v>
      </c>
      <c r="B51" s="9" t="s">
        <v>16</v>
      </c>
      <c r="C51" s="9" t="s">
        <v>409</v>
      </c>
    </row>
    <row r="52" spans="1:3" ht="13.9" customHeight="1" x14ac:dyDescent="0.25">
      <c r="A52" s="9" t="s">
        <v>294</v>
      </c>
      <c r="B52" s="9" t="s">
        <v>291</v>
      </c>
      <c r="C52" s="9" t="s">
        <v>292</v>
      </c>
    </row>
    <row r="53" spans="1:3" ht="13.9" customHeight="1" x14ac:dyDescent="0.25">
      <c r="A53" s="9" t="s">
        <v>328</v>
      </c>
      <c r="B53" s="9" t="s">
        <v>329</v>
      </c>
      <c r="C53" s="10" t="s">
        <v>323</v>
      </c>
    </row>
    <row r="54" spans="1:3" ht="13.9" customHeight="1" x14ac:dyDescent="0.25">
      <c r="A54" s="9" t="s">
        <v>122</v>
      </c>
      <c r="B54" s="9" t="s">
        <v>120</v>
      </c>
      <c r="C54" s="9" t="s">
        <v>121</v>
      </c>
    </row>
    <row r="55" spans="1:3" ht="13.9" customHeight="1" x14ac:dyDescent="0.25">
      <c r="A55" s="9" t="s">
        <v>225</v>
      </c>
      <c r="B55" s="9" t="s">
        <v>16</v>
      </c>
      <c r="C55" s="9" t="s">
        <v>409</v>
      </c>
    </row>
    <row r="56" spans="1:3" ht="13.9" customHeight="1" x14ac:dyDescent="0.25">
      <c r="A56" s="9" t="s">
        <v>322</v>
      </c>
      <c r="B56" s="9" t="s">
        <v>322</v>
      </c>
      <c r="C56" s="10" t="s">
        <v>323</v>
      </c>
    </row>
    <row r="57" spans="1:3" ht="13.9" customHeight="1" x14ac:dyDescent="0.25">
      <c r="A57" s="9" t="s">
        <v>226</v>
      </c>
      <c r="B57" s="9" t="s">
        <v>16</v>
      </c>
      <c r="C57" s="9" t="s">
        <v>409</v>
      </c>
    </row>
    <row r="58" spans="1:3" ht="13.9" customHeight="1" x14ac:dyDescent="0.25">
      <c r="A58" s="9" t="s">
        <v>123</v>
      </c>
      <c r="B58" s="9" t="s">
        <v>120</v>
      </c>
      <c r="C58" s="9" t="s">
        <v>121</v>
      </c>
    </row>
    <row r="59" spans="1:3" ht="13.9" customHeight="1" x14ac:dyDescent="0.25">
      <c r="A59" s="9" t="s">
        <v>180</v>
      </c>
      <c r="B59" s="9" t="s">
        <v>179</v>
      </c>
      <c r="C59" s="9" t="s">
        <v>157</v>
      </c>
    </row>
    <row r="60" spans="1:3" ht="13.9" customHeight="1" x14ac:dyDescent="0.25">
      <c r="A60" s="9" t="s">
        <v>37</v>
      </c>
      <c r="B60" s="9" t="s">
        <v>34</v>
      </c>
      <c r="C60" s="9" t="s">
        <v>35</v>
      </c>
    </row>
    <row r="61" spans="1:3" ht="13.9" customHeight="1" x14ac:dyDescent="0.25">
      <c r="A61" s="9" t="s">
        <v>388</v>
      </c>
      <c r="B61" s="9" t="s">
        <v>389</v>
      </c>
      <c r="C61" s="9" t="s">
        <v>351</v>
      </c>
    </row>
    <row r="62" spans="1:3" ht="13.9" customHeight="1" x14ac:dyDescent="0.25">
      <c r="A62" s="9" t="s">
        <v>268</v>
      </c>
      <c r="B62" s="9" t="s">
        <v>267</v>
      </c>
      <c r="C62" s="9" t="s">
        <v>245</v>
      </c>
    </row>
    <row r="63" spans="1:3" ht="13.9" customHeight="1" x14ac:dyDescent="0.25">
      <c r="A63" s="9" t="s">
        <v>124</v>
      </c>
      <c r="B63" s="9" t="s">
        <v>120</v>
      </c>
      <c r="C63" s="9" t="s">
        <v>121</v>
      </c>
    </row>
    <row r="64" spans="1:3" ht="13.9" customHeight="1" x14ac:dyDescent="0.25">
      <c r="A64" s="9" t="s">
        <v>76</v>
      </c>
      <c r="B64" s="9" t="s">
        <v>75</v>
      </c>
      <c r="C64" s="9" t="s">
        <v>64</v>
      </c>
    </row>
    <row r="65" spans="1:3" ht="13.9" customHeight="1" x14ac:dyDescent="0.25">
      <c r="A65" s="9" t="s">
        <v>187</v>
      </c>
      <c r="B65" s="9" t="s">
        <v>187</v>
      </c>
      <c r="C65" s="9" t="s">
        <v>188</v>
      </c>
    </row>
    <row r="66" spans="1:3" ht="13.9" customHeight="1" x14ac:dyDescent="0.25">
      <c r="A66" s="9" t="s">
        <v>354</v>
      </c>
      <c r="B66" s="9" t="s">
        <v>350</v>
      </c>
      <c r="C66" s="9" t="s">
        <v>351</v>
      </c>
    </row>
    <row r="67" spans="1:3" ht="13.9" customHeight="1" x14ac:dyDescent="0.25">
      <c r="A67" s="9" t="s">
        <v>82</v>
      </c>
      <c r="B67" s="9" t="s">
        <v>14</v>
      </c>
      <c r="C67" s="9" t="s">
        <v>80</v>
      </c>
    </row>
    <row r="68" spans="1:3" ht="13.9" customHeight="1" x14ac:dyDescent="0.25">
      <c r="A68" s="9" t="s">
        <v>158</v>
      </c>
      <c r="B68" s="9" t="s">
        <v>156</v>
      </c>
      <c r="C68" s="9" t="s">
        <v>157</v>
      </c>
    </row>
    <row r="69" spans="1:3" ht="13.9" customHeight="1" x14ac:dyDescent="0.25">
      <c r="A69" s="9" t="s">
        <v>203</v>
      </c>
      <c r="B69" s="9" t="s">
        <v>201</v>
      </c>
      <c r="C69" s="9" t="s">
        <v>188</v>
      </c>
    </row>
    <row r="70" spans="1:3" ht="13.9" customHeight="1" x14ac:dyDescent="0.25">
      <c r="A70" s="9" t="s">
        <v>52</v>
      </c>
      <c r="B70" s="9" t="s">
        <v>52</v>
      </c>
      <c r="C70" s="9" t="s">
        <v>53</v>
      </c>
    </row>
    <row r="71" spans="1:3" ht="13.9" customHeight="1" x14ac:dyDescent="0.25">
      <c r="A71" s="9" t="s">
        <v>13</v>
      </c>
      <c r="B71" s="9" t="s">
        <v>63</v>
      </c>
      <c r="C71" s="9" t="s">
        <v>64</v>
      </c>
    </row>
    <row r="72" spans="1:3" ht="13.9" customHeight="1" x14ac:dyDescent="0.25">
      <c r="A72" s="9" t="s">
        <v>189</v>
      </c>
      <c r="B72" s="9" t="s">
        <v>187</v>
      </c>
      <c r="C72" s="9" t="s">
        <v>188</v>
      </c>
    </row>
    <row r="73" spans="1:3" ht="13.9" customHeight="1" x14ac:dyDescent="0.25">
      <c r="A73" s="9" t="s">
        <v>280</v>
      </c>
      <c r="B73" s="9" t="s">
        <v>278</v>
      </c>
      <c r="C73" s="9" t="s">
        <v>279</v>
      </c>
    </row>
    <row r="74" spans="1:3" ht="13.9" customHeight="1" x14ac:dyDescent="0.25">
      <c r="A74" s="9" t="s">
        <v>247</v>
      </c>
      <c r="B74" s="9" t="s">
        <v>244</v>
      </c>
      <c r="C74" s="9" t="s">
        <v>245</v>
      </c>
    </row>
    <row r="75" spans="1:3" ht="13.9" customHeight="1" x14ac:dyDescent="0.25">
      <c r="A75" s="9" t="s">
        <v>269</v>
      </c>
      <c r="B75" s="9" t="s">
        <v>267</v>
      </c>
      <c r="C75" s="9" t="s">
        <v>245</v>
      </c>
    </row>
    <row r="76" spans="1:3" ht="13.9" customHeight="1" x14ac:dyDescent="0.25">
      <c r="A76" s="9" t="s">
        <v>399</v>
      </c>
      <c r="B76" s="9" t="s">
        <v>397</v>
      </c>
      <c r="C76" s="9" t="s">
        <v>351</v>
      </c>
    </row>
    <row r="77" spans="1:3" ht="13.9" customHeight="1" x14ac:dyDescent="0.25">
      <c r="A77" s="9" t="s">
        <v>304</v>
      </c>
      <c r="B77" s="9" t="s">
        <v>301</v>
      </c>
      <c r="C77" s="9" t="s">
        <v>292</v>
      </c>
    </row>
    <row r="78" spans="1:3" ht="13.9" customHeight="1" x14ac:dyDescent="0.25">
      <c r="A78" s="9" t="s">
        <v>204</v>
      </c>
      <c r="B78" s="9" t="s">
        <v>201</v>
      </c>
      <c r="C78" s="9" t="s">
        <v>188</v>
      </c>
    </row>
    <row r="79" spans="1:3" ht="13.9" customHeight="1" x14ac:dyDescent="0.25">
      <c r="A79" s="9" t="s">
        <v>248</v>
      </c>
      <c r="B79" s="9" t="s">
        <v>244</v>
      </c>
      <c r="C79" s="9" t="s">
        <v>245</v>
      </c>
    </row>
    <row r="80" spans="1:3" ht="13.9" customHeight="1" x14ac:dyDescent="0.25">
      <c r="A80" s="9" t="s">
        <v>159</v>
      </c>
      <c r="B80" s="9" t="s">
        <v>156</v>
      </c>
      <c r="C80" s="9" t="s">
        <v>157</v>
      </c>
    </row>
    <row r="81" spans="1:3" ht="13.9" customHeight="1" x14ac:dyDescent="0.25">
      <c r="A81" s="9" t="s">
        <v>169</v>
      </c>
      <c r="B81" s="9" t="s">
        <v>170</v>
      </c>
      <c r="C81" s="9" t="s">
        <v>157</v>
      </c>
    </row>
    <row r="82" spans="1:3" ht="13.9" customHeight="1" x14ac:dyDescent="0.25">
      <c r="A82" s="9" t="s">
        <v>305</v>
      </c>
      <c r="B82" s="9" t="s">
        <v>301</v>
      </c>
      <c r="C82" s="9" t="s">
        <v>292</v>
      </c>
    </row>
    <row r="83" spans="1:3" ht="13.9" customHeight="1" x14ac:dyDescent="0.25">
      <c r="A83" s="9" t="s">
        <v>57</v>
      </c>
      <c r="B83" s="9" t="s">
        <v>56</v>
      </c>
      <c r="C83" s="9" t="s">
        <v>53</v>
      </c>
    </row>
    <row r="84" spans="1:3" ht="13.9" customHeight="1" x14ac:dyDescent="0.25">
      <c r="A84" s="9" t="s">
        <v>125</v>
      </c>
      <c r="B84" s="9" t="s">
        <v>120</v>
      </c>
      <c r="C84" s="9" t="s">
        <v>121</v>
      </c>
    </row>
    <row r="85" spans="1:3" ht="13.9" customHeight="1" x14ac:dyDescent="0.25">
      <c r="A85" s="9" t="s">
        <v>355</v>
      </c>
      <c r="B85" s="9" t="s">
        <v>350</v>
      </c>
      <c r="C85" s="9" t="s">
        <v>351</v>
      </c>
    </row>
    <row r="86" spans="1:3" ht="13.9" customHeight="1" x14ac:dyDescent="0.25">
      <c r="A86" s="9" t="s">
        <v>228</v>
      </c>
      <c r="B86" s="9" t="s">
        <v>16</v>
      </c>
      <c r="C86" s="9" t="s">
        <v>409</v>
      </c>
    </row>
    <row r="87" spans="1:3" ht="13.9" customHeight="1" x14ac:dyDescent="0.25">
      <c r="A87" s="9" t="s">
        <v>403</v>
      </c>
      <c r="B87" s="9" t="s">
        <v>402</v>
      </c>
      <c r="C87" s="9" t="s">
        <v>351</v>
      </c>
    </row>
    <row r="88" spans="1:3" ht="13.9" customHeight="1" x14ac:dyDescent="0.25">
      <c r="A88" s="9" t="s">
        <v>110</v>
      </c>
      <c r="B88" s="9" t="s">
        <v>107</v>
      </c>
      <c r="C88" s="9" t="s">
        <v>80</v>
      </c>
    </row>
    <row r="89" spans="1:3" ht="13.9" customHeight="1" x14ac:dyDescent="0.25">
      <c r="A89" s="9" t="s">
        <v>111</v>
      </c>
      <c r="B89" s="9" t="s">
        <v>107</v>
      </c>
      <c r="C89" s="9" t="s">
        <v>80</v>
      </c>
    </row>
    <row r="90" spans="1:3" ht="13.9" customHeight="1" x14ac:dyDescent="0.25">
      <c r="A90" s="9" t="s">
        <v>160</v>
      </c>
      <c r="B90" s="9" t="s">
        <v>156</v>
      </c>
      <c r="C90" s="9" t="s">
        <v>157</v>
      </c>
    </row>
    <row r="91" spans="1:3" ht="13.9" customHeight="1" x14ac:dyDescent="0.25">
      <c r="A91" s="9" t="s">
        <v>270</v>
      </c>
      <c r="B91" s="9" t="s">
        <v>267</v>
      </c>
      <c r="C91" s="9" t="s">
        <v>245</v>
      </c>
    </row>
    <row r="92" spans="1:3" ht="13.9" customHeight="1" x14ac:dyDescent="0.25">
      <c r="A92" s="9" t="s">
        <v>356</v>
      </c>
      <c r="B92" s="9" t="s">
        <v>350</v>
      </c>
      <c r="C92" s="9" t="s">
        <v>351</v>
      </c>
    </row>
    <row r="93" spans="1:3" ht="13.9" customHeight="1" x14ac:dyDescent="0.25">
      <c r="A93" s="9" t="s">
        <v>191</v>
      </c>
      <c r="B93" s="9" t="s">
        <v>187</v>
      </c>
      <c r="C93" s="9" t="s">
        <v>188</v>
      </c>
    </row>
    <row r="94" spans="1:3" ht="13.7" customHeight="1" x14ac:dyDescent="0.25">
      <c r="A94" s="9" t="s">
        <v>249</v>
      </c>
      <c r="B94" s="9" t="s">
        <v>244</v>
      </c>
      <c r="C94" s="9" t="s">
        <v>245</v>
      </c>
    </row>
    <row r="95" spans="1:3" ht="13.9" customHeight="1" x14ac:dyDescent="0.25">
      <c r="A95" s="9" t="s">
        <v>61</v>
      </c>
      <c r="B95" s="9" t="s">
        <v>59</v>
      </c>
      <c r="C95" s="9" t="s">
        <v>53</v>
      </c>
    </row>
    <row r="96" spans="1:3" ht="13.9" customHeight="1" x14ac:dyDescent="0.25">
      <c r="A96" s="9" t="s">
        <v>295</v>
      </c>
      <c r="B96" s="9" t="s">
        <v>291</v>
      </c>
      <c r="C96" s="9" t="s">
        <v>292</v>
      </c>
    </row>
    <row r="97" spans="1:3" ht="13.9" customHeight="1" x14ac:dyDescent="0.25">
      <c r="A97" s="9" t="s">
        <v>296</v>
      </c>
      <c r="B97" s="9" t="s">
        <v>291</v>
      </c>
      <c r="C97" s="9" t="s">
        <v>292</v>
      </c>
    </row>
    <row r="98" spans="1:3" ht="13.9" customHeight="1" x14ac:dyDescent="0.25">
      <c r="A98" s="9" t="s">
        <v>320</v>
      </c>
      <c r="B98" s="9" t="s">
        <v>319</v>
      </c>
      <c r="C98" s="9" t="s">
        <v>292</v>
      </c>
    </row>
    <row r="99" spans="1:3" ht="13.9" customHeight="1" x14ac:dyDescent="0.25">
      <c r="A99" s="9" t="s">
        <v>281</v>
      </c>
      <c r="B99" s="9" t="s">
        <v>278</v>
      </c>
      <c r="C99" s="9" t="s">
        <v>279</v>
      </c>
    </row>
    <row r="100" spans="1:3" ht="13.9" customHeight="1" x14ac:dyDescent="0.25">
      <c r="A100" s="9" t="s">
        <v>250</v>
      </c>
      <c r="B100" s="9" t="s">
        <v>244</v>
      </c>
      <c r="C100" s="9" t="s">
        <v>245</v>
      </c>
    </row>
    <row r="101" spans="1:3" ht="13.9" customHeight="1" x14ac:dyDescent="0.25">
      <c r="A101" s="9" t="s">
        <v>33</v>
      </c>
      <c r="B101" s="9" t="s">
        <v>32</v>
      </c>
      <c r="C101" s="9" t="s">
        <v>29</v>
      </c>
    </row>
    <row r="102" spans="1:3" ht="13.9" customHeight="1" x14ac:dyDescent="0.25">
      <c r="A102" s="9" t="s">
        <v>251</v>
      </c>
      <c r="B102" s="9" t="s">
        <v>244</v>
      </c>
      <c r="C102" s="9" t="s">
        <v>245</v>
      </c>
    </row>
    <row r="103" spans="1:3" ht="13.9" customHeight="1" x14ac:dyDescent="0.25">
      <c r="A103" s="9" t="s">
        <v>126</v>
      </c>
      <c r="B103" s="9" t="s">
        <v>120</v>
      </c>
      <c r="C103" s="9" t="s">
        <v>121</v>
      </c>
    </row>
    <row r="104" spans="1:3" ht="13.9" customHeight="1" x14ac:dyDescent="0.25">
      <c r="A104" s="9" t="s">
        <v>327</v>
      </c>
      <c r="B104" s="9" t="s">
        <v>325</v>
      </c>
      <c r="C104" s="10" t="s">
        <v>323</v>
      </c>
    </row>
    <row r="105" spans="1:3" ht="13.9" customHeight="1" x14ac:dyDescent="0.25">
      <c r="A105" s="9" t="s">
        <v>102</v>
      </c>
      <c r="B105" s="9" t="s">
        <v>100</v>
      </c>
      <c r="C105" s="9" t="s">
        <v>80</v>
      </c>
    </row>
    <row r="106" spans="1:3" ht="13.9" customHeight="1" x14ac:dyDescent="0.25">
      <c r="A106" s="9" t="s">
        <v>321</v>
      </c>
      <c r="B106" s="9" t="s">
        <v>319</v>
      </c>
      <c r="C106" s="9" t="s">
        <v>292</v>
      </c>
    </row>
    <row r="107" spans="1:3" ht="13.9" customHeight="1" x14ac:dyDescent="0.25">
      <c r="A107" s="9" t="s">
        <v>171</v>
      </c>
      <c r="B107" s="9" t="s">
        <v>170</v>
      </c>
      <c r="C107" s="9" t="s">
        <v>157</v>
      </c>
    </row>
    <row r="108" spans="1:3" ht="13.9" customHeight="1" x14ac:dyDescent="0.25">
      <c r="A108" s="9" t="s">
        <v>199</v>
      </c>
      <c r="B108" s="9" t="s">
        <v>187</v>
      </c>
      <c r="C108" s="9" t="s">
        <v>188</v>
      </c>
    </row>
    <row r="109" spans="1:3" ht="13.9" customHeight="1" x14ac:dyDescent="0.25">
      <c r="A109" s="9" t="s">
        <v>192</v>
      </c>
      <c r="B109" s="9" t="s">
        <v>187</v>
      </c>
      <c r="C109" s="9" t="s">
        <v>188</v>
      </c>
    </row>
    <row r="110" spans="1:3" ht="13.9" customHeight="1" x14ac:dyDescent="0.25">
      <c r="A110" s="9" t="s">
        <v>38</v>
      </c>
      <c r="B110" s="9" t="s">
        <v>34</v>
      </c>
      <c r="C110" s="9" t="s">
        <v>35</v>
      </c>
    </row>
    <row r="111" spans="1:3" ht="13.9" customHeight="1" x14ac:dyDescent="0.25">
      <c r="A111" s="9" t="s">
        <v>59</v>
      </c>
      <c r="B111" s="9" t="s">
        <v>59</v>
      </c>
      <c r="C111" s="9" t="s">
        <v>53</v>
      </c>
    </row>
    <row r="112" spans="1:3" ht="13.9" customHeight="1" x14ac:dyDescent="0.25">
      <c r="A112" s="9" t="s">
        <v>357</v>
      </c>
      <c r="B112" s="9" t="s">
        <v>350</v>
      </c>
      <c r="C112" s="9" t="s">
        <v>351</v>
      </c>
    </row>
    <row r="113" spans="1:3" ht="13.9" customHeight="1" x14ac:dyDescent="0.25">
      <c r="A113" s="9" t="s">
        <v>69</v>
      </c>
      <c r="B113" s="9" t="s">
        <v>70</v>
      </c>
      <c r="C113" s="9" t="s">
        <v>64</v>
      </c>
    </row>
    <row r="114" spans="1:3" ht="13.9" customHeight="1" x14ac:dyDescent="0.25">
      <c r="A114" s="9" t="s">
        <v>358</v>
      </c>
      <c r="B114" s="9" t="s">
        <v>350</v>
      </c>
      <c r="C114" s="9" t="s">
        <v>351</v>
      </c>
    </row>
    <row r="115" spans="1:3" ht="13.9" customHeight="1" x14ac:dyDescent="0.25">
      <c r="A115" s="9" t="s">
        <v>34</v>
      </c>
      <c r="B115" s="9" t="s">
        <v>34</v>
      </c>
      <c r="C115" s="9" t="s">
        <v>35</v>
      </c>
    </row>
    <row r="116" spans="1:3" ht="13.9" customHeight="1" x14ac:dyDescent="0.25">
      <c r="A116" s="9" t="s">
        <v>89</v>
      </c>
      <c r="B116" s="9" t="s">
        <v>90</v>
      </c>
      <c r="C116" s="9" t="s">
        <v>80</v>
      </c>
    </row>
    <row r="117" spans="1:3" ht="13.9" customHeight="1" x14ac:dyDescent="0.25">
      <c r="A117" s="9" t="s">
        <v>404</v>
      </c>
      <c r="B117" s="9" t="s">
        <v>402</v>
      </c>
      <c r="C117" s="9" t="s">
        <v>351</v>
      </c>
    </row>
    <row r="118" spans="1:3" ht="13.9" customHeight="1" x14ac:dyDescent="0.25">
      <c r="A118" s="9" t="s">
        <v>83</v>
      </c>
      <c r="B118" s="9" t="s">
        <v>14</v>
      </c>
      <c r="C118" s="9" t="s">
        <v>80</v>
      </c>
    </row>
    <row r="119" spans="1:3" ht="13.9" customHeight="1" x14ac:dyDescent="0.25">
      <c r="A119" s="9" t="s">
        <v>359</v>
      </c>
      <c r="B119" s="9" t="s">
        <v>350</v>
      </c>
      <c r="C119" s="9" t="s">
        <v>351</v>
      </c>
    </row>
    <row r="120" spans="1:3" ht="13.9" customHeight="1" x14ac:dyDescent="0.25">
      <c r="A120" s="9" t="s">
        <v>103</v>
      </c>
      <c r="B120" s="9" t="s">
        <v>100</v>
      </c>
      <c r="C120" s="9" t="s">
        <v>80</v>
      </c>
    </row>
    <row r="121" spans="1:3" ht="13.9" customHeight="1" x14ac:dyDescent="0.25">
      <c r="A121" s="9" t="s">
        <v>140</v>
      </c>
      <c r="B121" s="9" t="s">
        <v>139</v>
      </c>
      <c r="C121" s="9" t="s">
        <v>121</v>
      </c>
    </row>
    <row r="122" spans="1:3" ht="13.9" customHeight="1" x14ac:dyDescent="0.25">
      <c r="A122" s="9" t="s">
        <v>360</v>
      </c>
      <c r="B122" s="9" t="s">
        <v>350</v>
      </c>
      <c r="C122" s="9" t="s">
        <v>351</v>
      </c>
    </row>
    <row r="123" spans="1:3" ht="13.9" customHeight="1" x14ac:dyDescent="0.25">
      <c r="A123" s="9" t="s">
        <v>361</v>
      </c>
      <c r="B123" s="9" t="s">
        <v>350</v>
      </c>
      <c r="C123" s="9" t="s">
        <v>351</v>
      </c>
    </row>
    <row r="124" spans="1:3" ht="13.9" customHeight="1" x14ac:dyDescent="0.25">
      <c r="A124" s="9" t="s">
        <v>66</v>
      </c>
      <c r="B124" s="9" t="s">
        <v>63</v>
      </c>
      <c r="C124" s="9" t="s">
        <v>64</v>
      </c>
    </row>
    <row r="125" spans="1:3" ht="13.9" customHeight="1" x14ac:dyDescent="0.25">
      <c r="A125" s="9" t="s">
        <v>95</v>
      </c>
      <c r="B125" s="9" t="s">
        <v>96</v>
      </c>
      <c r="C125" s="9" t="s">
        <v>80</v>
      </c>
    </row>
    <row r="126" spans="1:3" ht="13.9" customHeight="1" x14ac:dyDescent="0.25">
      <c r="A126" s="9" t="s">
        <v>362</v>
      </c>
      <c r="B126" s="9" t="s">
        <v>350</v>
      </c>
      <c r="C126" s="9" t="s">
        <v>351</v>
      </c>
    </row>
    <row r="127" spans="1:3" ht="13.9" customHeight="1" x14ac:dyDescent="0.25">
      <c r="A127" s="9" t="s">
        <v>363</v>
      </c>
      <c r="B127" s="9" t="s">
        <v>350</v>
      </c>
      <c r="C127" s="9" t="s">
        <v>351</v>
      </c>
    </row>
    <row r="128" spans="1:3" ht="13.9" customHeight="1" x14ac:dyDescent="0.25">
      <c r="A128" s="9" t="s">
        <v>62</v>
      </c>
      <c r="B128" s="9" t="s">
        <v>63</v>
      </c>
      <c r="C128" s="9" t="s">
        <v>64</v>
      </c>
    </row>
    <row r="129" spans="1:3" ht="13.9" customHeight="1" x14ac:dyDescent="0.25">
      <c r="A129" s="9" t="s">
        <v>282</v>
      </c>
      <c r="B129" s="9" t="s">
        <v>278</v>
      </c>
      <c r="C129" s="9" t="s">
        <v>279</v>
      </c>
    </row>
    <row r="130" spans="1:3" ht="13.9" customHeight="1" x14ac:dyDescent="0.25">
      <c r="A130" s="9" t="s">
        <v>283</v>
      </c>
      <c r="B130" s="9" t="s">
        <v>278</v>
      </c>
      <c r="C130" s="9" t="s">
        <v>279</v>
      </c>
    </row>
    <row r="131" spans="1:3" ht="13.9" customHeight="1" x14ac:dyDescent="0.25">
      <c r="A131" s="9" t="s">
        <v>324</v>
      </c>
      <c r="B131" s="9" t="s">
        <v>322</v>
      </c>
      <c r="C131" s="10" t="s">
        <v>323</v>
      </c>
    </row>
    <row r="132" spans="1:3" ht="13.9" customHeight="1" x14ac:dyDescent="0.25">
      <c r="A132" s="9" t="s">
        <v>337</v>
      </c>
      <c r="B132" s="9" t="s">
        <v>18</v>
      </c>
      <c r="C132" s="10" t="s">
        <v>336</v>
      </c>
    </row>
    <row r="133" spans="1:3" ht="13.9" customHeight="1" x14ac:dyDescent="0.25">
      <c r="A133" s="9" t="s">
        <v>211</v>
      </c>
      <c r="B133" s="9" t="s">
        <v>208</v>
      </c>
      <c r="C133" s="9" t="s">
        <v>188</v>
      </c>
    </row>
    <row r="134" spans="1:3" ht="13.9" customHeight="1" x14ac:dyDescent="0.25">
      <c r="A134" s="9" t="s">
        <v>390</v>
      </c>
      <c r="B134" s="9" t="s">
        <v>389</v>
      </c>
      <c r="C134" s="9" t="s">
        <v>351</v>
      </c>
    </row>
    <row r="135" spans="1:3" ht="13.9" customHeight="1" x14ac:dyDescent="0.25">
      <c r="A135" s="9" t="s">
        <v>284</v>
      </c>
      <c r="B135" s="9" t="s">
        <v>278</v>
      </c>
      <c r="C135" s="9" t="s">
        <v>279</v>
      </c>
    </row>
    <row r="136" spans="1:3" ht="13.9" customHeight="1" x14ac:dyDescent="0.25">
      <c r="A136" s="9" t="s">
        <v>127</v>
      </c>
      <c r="B136" s="9" t="s">
        <v>120</v>
      </c>
      <c r="C136" s="9" t="s">
        <v>121</v>
      </c>
    </row>
    <row r="137" spans="1:3" ht="13.9" customHeight="1" x14ac:dyDescent="0.25">
      <c r="A137" s="9" t="s">
        <v>364</v>
      </c>
      <c r="B137" s="9" t="s">
        <v>350</v>
      </c>
      <c r="C137" s="9" t="s">
        <v>351</v>
      </c>
    </row>
    <row r="138" spans="1:3" ht="13.9" customHeight="1" x14ac:dyDescent="0.25">
      <c r="A138" s="9" t="s">
        <v>252</v>
      </c>
      <c r="B138" s="9" t="s">
        <v>244</v>
      </c>
      <c r="C138" s="9" t="s">
        <v>245</v>
      </c>
    </row>
    <row r="139" spans="1:3" ht="13.9" customHeight="1" x14ac:dyDescent="0.25">
      <c r="A139" s="9" t="s">
        <v>200</v>
      </c>
      <c r="B139" s="9" t="s">
        <v>201</v>
      </c>
      <c r="C139" s="9" t="s">
        <v>188</v>
      </c>
    </row>
    <row r="140" spans="1:3" ht="13.9" customHeight="1" x14ac:dyDescent="0.25">
      <c r="A140" s="9" t="s">
        <v>172</v>
      </c>
      <c r="B140" s="9" t="s">
        <v>170</v>
      </c>
      <c r="C140" s="9" t="s">
        <v>157</v>
      </c>
    </row>
    <row r="141" spans="1:3" ht="13.9" customHeight="1" x14ac:dyDescent="0.25">
      <c r="A141" s="9" t="s">
        <v>104</v>
      </c>
      <c r="B141" s="9" t="s">
        <v>100</v>
      </c>
      <c r="C141" s="9" t="s">
        <v>80</v>
      </c>
    </row>
    <row r="142" spans="1:3" ht="13.7" customHeight="1" x14ac:dyDescent="0.25">
      <c r="A142" s="9" t="s">
        <v>179</v>
      </c>
      <c r="B142" s="9" t="s">
        <v>179</v>
      </c>
      <c r="C142" s="9" t="s">
        <v>157</v>
      </c>
    </row>
    <row r="143" spans="1:3" ht="13.9" customHeight="1" x14ac:dyDescent="0.25">
      <c r="A143" s="9" t="s">
        <v>141</v>
      </c>
      <c r="B143" s="9" t="s">
        <v>139</v>
      </c>
      <c r="C143" s="9" t="s">
        <v>121</v>
      </c>
    </row>
    <row r="144" spans="1:3" ht="13.9" customHeight="1" x14ac:dyDescent="0.25">
      <c r="A144" s="9" t="s">
        <v>115</v>
      </c>
      <c r="B144" s="9" t="s">
        <v>113</v>
      </c>
      <c r="C144" s="9" t="s">
        <v>80</v>
      </c>
    </row>
    <row r="145" spans="1:3" ht="13.9" customHeight="1" x14ac:dyDescent="0.25">
      <c r="A145" s="9" t="s">
        <v>291</v>
      </c>
      <c r="B145" s="9" t="s">
        <v>291</v>
      </c>
      <c r="C145" s="9" t="s">
        <v>292</v>
      </c>
    </row>
    <row r="146" spans="1:3" ht="13.9" customHeight="1" x14ac:dyDescent="0.25">
      <c r="A146" s="9" t="s">
        <v>365</v>
      </c>
      <c r="B146" s="9" t="s">
        <v>350</v>
      </c>
      <c r="C146" s="9" t="s">
        <v>351</v>
      </c>
    </row>
    <row r="147" spans="1:3" ht="13.9" customHeight="1" x14ac:dyDescent="0.25">
      <c r="A147" s="9" t="s">
        <v>366</v>
      </c>
      <c r="B147" s="9" t="s">
        <v>350</v>
      </c>
      <c r="C147" s="9" t="s">
        <v>351</v>
      </c>
    </row>
    <row r="148" spans="1:3" ht="13.9" customHeight="1" x14ac:dyDescent="0.25">
      <c r="A148" s="9" t="s">
        <v>367</v>
      </c>
      <c r="B148" s="9" t="s">
        <v>350</v>
      </c>
      <c r="C148" s="9" t="s">
        <v>351</v>
      </c>
    </row>
    <row r="149" spans="1:3" ht="13.9" customHeight="1" x14ac:dyDescent="0.25">
      <c r="A149" s="9" t="s">
        <v>149</v>
      </c>
      <c r="B149" s="9" t="s">
        <v>146</v>
      </c>
      <c r="C149" s="9" t="s">
        <v>121</v>
      </c>
    </row>
    <row r="150" spans="1:3" ht="13.9" customHeight="1" x14ac:dyDescent="0.25">
      <c r="A150" s="9" t="s">
        <v>253</v>
      </c>
      <c r="B150" s="9" t="s">
        <v>244</v>
      </c>
      <c r="C150" s="9" t="s">
        <v>245</v>
      </c>
    </row>
    <row r="151" spans="1:3" ht="13.9" customHeight="1" x14ac:dyDescent="0.25">
      <c r="A151" s="9" t="s">
        <v>181</v>
      </c>
      <c r="B151" s="9" t="s">
        <v>179</v>
      </c>
      <c r="C151" s="9" t="s">
        <v>157</v>
      </c>
    </row>
    <row r="152" spans="1:3" ht="13.9" customHeight="1" x14ac:dyDescent="0.25">
      <c r="A152" s="9" t="s">
        <v>271</v>
      </c>
      <c r="B152" s="9" t="s">
        <v>267</v>
      </c>
      <c r="C152" s="9" t="s">
        <v>245</v>
      </c>
    </row>
    <row r="153" spans="1:3" ht="13.9" customHeight="1" x14ac:dyDescent="0.25">
      <c r="A153" s="9" t="s">
        <v>205</v>
      </c>
      <c r="B153" s="9" t="s">
        <v>201</v>
      </c>
      <c r="C153" s="9" t="s">
        <v>188</v>
      </c>
    </row>
    <row r="154" spans="1:3" ht="13.9" customHeight="1" x14ac:dyDescent="0.25">
      <c r="A154" s="9" t="s">
        <v>91</v>
      </c>
      <c r="B154" s="9" t="s">
        <v>91</v>
      </c>
      <c r="C154" s="9" t="s">
        <v>80</v>
      </c>
    </row>
    <row r="155" spans="1:3" ht="13.9" customHeight="1" x14ac:dyDescent="0.25">
      <c r="A155" s="9" t="s">
        <v>207</v>
      </c>
      <c r="B155" s="9" t="s">
        <v>208</v>
      </c>
      <c r="C155" s="9" t="s">
        <v>188</v>
      </c>
    </row>
    <row r="156" spans="1:3" ht="13.9" customHeight="1" x14ac:dyDescent="0.25">
      <c r="A156" s="9" t="s">
        <v>17</v>
      </c>
      <c r="B156" s="9" t="s">
        <v>278</v>
      </c>
      <c r="C156" s="9" t="s">
        <v>279</v>
      </c>
    </row>
    <row r="157" spans="1:3" ht="13.9" customHeight="1" x14ac:dyDescent="0.25">
      <c r="A157" s="9" t="s">
        <v>297</v>
      </c>
      <c r="B157" s="9" t="s">
        <v>291</v>
      </c>
      <c r="C157" s="9" t="s">
        <v>292</v>
      </c>
    </row>
    <row r="158" spans="1:3" ht="13.9" customHeight="1" x14ac:dyDescent="0.25">
      <c r="A158" s="9" t="s">
        <v>272</v>
      </c>
      <c r="B158" s="9" t="s">
        <v>267</v>
      </c>
      <c r="C158" s="9" t="s">
        <v>245</v>
      </c>
    </row>
    <row r="159" spans="1:3" ht="13.9" customHeight="1" x14ac:dyDescent="0.25">
      <c r="A159" s="9" t="s">
        <v>72</v>
      </c>
      <c r="B159" s="9" t="s">
        <v>70</v>
      </c>
      <c r="C159" s="9" t="s">
        <v>64</v>
      </c>
    </row>
    <row r="160" spans="1:3" ht="13.9" customHeight="1" x14ac:dyDescent="0.25">
      <c r="A160" s="9" t="s">
        <v>193</v>
      </c>
      <c r="B160" s="9" t="s">
        <v>187</v>
      </c>
      <c r="C160" s="9" t="s">
        <v>188</v>
      </c>
    </row>
    <row r="161" spans="1:3" ht="13.9" customHeight="1" x14ac:dyDescent="0.25">
      <c r="A161" s="9" t="s">
        <v>273</v>
      </c>
      <c r="B161" s="9" t="s">
        <v>267</v>
      </c>
      <c r="C161" s="9" t="s">
        <v>245</v>
      </c>
    </row>
    <row r="162" spans="1:3" ht="13.9" customHeight="1" x14ac:dyDescent="0.25">
      <c r="A162" s="9" t="s">
        <v>128</v>
      </c>
      <c r="B162" s="9" t="s">
        <v>120</v>
      </c>
      <c r="C162" s="9" t="s">
        <v>121</v>
      </c>
    </row>
    <row r="163" spans="1:3" ht="13.9" customHeight="1" x14ac:dyDescent="0.25">
      <c r="A163" s="9" t="s">
        <v>368</v>
      </c>
      <c r="B163" s="9" t="s">
        <v>350</v>
      </c>
      <c r="C163" s="9" t="s">
        <v>351</v>
      </c>
    </row>
    <row r="164" spans="1:3" ht="13.9" customHeight="1" x14ac:dyDescent="0.25">
      <c r="A164" s="9" t="s">
        <v>285</v>
      </c>
      <c r="B164" s="9" t="s">
        <v>278</v>
      </c>
      <c r="C164" s="9" t="s">
        <v>279</v>
      </c>
    </row>
    <row r="165" spans="1:3" ht="13.9" customHeight="1" x14ac:dyDescent="0.25">
      <c r="A165" s="9" t="s">
        <v>369</v>
      </c>
      <c r="B165" s="9" t="s">
        <v>350</v>
      </c>
      <c r="C165" s="9" t="s">
        <v>351</v>
      </c>
    </row>
    <row r="166" spans="1:3" ht="13.9" customHeight="1" x14ac:dyDescent="0.25">
      <c r="A166" s="9" t="s">
        <v>129</v>
      </c>
      <c r="B166" s="9" t="s">
        <v>120</v>
      </c>
      <c r="C166" s="9" t="s">
        <v>121</v>
      </c>
    </row>
    <row r="167" spans="1:3" ht="13.9" customHeight="1" x14ac:dyDescent="0.25">
      <c r="A167" s="9" t="s">
        <v>142</v>
      </c>
      <c r="B167" s="9" t="s">
        <v>139</v>
      </c>
      <c r="C167" s="9" t="s">
        <v>121</v>
      </c>
    </row>
    <row r="168" spans="1:3" ht="13.9" customHeight="1" x14ac:dyDescent="0.25">
      <c r="A168" s="9" t="s">
        <v>51</v>
      </c>
      <c r="B168" s="9" t="s">
        <v>50</v>
      </c>
      <c r="C168" s="9" t="s">
        <v>42</v>
      </c>
    </row>
    <row r="169" spans="1:3" ht="13.9" customHeight="1" x14ac:dyDescent="0.25">
      <c r="A169" s="9" t="s">
        <v>400</v>
      </c>
      <c r="B169" s="9" t="s">
        <v>397</v>
      </c>
      <c r="C169" s="9" t="s">
        <v>351</v>
      </c>
    </row>
    <row r="170" spans="1:3" ht="13.9" customHeight="1" x14ac:dyDescent="0.25">
      <c r="A170" s="9" t="s">
        <v>286</v>
      </c>
      <c r="B170" s="9" t="s">
        <v>278</v>
      </c>
      <c r="C170" s="9" t="s">
        <v>279</v>
      </c>
    </row>
    <row r="171" spans="1:3" ht="13.9" customHeight="1" x14ac:dyDescent="0.25">
      <c r="A171" s="9" t="s">
        <v>15</v>
      </c>
      <c r="B171" s="9" t="s">
        <v>156</v>
      </c>
      <c r="C171" s="9" t="s">
        <v>157</v>
      </c>
    </row>
    <row r="172" spans="1:3" ht="13.9" customHeight="1" x14ac:dyDescent="0.25">
      <c r="A172" s="9" t="s">
        <v>298</v>
      </c>
      <c r="B172" s="9" t="s">
        <v>291</v>
      </c>
      <c r="C172" s="9" t="s">
        <v>292</v>
      </c>
    </row>
    <row r="173" spans="1:3" ht="13.9" customHeight="1" x14ac:dyDescent="0.25">
      <c r="A173" s="9" t="s">
        <v>43</v>
      </c>
      <c r="B173" s="9" t="s">
        <v>12</v>
      </c>
      <c r="C173" s="9" t="s">
        <v>42</v>
      </c>
    </row>
    <row r="174" spans="1:3" ht="13.9" customHeight="1" x14ac:dyDescent="0.25">
      <c r="A174" s="9" t="s">
        <v>254</v>
      </c>
      <c r="B174" s="9" t="s">
        <v>244</v>
      </c>
      <c r="C174" s="9" t="s">
        <v>245</v>
      </c>
    </row>
    <row r="175" spans="1:3" ht="13.9" customHeight="1" x14ac:dyDescent="0.25">
      <c r="A175" s="9" t="s">
        <v>397</v>
      </c>
      <c r="B175" s="9" t="s">
        <v>397</v>
      </c>
      <c r="C175" s="9" t="s">
        <v>351</v>
      </c>
    </row>
    <row r="176" spans="1:3" ht="13.9" customHeight="1" x14ac:dyDescent="0.25">
      <c r="A176" s="9" t="s">
        <v>173</v>
      </c>
      <c r="B176" s="9" t="s">
        <v>170</v>
      </c>
      <c r="C176" s="9" t="s">
        <v>157</v>
      </c>
    </row>
    <row r="177" spans="1:3" ht="13.9" customHeight="1" x14ac:dyDescent="0.25">
      <c r="A177" s="9" t="s">
        <v>77</v>
      </c>
      <c r="B177" s="9" t="s">
        <v>75</v>
      </c>
      <c r="C177" s="9" t="s">
        <v>64</v>
      </c>
    </row>
    <row r="178" spans="1:3" ht="13.9" customHeight="1" x14ac:dyDescent="0.25">
      <c r="A178" s="9" t="s">
        <v>130</v>
      </c>
      <c r="B178" s="9" t="s">
        <v>120</v>
      </c>
      <c r="C178" s="9" t="s">
        <v>121</v>
      </c>
    </row>
    <row r="179" spans="1:3" ht="13.9" customHeight="1" x14ac:dyDescent="0.25">
      <c r="A179" s="9" t="s">
        <v>212</v>
      </c>
      <c r="B179" s="9" t="s">
        <v>208</v>
      </c>
      <c r="C179" s="9" t="s">
        <v>188</v>
      </c>
    </row>
    <row r="180" spans="1:3" ht="13.9" customHeight="1" x14ac:dyDescent="0.25">
      <c r="A180" s="9" t="s">
        <v>213</v>
      </c>
      <c r="B180" s="9" t="s">
        <v>208</v>
      </c>
      <c r="C180" s="9" t="s">
        <v>188</v>
      </c>
    </row>
    <row r="181" spans="1:3" ht="13.9" customHeight="1" x14ac:dyDescent="0.25">
      <c r="A181" s="9" t="s">
        <v>150</v>
      </c>
      <c r="B181" s="9" t="s">
        <v>146</v>
      </c>
      <c r="C181" s="9" t="s">
        <v>121</v>
      </c>
    </row>
    <row r="182" spans="1:3" ht="13.9" customHeight="1" x14ac:dyDescent="0.25">
      <c r="A182" s="9" t="s">
        <v>347</v>
      </c>
      <c r="B182" s="9" t="s">
        <v>348</v>
      </c>
      <c r="C182" s="10" t="s">
        <v>336</v>
      </c>
    </row>
    <row r="183" spans="1:3" ht="13.9" customHeight="1" x14ac:dyDescent="0.25">
      <c r="A183" s="9" t="s">
        <v>143</v>
      </c>
      <c r="B183" s="9" t="s">
        <v>139</v>
      </c>
      <c r="C183" s="9" t="s">
        <v>121</v>
      </c>
    </row>
    <row r="184" spans="1:3" ht="13.9" customHeight="1" x14ac:dyDescent="0.25">
      <c r="A184" s="9" t="s">
        <v>214</v>
      </c>
      <c r="B184" s="9" t="s">
        <v>208</v>
      </c>
      <c r="C184" s="9" t="s">
        <v>188</v>
      </c>
    </row>
    <row r="185" spans="1:3" ht="13.9" customHeight="1" x14ac:dyDescent="0.25">
      <c r="A185" s="9" t="s">
        <v>229</v>
      </c>
      <c r="B185" s="9" t="s">
        <v>16</v>
      </c>
      <c r="C185" s="9" t="s">
        <v>409</v>
      </c>
    </row>
    <row r="186" spans="1:3" ht="13.9" customHeight="1" x14ac:dyDescent="0.25">
      <c r="A186" s="9" t="s">
        <v>105</v>
      </c>
      <c r="B186" s="9" t="s">
        <v>100</v>
      </c>
      <c r="C186" s="9" t="s">
        <v>80</v>
      </c>
    </row>
    <row r="187" spans="1:3" ht="13.9" customHeight="1" x14ac:dyDescent="0.25">
      <c r="A187" s="9" t="s">
        <v>255</v>
      </c>
      <c r="B187" s="9" t="s">
        <v>244</v>
      </c>
      <c r="C187" s="9" t="s">
        <v>245</v>
      </c>
    </row>
    <row r="188" spans="1:3" ht="13.9" customHeight="1" x14ac:dyDescent="0.25">
      <c r="A188" s="9" t="s">
        <v>230</v>
      </c>
      <c r="B188" s="9" t="s">
        <v>16</v>
      </c>
      <c r="C188" s="9" t="s">
        <v>409</v>
      </c>
    </row>
    <row r="189" spans="1:3" ht="13.9" customHeight="1" x14ac:dyDescent="0.25">
      <c r="A189" s="9" t="s">
        <v>370</v>
      </c>
      <c r="B189" s="9" t="s">
        <v>350</v>
      </c>
      <c r="C189" s="9" t="s">
        <v>351</v>
      </c>
    </row>
    <row r="190" spans="1:3" ht="13.7" customHeight="1" x14ac:dyDescent="0.25">
      <c r="A190" s="9" t="s">
        <v>330</v>
      </c>
      <c r="B190" s="9" t="s">
        <v>329</v>
      </c>
      <c r="C190" s="10" t="s">
        <v>323</v>
      </c>
    </row>
    <row r="191" spans="1:3" ht="13.9" customHeight="1" x14ac:dyDescent="0.25">
      <c r="A191" s="9" t="s">
        <v>131</v>
      </c>
      <c r="B191" s="9" t="s">
        <v>120</v>
      </c>
      <c r="C191" s="9" t="s">
        <v>121</v>
      </c>
    </row>
    <row r="192" spans="1:3" ht="13.9" customHeight="1" x14ac:dyDescent="0.25">
      <c r="A192" s="9" t="s">
        <v>48</v>
      </c>
      <c r="B192" s="9" t="s">
        <v>47</v>
      </c>
      <c r="C192" s="9" t="s">
        <v>42</v>
      </c>
    </row>
    <row r="193" spans="1:3" ht="13.9" customHeight="1" x14ac:dyDescent="0.25">
      <c r="A193" s="9" t="s">
        <v>106</v>
      </c>
      <c r="B193" s="9" t="s">
        <v>100</v>
      </c>
      <c r="C193" s="9" t="s">
        <v>80</v>
      </c>
    </row>
    <row r="194" spans="1:3" ht="13.9" customHeight="1" x14ac:dyDescent="0.25">
      <c r="A194" s="9" t="s">
        <v>311</v>
      </c>
      <c r="B194" s="9" t="s">
        <v>311</v>
      </c>
      <c r="C194" s="9" t="s">
        <v>292</v>
      </c>
    </row>
    <row r="195" spans="1:3" ht="13.9" customHeight="1" x14ac:dyDescent="0.25">
      <c r="A195" s="9" t="s">
        <v>74</v>
      </c>
      <c r="B195" s="9" t="s">
        <v>75</v>
      </c>
      <c r="C195" s="9" t="s">
        <v>64</v>
      </c>
    </row>
    <row r="196" spans="1:3" ht="13.9" customHeight="1" x14ac:dyDescent="0.25">
      <c r="A196" s="9" t="s">
        <v>405</v>
      </c>
      <c r="B196" s="9" t="s">
        <v>402</v>
      </c>
      <c r="C196" s="9" t="s">
        <v>351</v>
      </c>
    </row>
    <row r="197" spans="1:3" ht="13.9" customHeight="1" x14ac:dyDescent="0.25">
      <c r="A197" s="9" t="s">
        <v>256</v>
      </c>
      <c r="B197" s="9" t="s">
        <v>244</v>
      </c>
      <c r="C197" s="9" t="s">
        <v>245</v>
      </c>
    </row>
    <row r="198" spans="1:3" ht="13.9" customHeight="1" x14ac:dyDescent="0.25">
      <c r="A198" s="9" t="s">
        <v>67</v>
      </c>
      <c r="B198" s="9" t="s">
        <v>63</v>
      </c>
      <c r="C198" s="9" t="s">
        <v>64</v>
      </c>
    </row>
    <row r="199" spans="1:3" ht="13.9" customHeight="1" x14ac:dyDescent="0.25">
      <c r="A199" s="9" t="s">
        <v>287</v>
      </c>
      <c r="B199" s="9" t="s">
        <v>278</v>
      </c>
      <c r="C199" s="9" t="s">
        <v>279</v>
      </c>
    </row>
    <row r="200" spans="1:3" ht="13.9" customHeight="1" x14ac:dyDescent="0.25">
      <c r="A200" s="9" t="s">
        <v>396</v>
      </c>
      <c r="B200" s="9" t="s">
        <v>393</v>
      </c>
      <c r="C200" s="9" t="s">
        <v>351</v>
      </c>
    </row>
    <row r="201" spans="1:3" ht="13.9" customHeight="1" x14ac:dyDescent="0.25">
      <c r="A201" s="9" t="s">
        <v>319</v>
      </c>
      <c r="B201" s="9" t="s">
        <v>319</v>
      </c>
      <c r="C201" s="9" t="s">
        <v>292</v>
      </c>
    </row>
    <row r="202" spans="1:3" ht="13.9" customHeight="1" x14ac:dyDescent="0.25">
      <c r="A202" s="9" t="s">
        <v>151</v>
      </c>
      <c r="B202" s="9" t="s">
        <v>146</v>
      </c>
      <c r="C202" s="9" t="s">
        <v>121</v>
      </c>
    </row>
    <row r="203" spans="1:3" ht="13.9" customHeight="1" x14ac:dyDescent="0.25">
      <c r="A203" s="9" t="s">
        <v>288</v>
      </c>
      <c r="B203" s="9" t="s">
        <v>278</v>
      </c>
      <c r="C203" s="9" t="s">
        <v>279</v>
      </c>
    </row>
    <row r="204" spans="1:3" ht="13.9" customHeight="1" x14ac:dyDescent="0.25">
      <c r="A204" s="9" t="s">
        <v>116</v>
      </c>
      <c r="B204" s="9" t="s">
        <v>113</v>
      </c>
      <c r="C204" s="9" t="s">
        <v>80</v>
      </c>
    </row>
    <row r="205" spans="1:3" ht="13.9" customHeight="1" x14ac:dyDescent="0.25">
      <c r="A205" s="9" t="s">
        <v>98</v>
      </c>
      <c r="B205" s="9" t="s">
        <v>96</v>
      </c>
      <c r="C205" s="9" t="s">
        <v>80</v>
      </c>
    </row>
    <row r="206" spans="1:3" ht="13.9" customHeight="1" x14ac:dyDescent="0.25">
      <c r="A206" s="9" t="s">
        <v>144</v>
      </c>
      <c r="B206" s="9" t="s">
        <v>139</v>
      </c>
      <c r="C206" s="9" t="s">
        <v>121</v>
      </c>
    </row>
    <row r="207" spans="1:3" ht="13.9" customHeight="1" x14ac:dyDescent="0.25">
      <c r="A207" s="9" t="s">
        <v>182</v>
      </c>
      <c r="B207" s="9" t="s">
        <v>179</v>
      </c>
      <c r="C207" s="9" t="s">
        <v>157</v>
      </c>
    </row>
    <row r="208" spans="1:3" ht="13.9" customHeight="1" x14ac:dyDescent="0.25">
      <c r="A208" s="9" t="s">
        <v>371</v>
      </c>
      <c r="B208" s="9" t="s">
        <v>372</v>
      </c>
      <c r="C208" s="9" t="s">
        <v>351</v>
      </c>
    </row>
    <row r="209" spans="1:3" ht="13.9" customHeight="1" x14ac:dyDescent="0.25">
      <c r="A209" s="9" t="s">
        <v>161</v>
      </c>
      <c r="B209" s="9" t="s">
        <v>156</v>
      </c>
      <c r="C209" s="9" t="s">
        <v>157</v>
      </c>
    </row>
    <row r="210" spans="1:3" ht="13.9" customHeight="1" x14ac:dyDescent="0.25">
      <c r="A210" s="9" t="s">
        <v>168</v>
      </c>
      <c r="B210" s="9" t="s">
        <v>166</v>
      </c>
      <c r="C210" s="9" t="s">
        <v>157</v>
      </c>
    </row>
    <row r="211" spans="1:3" ht="13.9" customHeight="1" x14ac:dyDescent="0.25">
      <c r="A211" s="9" t="s">
        <v>231</v>
      </c>
      <c r="B211" s="9" t="s">
        <v>16</v>
      </c>
      <c r="C211" s="9" t="s">
        <v>409</v>
      </c>
    </row>
    <row r="212" spans="1:3" ht="13.9" customHeight="1" x14ac:dyDescent="0.25">
      <c r="A212" s="9" t="s">
        <v>162</v>
      </c>
      <c r="B212" s="9" t="s">
        <v>156</v>
      </c>
      <c r="C212" s="9" t="s">
        <v>157</v>
      </c>
    </row>
    <row r="213" spans="1:3" ht="13.9" customHeight="1" x14ac:dyDescent="0.25">
      <c r="A213" s="9" t="s">
        <v>194</v>
      </c>
      <c r="B213" s="9" t="s">
        <v>187</v>
      </c>
      <c r="C213" s="9" t="s">
        <v>188</v>
      </c>
    </row>
    <row r="214" spans="1:3" ht="13.9" customHeight="1" x14ac:dyDescent="0.25">
      <c r="A214" s="9" t="s">
        <v>406</v>
      </c>
      <c r="B214" s="9" t="s">
        <v>402</v>
      </c>
      <c r="C214" s="9" t="s">
        <v>351</v>
      </c>
    </row>
    <row r="215" spans="1:3" ht="13.9" customHeight="1" x14ac:dyDescent="0.25">
      <c r="A215" s="9" t="s">
        <v>373</v>
      </c>
      <c r="B215" s="9" t="s">
        <v>350</v>
      </c>
      <c r="C215" s="9" t="s">
        <v>351</v>
      </c>
    </row>
    <row r="216" spans="1:3" ht="13.9" customHeight="1" x14ac:dyDescent="0.25">
      <c r="A216" s="9" t="s">
        <v>152</v>
      </c>
      <c r="B216" s="9" t="s">
        <v>146</v>
      </c>
      <c r="C216" s="9" t="s">
        <v>121</v>
      </c>
    </row>
    <row r="217" spans="1:3" ht="13.9" customHeight="1" x14ac:dyDescent="0.25">
      <c r="A217" s="9" t="s">
        <v>257</v>
      </c>
      <c r="B217" s="9" t="s">
        <v>244</v>
      </c>
      <c r="C217" s="9" t="s">
        <v>245</v>
      </c>
    </row>
    <row r="218" spans="1:3" ht="13.9" customHeight="1" x14ac:dyDescent="0.25">
      <c r="A218" s="9" t="s">
        <v>96</v>
      </c>
      <c r="B218" s="9" t="s">
        <v>96</v>
      </c>
      <c r="C218" s="9" t="s">
        <v>80</v>
      </c>
    </row>
    <row r="219" spans="1:3" ht="13.9" customHeight="1" x14ac:dyDescent="0.25">
      <c r="A219" s="9" t="s">
        <v>132</v>
      </c>
      <c r="B219" s="9" t="s">
        <v>120</v>
      </c>
      <c r="C219" s="9" t="s">
        <v>121</v>
      </c>
    </row>
    <row r="220" spans="1:3" ht="13.9" customHeight="1" x14ac:dyDescent="0.25">
      <c r="A220" s="9" t="s">
        <v>39</v>
      </c>
      <c r="B220" s="9" t="s">
        <v>34</v>
      </c>
      <c r="C220" s="9" t="s">
        <v>35</v>
      </c>
    </row>
    <row r="221" spans="1:3" ht="13.9" customHeight="1" x14ac:dyDescent="0.25">
      <c r="A221" s="9" t="s">
        <v>133</v>
      </c>
      <c r="B221" s="9" t="s">
        <v>120</v>
      </c>
      <c r="C221" s="9" t="s">
        <v>121</v>
      </c>
    </row>
    <row r="222" spans="1:3" ht="13.9" customHeight="1" x14ac:dyDescent="0.25">
      <c r="A222" s="9" t="s">
        <v>138</v>
      </c>
      <c r="B222" s="9" t="s">
        <v>139</v>
      </c>
      <c r="C222" s="9" t="s">
        <v>121</v>
      </c>
    </row>
    <row r="223" spans="1:3" ht="13.9" customHeight="1" x14ac:dyDescent="0.25">
      <c r="A223" s="9" t="s">
        <v>232</v>
      </c>
      <c r="B223" s="9" t="s">
        <v>16</v>
      </c>
      <c r="C223" s="9" t="s">
        <v>409</v>
      </c>
    </row>
    <row r="224" spans="1:3" ht="13.9" customHeight="1" x14ac:dyDescent="0.25">
      <c r="A224" s="9" t="s">
        <v>386</v>
      </c>
      <c r="B224" s="9" t="s">
        <v>385</v>
      </c>
      <c r="C224" s="9" t="s">
        <v>351</v>
      </c>
    </row>
    <row r="225" spans="1:3" ht="13.9" customHeight="1" x14ac:dyDescent="0.25">
      <c r="A225" s="9" t="s">
        <v>258</v>
      </c>
      <c r="B225" s="9" t="s">
        <v>244</v>
      </c>
      <c r="C225" s="9" t="s">
        <v>245</v>
      </c>
    </row>
    <row r="226" spans="1:3" ht="13.9" customHeight="1" x14ac:dyDescent="0.25">
      <c r="A226" s="9" t="s">
        <v>153</v>
      </c>
      <c r="B226" s="9" t="s">
        <v>146</v>
      </c>
      <c r="C226" s="9" t="s">
        <v>121</v>
      </c>
    </row>
    <row r="227" spans="1:3" ht="13.9" customHeight="1" x14ac:dyDescent="0.25">
      <c r="A227" s="9" t="s">
        <v>233</v>
      </c>
      <c r="B227" s="9" t="s">
        <v>16</v>
      </c>
      <c r="C227" s="9" t="s">
        <v>409</v>
      </c>
    </row>
    <row r="228" spans="1:3" ht="13.9" customHeight="1" x14ac:dyDescent="0.25">
      <c r="A228" s="9" t="s">
        <v>343</v>
      </c>
      <c r="B228" s="9" t="s">
        <v>344</v>
      </c>
      <c r="C228" s="10" t="s">
        <v>336</v>
      </c>
    </row>
    <row r="229" spans="1:3" ht="13.9" customHeight="1" x14ac:dyDescent="0.25">
      <c r="A229" s="9" t="s">
        <v>40</v>
      </c>
      <c r="B229" s="9" t="s">
        <v>34</v>
      </c>
      <c r="C229" s="9" t="s">
        <v>35</v>
      </c>
    </row>
    <row r="230" spans="1:3" ht="13.9" customHeight="1" x14ac:dyDescent="0.25">
      <c r="A230" s="9" t="s">
        <v>345</v>
      </c>
      <c r="B230" s="9" t="s">
        <v>344</v>
      </c>
      <c r="C230" s="10" t="s">
        <v>336</v>
      </c>
    </row>
    <row r="231" spans="1:3" ht="13.9" customHeight="1" x14ac:dyDescent="0.25">
      <c r="A231" s="9" t="s">
        <v>374</v>
      </c>
      <c r="B231" s="9" t="s">
        <v>350</v>
      </c>
      <c r="C231" s="9" t="s">
        <v>351</v>
      </c>
    </row>
    <row r="232" spans="1:3" ht="13.9" customHeight="1" x14ac:dyDescent="0.25">
      <c r="A232" s="9" t="s">
        <v>84</v>
      </c>
      <c r="B232" s="9" t="s">
        <v>14</v>
      </c>
      <c r="C232" s="9" t="s">
        <v>80</v>
      </c>
    </row>
    <row r="233" spans="1:3" ht="13.9" customHeight="1" x14ac:dyDescent="0.25">
      <c r="A233" s="9" t="s">
        <v>259</v>
      </c>
      <c r="B233" s="9" t="s">
        <v>244</v>
      </c>
      <c r="C233" s="9" t="s">
        <v>245</v>
      </c>
    </row>
    <row r="234" spans="1:3" ht="13.9" customHeight="1" x14ac:dyDescent="0.25">
      <c r="A234" s="9" t="s">
        <v>375</v>
      </c>
      <c r="B234" s="9" t="s">
        <v>350</v>
      </c>
      <c r="C234" s="9" t="s">
        <v>351</v>
      </c>
    </row>
    <row r="235" spans="1:3" ht="13.9" customHeight="1" x14ac:dyDescent="0.25">
      <c r="A235" s="9" t="s">
        <v>384</v>
      </c>
      <c r="B235" s="9" t="s">
        <v>385</v>
      </c>
      <c r="C235" s="9" t="s">
        <v>351</v>
      </c>
    </row>
    <row r="236" spans="1:3" ht="13.9" customHeight="1" x14ac:dyDescent="0.25">
      <c r="A236" s="9" t="s">
        <v>290</v>
      </c>
      <c r="B236" s="9" t="s">
        <v>291</v>
      </c>
      <c r="C236" s="9" t="s">
        <v>292</v>
      </c>
    </row>
    <row r="237" spans="1:3" ht="13.9" customHeight="1" x14ac:dyDescent="0.25">
      <c r="A237" s="9" t="s">
        <v>312</v>
      </c>
      <c r="B237" s="9" t="s">
        <v>311</v>
      </c>
      <c r="C237" s="9" t="s">
        <v>292</v>
      </c>
    </row>
    <row r="238" spans="1:3" ht="13.7" customHeight="1" x14ac:dyDescent="0.25">
      <c r="A238" s="9" t="s">
        <v>299</v>
      </c>
      <c r="B238" s="9" t="s">
        <v>291</v>
      </c>
      <c r="C238" s="9" t="s">
        <v>292</v>
      </c>
    </row>
    <row r="239" spans="1:3" ht="13.9" customHeight="1" x14ac:dyDescent="0.25">
      <c r="A239" s="9" t="s">
        <v>154</v>
      </c>
      <c r="B239" s="9" t="s">
        <v>146</v>
      </c>
      <c r="C239" s="9" t="s">
        <v>121</v>
      </c>
    </row>
    <row r="240" spans="1:3" ht="13.9" customHeight="1" x14ac:dyDescent="0.25">
      <c r="A240" s="9" t="s">
        <v>78</v>
      </c>
      <c r="B240" s="9" t="s">
        <v>75</v>
      </c>
      <c r="C240" s="9" t="s">
        <v>64</v>
      </c>
    </row>
    <row r="241" spans="1:3" ht="13.9" customHeight="1" x14ac:dyDescent="0.25">
      <c r="A241" s="9" t="s">
        <v>335</v>
      </c>
      <c r="B241" s="9" t="s">
        <v>18</v>
      </c>
      <c r="C241" s="10" t="s">
        <v>336</v>
      </c>
    </row>
    <row r="242" spans="1:3" ht="13.9" customHeight="1" x14ac:dyDescent="0.25">
      <c r="A242" s="9" t="s">
        <v>306</v>
      </c>
      <c r="B242" s="9" t="s">
        <v>301</v>
      </c>
      <c r="C242" s="9" t="s">
        <v>292</v>
      </c>
    </row>
    <row r="243" spans="1:3" ht="13.9" customHeight="1" x14ac:dyDescent="0.25">
      <c r="A243" s="9" t="s">
        <v>274</v>
      </c>
      <c r="B243" s="9" t="s">
        <v>267</v>
      </c>
      <c r="C243" s="9" t="s">
        <v>245</v>
      </c>
    </row>
    <row r="244" spans="1:3" ht="13.9" customHeight="1" x14ac:dyDescent="0.25">
      <c r="A244" s="9" t="s">
        <v>313</v>
      </c>
      <c r="B244" s="9" t="s">
        <v>311</v>
      </c>
      <c r="C244" s="9" t="s">
        <v>292</v>
      </c>
    </row>
    <row r="245" spans="1:3" ht="13.9" customHeight="1" x14ac:dyDescent="0.25">
      <c r="A245" s="9" t="s">
        <v>117</v>
      </c>
      <c r="B245" s="9" t="s">
        <v>113</v>
      </c>
      <c r="C245" s="9" t="s">
        <v>80</v>
      </c>
    </row>
    <row r="246" spans="1:3" ht="13.9" customHeight="1" x14ac:dyDescent="0.25">
      <c r="A246" s="9" t="s">
        <v>31</v>
      </c>
      <c r="B246" s="9" t="s">
        <v>32</v>
      </c>
      <c r="C246" s="9" t="s">
        <v>29</v>
      </c>
    </row>
    <row r="247" spans="1:3" ht="13.9" customHeight="1" x14ac:dyDescent="0.25">
      <c r="A247" s="9" t="s">
        <v>314</v>
      </c>
      <c r="B247" s="9" t="s">
        <v>311</v>
      </c>
      <c r="C247" s="9" t="s">
        <v>292</v>
      </c>
    </row>
    <row r="248" spans="1:3" ht="13.9" customHeight="1" x14ac:dyDescent="0.25">
      <c r="A248" s="9" t="s">
        <v>307</v>
      </c>
      <c r="B248" s="9" t="s">
        <v>301</v>
      </c>
      <c r="C248" s="9" t="s">
        <v>292</v>
      </c>
    </row>
    <row r="249" spans="1:3" ht="13.9" customHeight="1" x14ac:dyDescent="0.25">
      <c r="A249" s="9" t="s">
        <v>308</v>
      </c>
      <c r="B249" s="9" t="s">
        <v>301</v>
      </c>
      <c r="C249" s="9" t="s">
        <v>292</v>
      </c>
    </row>
    <row r="250" spans="1:3" ht="13.9" customHeight="1" x14ac:dyDescent="0.25">
      <c r="A250" s="9" t="s">
        <v>309</v>
      </c>
      <c r="B250" s="9" t="s">
        <v>301</v>
      </c>
      <c r="C250" s="9" t="s">
        <v>292</v>
      </c>
    </row>
    <row r="251" spans="1:3" ht="13.9" customHeight="1" x14ac:dyDescent="0.25">
      <c r="A251" s="9" t="s">
        <v>215</v>
      </c>
      <c r="B251" s="9" t="s">
        <v>208</v>
      </c>
      <c r="C251" s="9" t="s">
        <v>188</v>
      </c>
    </row>
    <row r="252" spans="1:3" ht="13.9" customHeight="1" x14ac:dyDescent="0.25">
      <c r="A252" s="9" t="s">
        <v>376</v>
      </c>
      <c r="B252" s="9" t="s">
        <v>350</v>
      </c>
      <c r="C252" s="9" t="s">
        <v>351</v>
      </c>
    </row>
    <row r="253" spans="1:3" ht="13.9" customHeight="1" x14ac:dyDescent="0.25">
      <c r="A253" s="9" t="s">
        <v>216</v>
      </c>
      <c r="B253" s="9" t="s">
        <v>208</v>
      </c>
      <c r="C253" s="9" t="s">
        <v>188</v>
      </c>
    </row>
    <row r="254" spans="1:3" ht="13.9" customHeight="1" x14ac:dyDescent="0.25">
      <c r="A254" s="9" t="s">
        <v>234</v>
      </c>
      <c r="B254" s="9" t="s">
        <v>16</v>
      </c>
      <c r="C254" s="9" t="s">
        <v>409</v>
      </c>
    </row>
    <row r="255" spans="1:3" ht="13.9" customHeight="1" x14ac:dyDescent="0.25">
      <c r="A255" s="9" t="s">
        <v>100</v>
      </c>
      <c r="B255" s="9" t="s">
        <v>100</v>
      </c>
      <c r="C255" s="9" t="s">
        <v>80</v>
      </c>
    </row>
    <row r="256" spans="1:3" ht="13.9" customHeight="1" x14ac:dyDescent="0.25">
      <c r="A256" s="9" t="s">
        <v>85</v>
      </c>
      <c r="B256" s="9" t="s">
        <v>14</v>
      </c>
      <c r="C256" s="9" t="s">
        <v>80</v>
      </c>
    </row>
    <row r="257" spans="1:3" ht="13.9" customHeight="1" x14ac:dyDescent="0.25">
      <c r="A257" s="9" t="s">
        <v>310</v>
      </c>
      <c r="B257" s="9" t="s">
        <v>301</v>
      </c>
      <c r="C257" s="9" t="s">
        <v>292</v>
      </c>
    </row>
    <row r="258" spans="1:3" ht="13.9" customHeight="1" x14ac:dyDescent="0.25">
      <c r="A258" s="9" t="s">
        <v>134</v>
      </c>
      <c r="B258" s="9" t="s">
        <v>120</v>
      </c>
      <c r="C258" s="9" t="s">
        <v>121</v>
      </c>
    </row>
    <row r="259" spans="1:3" ht="13.9" customHeight="1" x14ac:dyDescent="0.25">
      <c r="A259" s="9" t="s">
        <v>377</v>
      </c>
      <c r="B259" s="9" t="s">
        <v>350</v>
      </c>
      <c r="C259" s="9" t="s">
        <v>351</v>
      </c>
    </row>
    <row r="260" spans="1:3" ht="13.9" customHeight="1" x14ac:dyDescent="0.25">
      <c r="A260" s="9" t="s">
        <v>86</v>
      </c>
      <c r="B260" s="9" t="s">
        <v>14</v>
      </c>
      <c r="C260" s="9" t="s">
        <v>80</v>
      </c>
    </row>
    <row r="261" spans="1:3" ht="13.9" customHeight="1" x14ac:dyDescent="0.25">
      <c r="A261" s="9" t="s">
        <v>235</v>
      </c>
      <c r="B261" s="9" t="s">
        <v>16</v>
      </c>
      <c r="C261" s="9" t="s">
        <v>409</v>
      </c>
    </row>
    <row r="262" spans="1:3" ht="13.9" customHeight="1" x14ac:dyDescent="0.25">
      <c r="A262" s="9" t="s">
        <v>119</v>
      </c>
      <c r="B262" s="9" t="s">
        <v>120</v>
      </c>
      <c r="C262" s="9" t="s">
        <v>121</v>
      </c>
    </row>
    <row r="263" spans="1:3" ht="13.9" customHeight="1" x14ac:dyDescent="0.25">
      <c r="A263" s="9" t="s">
        <v>236</v>
      </c>
      <c r="B263" s="9" t="s">
        <v>16</v>
      </c>
      <c r="C263" s="9" t="s">
        <v>409</v>
      </c>
    </row>
    <row r="264" spans="1:3" ht="13.9" customHeight="1" x14ac:dyDescent="0.25">
      <c r="A264" s="9" t="s">
        <v>174</v>
      </c>
      <c r="B264" s="9" t="s">
        <v>170</v>
      </c>
      <c r="C264" s="9" t="s">
        <v>157</v>
      </c>
    </row>
    <row r="265" spans="1:3" ht="13.9" customHeight="1" x14ac:dyDescent="0.25">
      <c r="A265" s="9" t="s">
        <v>378</v>
      </c>
      <c r="B265" s="9" t="s">
        <v>350</v>
      </c>
      <c r="C265" s="9" t="s">
        <v>351</v>
      </c>
    </row>
    <row r="266" spans="1:3" ht="13.9" customHeight="1" x14ac:dyDescent="0.25">
      <c r="A266" s="9" t="s">
        <v>275</v>
      </c>
      <c r="B266" s="9" t="s">
        <v>267</v>
      </c>
      <c r="C266" s="9" t="s">
        <v>245</v>
      </c>
    </row>
    <row r="267" spans="1:3" ht="13.9" customHeight="1" x14ac:dyDescent="0.25">
      <c r="A267" s="9" t="s">
        <v>379</v>
      </c>
      <c r="B267" s="9" t="s">
        <v>350</v>
      </c>
      <c r="C267" s="9" t="s">
        <v>351</v>
      </c>
    </row>
    <row r="268" spans="1:3" ht="13.9" customHeight="1" x14ac:dyDescent="0.25">
      <c r="A268" s="9" t="s">
        <v>135</v>
      </c>
      <c r="B268" s="9" t="s">
        <v>120</v>
      </c>
      <c r="C268" s="9" t="s">
        <v>121</v>
      </c>
    </row>
    <row r="269" spans="1:3" ht="13.9" customHeight="1" x14ac:dyDescent="0.25">
      <c r="A269" s="9" t="s">
        <v>136</v>
      </c>
      <c r="B269" s="9" t="s">
        <v>120</v>
      </c>
      <c r="C269" s="9" t="s">
        <v>121</v>
      </c>
    </row>
    <row r="270" spans="1:3" ht="13.9" customHeight="1" x14ac:dyDescent="0.25">
      <c r="A270" s="9" t="s">
        <v>183</v>
      </c>
      <c r="B270" s="9" t="s">
        <v>179</v>
      </c>
      <c r="C270" s="9" t="s">
        <v>157</v>
      </c>
    </row>
    <row r="271" spans="1:3" ht="13.9" customHeight="1" x14ac:dyDescent="0.25">
      <c r="A271" s="9" t="s">
        <v>93</v>
      </c>
      <c r="B271" s="9" t="s">
        <v>91</v>
      </c>
      <c r="C271" s="9" t="s">
        <v>80</v>
      </c>
    </row>
    <row r="272" spans="1:3" ht="13.9" customHeight="1" x14ac:dyDescent="0.25">
      <c r="A272" s="9" t="s">
        <v>289</v>
      </c>
      <c r="B272" s="9" t="s">
        <v>278</v>
      </c>
      <c r="C272" s="9" t="s">
        <v>279</v>
      </c>
    </row>
    <row r="273" spans="1:3" ht="13.9" customHeight="1" x14ac:dyDescent="0.25">
      <c r="A273" s="9" t="s">
        <v>163</v>
      </c>
      <c r="B273" s="9" t="s">
        <v>156</v>
      </c>
      <c r="C273" s="9" t="s">
        <v>157</v>
      </c>
    </row>
    <row r="274" spans="1:3" ht="13.9" customHeight="1" x14ac:dyDescent="0.25">
      <c r="A274" s="9" t="s">
        <v>79</v>
      </c>
      <c r="B274" s="9" t="s">
        <v>75</v>
      </c>
      <c r="C274" s="9" t="s">
        <v>64</v>
      </c>
    </row>
    <row r="275" spans="1:3" ht="20.25" customHeight="1" x14ac:dyDescent="0.25">
      <c r="A275" s="9" t="s">
        <v>334</v>
      </c>
      <c r="B275" s="9" t="s">
        <v>333</v>
      </c>
      <c r="C275" s="10" t="s">
        <v>323</v>
      </c>
    </row>
    <row r="276" spans="1:3" ht="20.25" customHeight="1" x14ac:dyDescent="0.25">
      <c r="A276" s="9" t="s">
        <v>315</v>
      </c>
      <c r="B276" s="9" t="s">
        <v>311</v>
      </c>
      <c r="C276" s="9" t="s">
        <v>292</v>
      </c>
    </row>
    <row r="277" spans="1:3" ht="20.25" customHeight="1" x14ac:dyDescent="0.25">
      <c r="A277" s="9" t="s">
        <v>338</v>
      </c>
      <c r="B277" s="9" t="s">
        <v>18</v>
      </c>
      <c r="C277" s="10" t="s">
        <v>336</v>
      </c>
    </row>
    <row r="278" spans="1:3" ht="20.25" customHeight="1" x14ac:dyDescent="0.25">
      <c r="A278" s="9" t="s">
        <v>175</v>
      </c>
      <c r="B278" s="9" t="s">
        <v>170</v>
      </c>
      <c r="C278" s="9" t="s">
        <v>157</v>
      </c>
    </row>
    <row r="279" spans="1:3" ht="20.25" customHeight="1" x14ac:dyDescent="0.25">
      <c r="A279" s="9" t="s">
        <v>260</v>
      </c>
      <c r="B279" s="9" t="s">
        <v>244</v>
      </c>
      <c r="C279" s="9" t="s">
        <v>245</v>
      </c>
    </row>
    <row r="280" spans="1:3" ht="20.25" customHeight="1" x14ac:dyDescent="0.25">
      <c r="A280" s="9" t="s">
        <v>176</v>
      </c>
      <c r="B280" s="9" t="s">
        <v>170</v>
      </c>
      <c r="C280" s="9" t="s">
        <v>157</v>
      </c>
    </row>
    <row r="281" spans="1:3" ht="20.25" customHeight="1" x14ac:dyDescent="0.25">
      <c r="A281" s="9" t="s">
        <v>73</v>
      </c>
      <c r="B281" s="9" t="s">
        <v>70</v>
      </c>
      <c r="C281" s="9" t="s">
        <v>64</v>
      </c>
    </row>
    <row r="282" spans="1:3" ht="20.25" customHeight="1" x14ac:dyDescent="0.25">
      <c r="A282" s="9" t="s">
        <v>107</v>
      </c>
      <c r="B282" s="9" t="s">
        <v>107</v>
      </c>
      <c r="C282" s="9" t="s">
        <v>80</v>
      </c>
    </row>
    <row r="283" spans="1:3" ht="20.25" customHeight="1" x14ac:dyDescent="0.25">
      <c r="A283" s="9" t="s">
        <v>392</v>
      </c>
      <c r="B283" s="9" t="s">
        <v>393</v>
      </c>
      <c r="C283" s="9" t="s">
        <v>351</v>
      </c>
    </row>
    <row r="284" spans="1:3" ht="20.25" customHeight="1" x14ac:dyDescent="0.25">
      <c r="A284" s="9" t="s">
        <v>237</v>
      </c>
      <c r="B284" s="9" t="s">
        <v>16</v>
      </c>
      <c r="C284" s="9" t="s">
        <v>409</v>
      </c>
    </row>
    <row r="285" spans="1:3" ht="20.25" customHeight="1" x14ac:dyDescent="0.25">
      <c r="A285" s="9" t="s">
        <v>164</v>
      </c>
      <c r="B285" s="9" t="s">
        <v>156</v>
      </c>
      <c r="C285" s="9" t="s">
        <v>157</v>
      </c>
    </row>
    <row r="286" spans="1:3" ht="20.25" customHeight="1" x14ac:dyDescent="0.25">
      <c r="A286" s="9" t="s">
        <v>94</v>
      </c>
      <c r="B286" s="9" t="s">
        <v>91</v>
      </c>
      <c r="C286" s="9" t="s">
        <v>80</v>
      </c>
    </row>
    <row r="287" spans="1:3" ht="20.25" customHeight="1" x14ac:dyDescent="0.25">
      <c r="A287" s="9" t="s">
        <v>238</v>
      </c>
      <c r="B287" s="9" t="s">
        <v>16</v>
      </c>
      <c r="C287" s="9" t="s">
        <v>409</v>
      </c>
    </row>
    <row r="288" spans="1:3" ht="20.25" customHeight="1" x14ac:dyDescent="0.25">
      <c r="A288" s="9" t="s">
        <v>113</v>
      </c>
      <c r="B288" s="9" t="s">
        <v>113</v>
      </c>
      <c r="C288" s="9" t="s">
        <v>80</v>
      </c>
    </row>
    <row r="289" spans="1:3" ht="20.25" customHeight="1" x14ac:dyDescent="0.25">
      <c r="A289" s="9" t="s">
        <v>145</v>
      </c>
      <c r="B289" s="9" t="s">
        <v>146</v>
      </c>
      <c r="C289" s="9" t="s">
        <v>121</v>
      </c>
    </row>
    <row r="290" spans="1:3" ht="20.25" customHeight="1" x14ac:dyDescent="0.25">
      <c r="A290" s="9" t="s">
        <v>339</v>
      </c>
      <c r="B290" s="9" t="s">
        <v>18</v>
      </c>
      <c r="C290" s="10" t="s">
        <v>336</v>
      </c>
    </row>
    <row r="291" spans="1:3" ht="20.25" customHeight="1" x14ac:dyDescent="0.25">
      <c r="A291" s="9" t="s">
        <v>239</v>
      </c>
      <c r="B291" s="9" t="s">
        <v>16</v>
      </c>
      <c r="C291" s="9" t="s">
        <v>409</v>
      </c>
    </row>
    <row r="292" spans="1:3" ht="20.25" customHeight="1" x14ac:dyDescent="0.25">
      <c r="A292" s="9" t="s">
        <v>184</v>
      </c>
      <c r="B292" s="9" t="s">
        <v>179</v>
      </c>
      <c r="C292" s="9" t="s">
        <v>157</v>
      </c>
    </row>
    <row r="293" spans="1:3" ht="20.25" customHeight="1" x14ac:dyDescent="0.25">
      <c r="A293" s="9" t="s">
        <v>380</v>
      </c>
      <c r="B293" s="9" t="s">
        <v>350</v>
      </c>
      <c r="C293" s="9" t="s">
        <v>351</v>
      </c>
    </row>
    <row r="294" spans="1:3" ht="20.25" customHeight="1" x14ac:dyDescent="0.25">
      <c r="A294" s="9" t="s">
        <v>387</v>
      </c>
      <c r="B294" s="9" t="s">
        <v>385</v>
      </c>
      <c r="C294" s="9" t="s">
        <v>351</v>
      </c>
    </row>
    <row r="295" spans="1:3" ht="20.25" customHeight="1" x14ac:dyDescent="0.25">
      <c r="A295" s="9" t="s">
        <v>316</v>
      </c>
      <c r="B295" s="9" t="s">
        <v>311</v>
      </c>
      <c r="C295" s="9" t="s">
        <v>292</v>
      </c>
    </row>
    <row r="296" spans="1:3" ht="13.9" customHeight="1" x14ac:dyDescent="0.25">
      <c r="A296" s="9" t="s">
        <v>381</v>
      </c>
      <c r="B296" s="9" t="s">
        <v>350</v>
      </c>
      <c r="C296" s="9" t="s">
        <v>351</v>
      </c>
    </row>
    <row r="297" spans="1:3" ht="13.9" customHeight="1" x14ac:dyDescent="0.25">
      <c r="A297" s="9" t="s">
        <v>240</v>
      </c>
      <c r="B297" s="9" t="s">
        <v>16</v>
      </c>
      <c r="C297" s="9" t="s">
        <v>409</v>
      </c>
    </row>
    <row r="298" spans="1:3" ht="13.9" customHeight="1" x14ac:dyDescent="0.25">
      <c r="A298" s="9" t="s">
        <v>317</v>
      </c>
      <c r="B298" s="9" t="s">
        <v>311</v>
      </c>
      <c r="C298" s="9" t="s">
        <v>292</v>
      </c>
    </row>
    <row r="299" spans="1:3" ht="13.9" customHeight="1" x14ac:dyDescent="0.25">
      <c r="A299" s="9" t="s">
        <v>401</v>
      </c>
      <c r="B299" s="9" t="s">
        <v>397</v>
      </c>
      <c r="C299" s="9" t="s">
        <v>351</v>
      </c>
    </row>
    <row r="300" spans="1:3" ht="13.9" customHeight="1" x14ac:dyDescent="0.25">
      <c r="A300" s="9" t="s">
        <v>49</v>
      </c>
      <c r="B300" s="9" t="s">
        <v>47</v>
      </c>
      <c r="C300" s="9" t="s">
        <v>42</v>
      </c>
    </row>
    <row r="301" spans="1:3" ht="13.9" customHeight="1" x14ac:dyDescent="0.25">
      <c r="A301" s="9" t="s">
        <v>195</v>
      </c>
      <c r="B301" s="9" t="s">
        <v>187</v>
      </c>
      <c r="C301" s="9" t="s">
        <v>188</v>
      </c>
    </row>
    <row r="302" spans="1:3" ht="13.9" customHeight="1" x14ac:dyDescent="0.25">
      <c r="A302" s="9" t="s">
        <v>165</v>
      </c>
      <c r="B302" s="9" t="s">
        <v>156</v>
      </c>
      <c r="C302" s="9" t="s">
        <v>157</v>
      </c>
    </row>
    <row r="303" spans="1:3" ht="13.9" customHeight="1" x14ac:dyDescent="0.25">
      <c r="A303" s="9" t="s">
        <v>382</v>
      </c>
      <c r="B303" s="9" t="s">
        <v>350</v>
      </c>
      <c r="C303" s="9" t="s">
        <v>351</v>
      </c>
    </row>
    <row r="304" spans="1:3" ht="13.9" customHeight="1" x14ac:dyDescent="0.25">
      <c r="A304" s="9" t="s">
        <v>217</v>
      </c>
      <c r="B304" s="9" t="s">
        <v>208</v>
      </c>
      <c r="C304" s="9" t="s">
        <v>188</v>
      </c>
    </row>
    <row r="305" spans="1:3" ht="13.9" customHeight="1" x14ac:dyDescent="0.25">
      <c r="A305" s="9" t="s">
        <v>137</v>
      </c>
      <c r="B305" s="9" t="s">
        <v>120</v>
      </c>
      <c r="C305" s="9" t="s">
        <v>121</v>
      </c>
    </row>
    <row r="306" spans="1:3" ht="13.9" customHeight="1" x14ac:dyDescent="0.25">
      <c r="A306" s="9" t="s">
        <v>218</v>
      </c>
      <c r="B306" s="9" t="s">
        <v>208</v>
      </c>
      <c r="C306" s="9" t="s">
        <v>188</v>
      </c>
    </row>
    <row r="307" spans="1:3" ht="13.9" customHeight="1" x14ac:dyDescent="0.25">
      <c r="A307" s="9" t="s">
        <v>155</v>
      </c>
      <c r="B307" s="9" t="s">
        <v>146</v>
      </c>
      <c r="C307" s="9" t="s">
        <v>121</v>
      </c>
    </row>
    <row r="308" spans="1:3" ht="13.9" customHeight="1" x14ac:dyDescent="0.25">
      <c r="A308" s="9" t="s">
        <v>196</v>
      </c>
      <c r="B308" s="9" t="s">
        <v>187</v>
      </c>
      <c r="C308" s="9" t="s">
        <v>188</v>
      </c>
    </row>
    <row r="309" spans="1:3" ht="13.9" customHeight="1" x14ac:dyDescent="0.25">
      <c r="A309" s="9" t="s">
        <v>118</v>
      </c>
      <c r="B309" s="9" t="s">
        <v>113</v>
      </c>
      <c r="C309" s="9" t="s">
        <v>80</v>
      </c>
    </row>
    <row r="310" spans="1:3" ht="13.9" customHeight="1" x14ac:dyDescent="0.25">
      <c r="A310" s="9" t="s">
        <v>350</v>
      </c>
      <c r="B310" s="9" t="s">
        <v>350</v>
      </c>
      <c r="C310" s="9" t="s">
        <v>351</v>
      </c>
    </row>
    <row r="311" spans="1:3" ht="13.9" customHeight="1" x14ac:dyDescent="0.25">
      <c r="A311" s="9" t="s">
        <v>112</v>
      </c>
      <c r="B311" s="9" t="s">
        <v>107</v>
      </c>
      <c r="C311" s="9" t="s">
        <v>80</v>
      </c>
    </row>
    <row r="312" spans="1:3" ht="13.9" customHeight="1" x14ac:dyDescent="0.25">
      <c r="A312" s="9" t="s">
        <v>44</v>
      </c>
      <c r="B312" s="9" t="s">
        <v>12</v>
      </c>
      <c r="C312" s="9" t="s">
        <v>42</v>
      </c>
    </row>
    <row r="313" spans="1:3" ht="13.9" customHeight="1" x14ac:dyDescent="0.25">
      <c r="A313" s="9" t="s">
        <v>402</v>
      </c>
      <c r="B313" s="9" t="s">
        <v>402</v>
      </c>
      <c r="C313" s="9" t="s">
        <v>351</v>
      </c>
    </row>
    <row r="314" spans="1:3" ht="13.9" customHeight="1" x14ac:dyDescent="0.25">
      <c r="A314" s="9" t="s">
        <v>156</v>
      </c>
      <c r="B314" s="9" t="s">
        <v>156</v>
      </c>
      <c r="C314" s="9" t="s">
        <v>157</v>
      </c>
    </row>
    <row r="315" spans="1:3" ht="13.9" customHeight="1" x14ac:dyDescent="0.25">
      <c r="A315" s="9" t="s">
        <v>197</v>
      </c>
      <c r="B315" s="9" t="s">
        <v>187</v>
      </c>
      <c r="C315" s="9" t="s">
        <v>188</v>
      </c>
    </row>
    <row r="316" spans="1:3" ht="13.9" customHeight="1" x14ac:dyDescent="0.25">
      <c r="A316" s="9" t="s">
        <v>45</v>
      </c>
      <c r="B316" s="9" t="s">
        <v>12</v>
      </c>
      <c r="C316" s="9" t="s">
        <v>42</v>
      </c>
    </row>
    <row r="317" spans="1:3" ht="13.9" customHeight="1" x14ac:dyDescent="0.25">
      <c r="A317" s="9" t="s">
        <v>243</v>
      </c>
      <c r="B317" s="9" t="s">
        <v>244</v>
      </c>
      <c r="C317" s="9" t="s">
        <v>245</v>
      </c>
    </row>
    <row r="318" spans="1:3" ht="13.9" customHeight="1" x14ac:dyDescent="0.25">
      <c r="A318" s="9" t="s">
        <v>177</v>
      </c>
      <c r="B318" s="9" t="s">
        <v>170</v>
      </c>
      <c r="C318" s="9" t="s">
        <v>157</v>
      </c>
    </row>
    <row r="319" spans="1:3" ht="13.9" customHeight="1" x14ac:dyDescent="0.25">
      <c r="A319" s="9" t="s">
        <v>261</v>
      </c>
      <c r="B319" s="9" t="s">
        <v>244</v>
      </c>
      <c r="C319" s="9" t="s">
        <v>245</v>
      </c>
    </row>
    <row r="320" spans="1:3" ht="13.9" customHeight="1" x14ac:dyDescent="0.25">
      <c r="A320" s="9" t="s">
        <v>55</v>
      </c>
      <c r="B320" s="9" t="s">
        <v>52</v>
      </c>
      <c r="C320" s="9" t="s">
        <v>53</v>
      </c>
    </row>
    <row r="321" spans="1:3" ht="13.9" customHeight="1" x14ac:dyDescent="0.25">
      <c r="A321" s="9" t="s">
        <v>391</v>
      </c>
      <c r="B321" s="9" t="s">
        <v>389</v>
      </c>
      <c r="C321" s="9" t="s">
        <v>351</v>
      </c>
    </row>
    <row r="322" spans="1:3" ht="13.9" customHeight="1" x14ac:dyDescent="0.25">
      <c r="A322" s="9" t="s">
        <v>346</v>
      </c>
      <c r="B322" s="9" t="s">
        <v>344</v>
      </c>
      <c r="C322" s="10" t="s">
        <v>336</v>
      </c>
    </row>
    <row r="323" spans="1:3" ht="13.9" customHeight="1" x14ac:dyDescent="0.25">
      <c r="A323" s="9" t="s">
        <v>206</v>
      </c>
      <c r="B323" s="9" t="s">
        <v>201</v>
      </c>
      <c r="C323" s="9" t="s">
        <v>188</v>
      </c>
    </row>
    <row r="324" spans="1:3" ht="13.7" customHeight="1" x14ac:dyDescent="0.25">
      <c r="A324" s="9" t="s">
        <v>50</v>
      </c>
      <c r="B324" s="9" t="s">
        <v>50</v>
      </c>
      <c r="C324" s="9" t="s">
        <v>42</v>
      </c>
    </row>
    <row r="325" spans="1:3" ht="13.9" customHeight="1" x14ac:dyDescent="0.25">
      <c r="A325" s="9" t="s">
        <v>262</v>
      </c>
      <c r="B325" s="9" t="s">
        <v>244</v>
      </c>
      <c r="C325" s="9" t="s">
        <v>245</v>
      </c>
    </row>
    <row r="326" spans="1:3" ht="13.9" customHeight="1" x14ac:dyDescent="0.25">
      <c r="A326" s="9" t="s">
        <v>198</v>
      </c>
      <c r="B326" s="9" t="s">
        <v>187</v>
      </c>
      <c r="C326" s="9" t="s">
        <v>188</v>
      </c>
    </row>
    <row r="327" spans="1:3" ht="13.9" customHeight="1" x14ac:dyDescent="0.25">
      <c r="A327" s="9" t="s">
        <v>349</v>
      </c>
      <c r="B327" s="9" t="s">
        <v>348</v>
      </c>
      <c r="C327" s="10" t="s">
        <v>336</v>
      </c>
    </row>
    <row r="328" spans="1:3" ht="13.9" customHeight="1" x14ac:dyDescent="0.25">
      <c r="A328" s="9" t="s">
        <v>331</v>
      </c>
      <c r="B328" s="9" t="s">
        <v>329</v>
      </c>
      <c r="C328" s="10" t="s">
        <v>323</v>
      </c>
    </row>
    <row r="329" spans="1:3" ht="13.9" customHeight="1" x14ac:dyDescent="0.25">
      <c r="A329" s="9" t="s">
        <v>276</v>
      </c>
      <c r="B329" s="9" t="s">
        <v>267</v>
      </c>
      <c r="C329" s="9" t="s">
        <v>245</v>
      </c>
    </row>
    <row r="330" spans="1:3" ht="13.9" customHeight="1" x14ac:dyDescent="0.25">
      <c r="A330" s="9" t="s">
        <v>241</v>
      </c>
      <c r="B330" s="9" t="s">
        <v>16</v>
      </c>
      <c r="C330" s="9" t="s">
        <v>409</v>
      </c>
    </row>
    <row r="331" spans="1:3" ht="13.9" customHeight="1" x14ac:dyDescent="0.25">
      <c r="A331" s="9" t="s">
        <v>219</v>
      </c>
      <c r="B331" s="9" t="s">
        <v>208</v>
      </c>
      <c r="C331" s="9" t="s">
        <v>188</v>
      </c>
    </row>
    <row r="332" spans="1:3" ht="13.9" customHeight="1" x14ac:dyDescent="0.25">
      <c r="A332" s="9" t="s">
        <v>278</v>
      </c>
      <c r="B332" s="9" t="s">
        <v>278</v>
      </c>
      <c r="C332" s="9" t="s">
        <v>279</v>
      </c>
    </row>
    <row r="333" spans="1:3" ht="13.9" customHeight="1" x14ac:dyDescent="0.25">
      <c r="A333" s="9" t="s">
        <v>58</v>
      </c>
      <c r="B333" s="9" t="s">
        <v>59</v>
      </c>
      <c r="C333" s="9" t="s">
        <v>53</v>
      </c>
    </row>
    <row r="334" spans="1:3" ht="13.9" customHeight="1" x14ac:dyDescent="0.25">
      <c r="A334" s="9" t="s">
        <v>14</v>
      </c>
      <c r="B334" s="9" t="s">
        <v>14</v>
      </c>
      <c r="C334" s="9" t="s">
        <v>80</v>
      </c>
    </row>
    <row r="335" spans="1:3" ht="13.9" customHeight="1" x14ac:dyDescent="0.25">
      <c r="A335" s="9" t="s">
        <v>178</v>
      </c>
      <c r="B335" s="9" t="s">
        <v>170</v>
      </c>
      <c r="C335" s="9" t="s">
        <v>157</v>
      </c>
    </row>
    <row r="336" spans="1:3" ht="13.9" customHeight="1" x14ac:dyDescent="0.25">
      <c r="A336" s="9" t="s">
        <v>277</v>
      </c>
      <c r="B336" s="9" t="s">
        <v>267</v>
      </c>
      <c r="C336" s="9" t="s">
        <v>245</v>
      </c>
    </row>
    <row r="337" spans="1:3" ht="13.9" customHeight="1" x14ac:dyDescent="0.25">
      <c r="A337" s="9" t="s">
        <v>68</v>
      </c>
      <c r="B337" s="9" t="s">
        <v>63</v>
      </c>
      <c r="C337" s="9" t="s">
        <v>64</v>
      </c>
    </row>
    <row r="338" spans="1:3" ht="13.9" customHeight="1" x14ac:dyDescent="0.25">
      <c r="A338" s="9" t="s">
        <v>263</v>
      </c>
      <c r="B338" s="9" t="s">
        <v>244</v>
      </c>
      <c r="C338" s="9" t="s">
        <v>245</v>
      </c>
    </row>
    <row r="339" spans="1:3" ht="13.9" customHeight="1" x14ac:dyDescent="0.25">
      <c r="A339" s="9" t="s">
        <v>185</v>
      </c>
      <c r="B339" s="9" t="s">
        <v>179</v>
      </c>
      <c r="C339" s="9" t="s">
        <v>157</v>
      </c>
    </row>
    <row r="340" spans="1:3" ht="13.9" customHeight="1" x14ac:dyDescent="0.25">
      <c r="A340" s="9" t="s">
        <v>87</v>
      </c>
      <c r="B340" s="9" t="s">
        <v>14</v>
      </c>
      <c r="C340" s="9" t="s">
        <v>80</v>
      </c>
    </row>
    <row r="341" spans="1:3" ht="13.9" customHeight="1" x14ac:dyDescent="0.25">
      <c r="A341" s="9" t="s">
        <v>264</v>
      </c>
      <c r="B341" s="9" t="s">
        <v>244</v>
      </c>
      <c r="C341" s="9" t="s">
        <v>245</v>
      </c>
    </row>
    <row r="342" spans="1:3" ht="13.9" customHeight="1" x14ac:dyDescent="0.25">
      <c r="A342" s="9" t="s">
        <v>88</v>
      </c>
      <c r="B342" s="9" t="s">
        <v>14</v>
      </c>
      <c r="C342" s="9" t="s">
        <v>80</v>
      </c>
    </row>
    <row r="343" spans="1:3" ht="13.9" customHeight="1" x14ac:dyDescent="0.25">
      <c r="A343" s="9" t="s">
        <v>383</v>
      </c>
      <c r="B343" s="9" t="s">
        <v>350</v>
      </c>
      <c r="C343" s="9" t="s">
        <v>351</v>
      </c>
    </row>
    <row r="344" spans="1:3" ht="13.9" customHeight="1" x14ac:dyDescent="0.25">
      <c r="A344" s="9" t="s">
        <v>186</v>
      </c>
      <c r="B344" s="9" t="s">
        <v>179</v>
      </c>
      <c r="C344" s="9" t="s">
        <v>157</v>
      </c>
    </row>
    <row r="345" spans="1:3" ht="13.9" customHeight="1" x14ac:dyDescent="0.25">
      <c r="A345" s="9" t="s">
        <v>220</v>
      </c>
      <c r="B345" s="9" t="s">
        <v>208</v>
      </c>
      <c r="C345" s="9" t="s">
        <v>188</v>
      </c>
    </row>
    <row r="346" spans="1:3" ht="13.9" customHeight="1" x14ac:dyDescent="0.25">
      <c r="A346" s="9" t="s">
        <v>242</v>
      </c>
      <c r="B346" s="9" t="s">
        <v>16</v>
      </c>
      <c r="C346" s="9" t="s">
        <v>409</v>
      </c>
    </row>
    <row r="347" spans="1:3" ht="13.9" customHeight="1" x14ac:dyDescent="0.25">
      <c r="A347" s="9" t="s">
        <v>99</v>
      </c>
      <c r="B347" s="9" t="s">
        <v>96</v>
      </c>
      <c r="C347" s="9" t="s">
        <v>80</v>
      </c>
    </row>
  </sheetData>
  <sortState xmlns:xlrd2="http://schemas.microsoft.com/office/spreadsheetml/2017/richdata2" ref="A2:C347">
    <sortCondition ref="A2:A3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Natalia Espinoza</cp:lastModifiedBy>
  <dcterms:created xsi:type="dcterms:W3CDTF">2023-06-02T12:39:57Z</dcterms:created>
  <dcterms:modified xsi:type="dcterms:W3CDTF">2024-05-30T21:17:49Z</dcterms:modified>
</cp:coreProperties>
</file>