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\Desktop\Linea Laser\MANTENCIONES LASER\COOK\LHT 1443-1116 Hospital de Victoria\Contrato licitacion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</sheets>
  <definedNames>
    <definedName name="_xlnm.Print_Area" localSheetId="0">Hoja1!$A$1:$I$66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G105" i="2" l="1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I100" i="2" s="1"/>
  <c r="G99" i="2"/>
  <c r="H99" i="2" s="1"/>
  <c r="I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I91" i="2" s="1"/>
  <c r="G90" i="2"/>
  <c r="H90" i="2" s="1"/>
  <c r="G89" i="2"/>
  <c r="H89" i="2" s="1"/>
  <c r="I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H81" i="2"/>
  <c r="G81" i="2"/>
  <c r="G80" i="2"/>
  <c r="H80" i="2" s="1"/>
  <c r="G79" i="2"/>
  <c r="H79" i="2" s="1"/>
  <c r="I79" i="2" s="1"/>
  <c r="G78" i="2"/>
  <c r="H78" i="2" s="1"/>
  <c r="G77" i="2"/>
  <c r="H77" i="2" s="1"/>
  <c r="I77" i="2" s="1"/>
  <c r="G76" i="2"/>
  <c r="H76" i="2" s="1"/>
  <c r="I76" i="2" s="1"/>
  <c r="H75" i="2"/>
  <c r="G75" i="2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I64" i="2" s="1"/>
  <c r="G63" i="2"/>
  <c r="H63" i="2" s="1"/>
  <c r="I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H54" i="2"/>
  <c r="G54" i="2"/>
  <c r="G53" i="2"/>
  <c r="H53" i="2" s="1"/>
  <c r="G52" i="2"/>
  <c r="H52" i="2" s="1"/>
  <c r="G51" i="2"/>
  <c r="H51" i="2" s="1"/>
  <c r="G50" i="2"/>
  <c r="H50" i="2" s="1"/>
  <c r="H49" i="2"/>
  <c r="G49" i="2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H33" i="2"/>
  <c r="G33" i="2"/>
  <c r="G32" i="2"/>
  <c r="H32" i="2" s="1"/>
  <c r="G31" i="2"/>
  <c r="H31" i="2" s="1"/>
  <c r="G30" i="2"/>
  <c r="H30" i="2" s="1"/>
  <c r="G29" i="2"/>
  <c r="H29" i="2" s="1"/>
  <c r="G28" i="2"/>
  <c r="H28" i="2" s="1"/>
  <c r="H27" i="2"/>
  <c r="G27" i="2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I18" i="2" s="1"/>
  <c r="G17" i="2"/>
  <c r="H17" i="2" s="1"/>
  <c r="G16" i="2"/>
  <c r="H16" i="2" s="1"/>
  <c r="I83" i="2" l="1"/>
  <c r="I19" i="2"/>
  <c r="I41" i="2"/>
  <c r="I16" i="2"/>
  <c r="I92" i="2"/>
  <c r="I21" i="2"/>
  <c r="I65" i="2"/>
  <c r="I95" i="2"/>
  <c r="I49" i="2"/>
  <c r="I101" i="2"/>
  <c r="I45" i="1" l="1"/>
  <c r="I43" i="1"/>
  <c r="I41" i="1"/>
  <c r="I39" i="1"/>
  <c r="I37" i="1"/>
  <c r="I35" i="1"/>
  <c r="I33" i="1"/>
  <c r="I31" i="1"/>
  <c r="I29" i="1"/>
  <c r="I27" i="1"/>
  <c r="I25" i="1"/>
  <c r="I19" i="1"/>
  <c r="I17" i="1"/>
  <c r="I15" i="1"/>
</calcChain>
</file>

<file path=xl/comments1.xml><?xml version="1.0" encoding="utf-8"?>
<comments xmlns="http://schemas.openxmlformats.org/spreadsheetml/2006/main">
  <authors>
    <author>Informatica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Ingresar el valor unitario por mantención.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Datos automáticos, ingresados por formula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Ingresar el valor unitario por mantención.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automáticos, ingresados por formula.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automáticos, ingresados por formula.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automáticos, ingresados por formula.</t>
        </r>
      </text>
    </comment>
  </commentList>
</comments>
</file>

<file path=xl/sharedStrings.xml><?xml version="1.0" encoding="utf-8"?>
<sst xmlns="http://schemas.openxmlformats.org/spreadsheetml/2006/main" count="298" uniqueCount="234">
  <si>
    <t xml:space="preserve">LINEA </t>
  </si>
  <si>
    <t>EQUIPO</t>
  </si>
  <si>
    <t>MARCA</t>
  </si>
  <si>
    <t>MODELO</t>
  </si>
  <si>
    <t>SERIE</t>
  </si>
  <si>
    <t>MARMITA</t>
  </si>
  <si>
    <t>MAQUINET</t>
  </si>
  <si>
    <t>MGA15</t>
  </si>
  <si>
    <t>MGA16</t>
  </si>
  <si>
    <t>REFRIGERADOR</t>
  </si>
  <si>
    <t>ANGELATONI</t>
  </si>
  <si>
    <t>BBR 700/5</t>
  </si>
  <si>
    <t>SCHILLER</t>
  </si>
  <si>
    <t>CLIMAVENETA</t>
  </si>
  <si>
    <t>HPAT/B-065</t>
  </si>
  <si>
    <t>HPAT/B-064</t>
  </si>
  <si>
    <t>MONITOR MULTIPARAMETRO</t>
  </si>
  <si>
    <t>MEDIANA</t>
  </si>
  <si>
    <t>M30</t>
  </si>
  <si>
    <t>MINDRAY</t>
  </si>
  <si>
    <t>MEC-1000</t>
  </si>
  <si>
    <t>AQ-94124331</t>
  </si>
  <si>
    <t>MEC 1000</t>
  </si>
  <si>
    <t>AQ-94124336</t>
  </si>
  <si>
    <t>AQ-94124337</t>
  </si>
  <si>
    <t>AQ-94124343</t>
  </si>
  <si>
    <t>AQ-9C133316</t>
  </si>
  <si>
    <t>MONITOR SIGNOS VITALES</t>
  </si>
  <si>
    <t>YM1000</t>
  </si>
  <si>
    <t>M-30</t>
  </si>
  <si>
    <t>YM 1000</t>
  </si>
  <si>
    <t>VS-800</t>
  </si>
  <si>
    <t>BY-83105171</t>
  </si>
  <si>
    <t>BY-83105179</t>
  </si>
  <si>
    <t>BY-83105188</t>
  </si>
  <si>
    <t>BY-83105197</t>
  </si>
  <si>
    <t>BY-83105204</t>
  </si>
  <si>
    <t>PHILIPS</t>
  </si>
  <si>
    <t>MX700</t>
  </si>
  <si>
    <t>DE50939322</t>
  </si>
  <si>
    <t>DE50939333</t>
  </si>
  <si>
    <t>DE50939334</t>
  </si>
  <si>
    <t>DE50939349</t>
  </si>
  <si>
    <t>DE50939366</t>
  </si>
  <si>
    <t>DE50939367</t>
  </si>
  <si>
    <t>DE50939401</t>
  </si>
  <si>
    <t>VENTILADOR MECANICO</t>
  </si>
  <si>
    <t>TRILOGY 100</t>
  </si>
  <si>
    <t>TV116062363</t>
  </si>
  <si>
    <t>DESFIBRILADOR</t>
  </si>
  <si>
    <t>NIHON KOHDEN</t>
  </si>
  <si>
    <t>TEC - 5631</t>
  </si>
  <si>
    <t>TEC-5531 EK</t>
  </si>
  <si>
    <t>TEC-5531E</t>
  </si>
  <si>
    <t>TEC5531E</t>
  </si>
  <si>
    <t>TEC-5631</t>
  </si>
  <si>
    <t>MEDTRONIC</t>
  </si>
  <si>
    <t>LIFEPAC 20</t>
  </si>
  <si>
    <t>D500M-S</t>
  </si>
  <si>
    <t>ZOLL</t>
  </si>
  <si>
    <t>M series</t>
  </si>
  <si>
    <t>T04K65656</t>
  </si>
  <si>
    <t>M4735A</t>
  </si>
  <si>
    <t>US00440306</t>
  </si>
  <si>
    <t xml:space="preserve">CRIOSTATO DE CONGELACION </t>
  </si>
  <si>
    <t xml:space="preserve">LEICA </t>
  </si>
  <si>
    <t>CM 110-1</t>
  </si>
  <si>
    <t>0851/012007</t>
  </si>
  <si>
    <t>ESCO</t>
  </si>
  <si>
    <t>LB2-4B1 total Ex</t>
  </si>
  <si>
    <t>2006-14218</t>
  </si>
  <si>
    <t>SANYO</t>
  </si>
  <si>
    <t>MPR-311DH</t>
  </si>
  <si>
    <t>MDF-U4186S</t>
  </si>
  <si>
    <t>MPR-514</t>
  </si>
  <si>
    <t xml:space="preserve">PANASONIC </t>
  </si>
  <si>
    <t>MPR-1014-PB</t>
  </si>
  <si>
    <t>MPR-514-PB</t>
  </si>
  <si>
    <t>MDF-U537</t>
  </si>
  <si>
    <t xml:space="preserve">DIALISIS PERITONIAL </t>
  </si>
  <si>
    <t xml:space="preserve">B/BRAUN </t>
  </si>
  <si>
    <t>DIAPAC CRRT</t>
  </si>
  <si>
    <t>CUNA RADIANTE</t>
  </si>
  <si>
    <t>DRAGER</t>
  </si>
  <si>
    <t>BABYTHERM</t>
  </si>
  <si>
    <t>ARUB-0014</t>
  </si>
  <si>
    <t>STEELCO</t>
  </si>
  <si>
    <t>US100</t>
  </si>
  <si>
    <t>1509210G0007</t>
  </si>
  <si>
    <t>ECOGRAFO</t>
  </si>
  <si>
    <t>SAMSUNG</t>
  </si>
  <si>
    <t>SONOACE-R7</t>
  </si>
  <si>
    <t>B2540330001784</t>
  </si>
  <si>
    <t xml:space="preserve">LAVADORA </t>
  </si>
  <si>
    <t>MATACHANA</t>
  </si>
  <si>
    <t>LD 500</t>
  </si>
  <si>
    <t>FISHER Y PARKEL</t>
  </si>
  <si>
    <t>CO54 COT1W931</t>
  </si>
  <si>
    <t>MEDITE</t>
  </si>
  <si>
    <t>IFB 35500</t>
  </si>
  <si>
    <t>TES99</t>
  </si>
  <si>
    <t>CITOCENTRIFUGA</t>
  </si>
  <si>
    <t>THARMAC</t>
  </si>
  <si>
    <t>CELESPIN I</t>
  </si>
  <si>
    <t>0000401-01-00</t>
  </si>
  <si>
    <t>TDO 66,000</t>
  </si>
  <si>
    <t>MICROTOMO</t>
  </si>
  <si>
    <t>M530</t>
  </si>
  <si>
    <t>TPSE15</t>
  </si>
  <si>
    <t>MICROSCOPIO DE OPERACIONES</t>
  </si>
  <si>
    <t>CARL ZEISS</t>
  </si>
  <si>
    <t>OPMI LUMERA-T</t>
  </si>
  <si>
    <t>OPMI PICO</t>
  </si>
  <si>
    <t xml:space="preserve">ECOGRAFO </t>
  </si>
  <si>
    <t>SONOSITE</t>
  </si>
  <si>
    <t>EDGE11</t>
  </si>
  <si>
    <t>Q4MK28</t>
  </si>
  <si>
    <t>ARCO C</t>
  </si>
  <si>
    <t>TOSHIBA</t>
  </si>
  <si>
    <t>SXT-2000A</t>
  </si>
  <si>
    <t>SCANNER</t>
  </si>
  <si>
    <t>ACTIVION 16</t>
  </si>
  <si>
    <t>1CC1092866</t>
  </si>
  <si>
    <t xml:space="preserve">FUENTE DE LUZ </t>
  </si>
  <si>
    <t xml:space="preserve">FUJINON </t>
  </si>
  <si>
    <t>XL-4450</t>
  </si>
  <si>
    <t>2S095G425</t>
  </si>
  <si>
    <t>XL-4400</t>
  </si>
  <si>
    <t>4S081A004</t>
  </si>
  <si>
    <t xml:space="preserve">PROCESADOR IMAGEN </t>
  </si>
  <si>
    <t>VP-4450HD</t>
  </si>
  <si>
    <t>2V568G163</t>
  </si>
  <si>
    <t>VP-4400</t>
  </si>
  <si>
    <t>4V395AO35</t>
  </si>
  <si>
    <t xml:space="preserve">URODINAMIA </t>
  </si>
  <si>
    <t xml:space="preserve">LABORIE </t>
  </si>
  <si>
    <t>AQUARIUS LT</t>
  </si>
  <si>
    <t>NALT-7-17011299</t>
  </si>
  <si>
    <t xml:space="preserve">EVASADORA DE DOSIS UNITARIA </t>
  </si>
  <si>
    <t xml:space="preserve">GRIFOLS </t>
  </si>
  <si>
    <t>COSTO NETO POR UNA MANTENCION</t>
  </si>
  <si>
    <t>N°  MANTEN  por año</t>
  </si>
  <si>
    <t>COSTO NETO TOTAL POR 1 AÑO.</t>
  </si>
  <si>
    <t>COSTO NETO TOTAL POR 2 AÑOS.</t>
  </si>
  <si>
    <t>“CONVENIO MANTENCIÓN PREVENTIVA Y REPARATIVA DE EQUIPOS, HOSPITAL SAN JOSÉ DE VICTORIA”</t>
  </si>
  <si>
    <t>2061-63-LQ18</t>
  </si>
  <si>
    <t>ANEXO ECONOMICO N°3</t>
  </si>
  <si>
    <t xml:space="preserve"> GABINETE BIOSEGURIDAD</t>
  </si>
  <si>
    <t xml:space="preserve">CUNA RADIANTE </t>
  </si>
  <si>
    <t xml:space="preserve">LAVADORA  ULTRASONICA </t>
  </si>
  <si>
    <t>BAÑO  DE FLOTACION</t>
  </si>
  <si>
    <t>CENTRO  DE INCLUSION</t>
  </si>
  <si>
    <t>ESTUFA DE  SECADO</t>
  </si>
  <si>
    <t>PROCESADOR  DE TEJIDOS</t>
  </si>
  <si>
    <t>COSTO NETO TOTAL LINEA</t>
  </si>
  <si>
    <t xml:space="preserve">                         </t>
  </si>
  <si>
    <t xml:space="preserve">FECHA                                                                                        NOMBRE, FIRMA, REPRESENTANTE LEGAL </t>
  </si>
  <si>
    <t>Los valores totales señalados deben coincidir con los ingresados por la empresa al portal mercadopublico.cl</t>
  </si>
  <si>
    <t xml:space="preserve">Ingrese datos </t>
  </si>
  <si>
    <r>
      <t xml:space="preserve">Los Valores Ofertados deben incluir todos los servicios asociado a la prestación indicados en </t>
    </r>
    <r>
      <rPr>
        <b/>
        <sz val="10"/>
        <color rgb="FF000000"/>
        <rFont val="Arial"/>
        <family val="2"/>
      </rPr>
      <t>anexo técnico</t>
    </r>
  </si>
  <si>
    <t>ELECTRO ESTIMULADOR</t>
  </si>
  <si>
    <t>Enraf nonius</t>
  </si>
  <si>
    <t>Endomed 982</t>
  </si>
  <si>
    <t>ULTRASONIDO</t>
  </si>
  <si>
    <t>MYOMED 932</t>
  </si>
  <si>
    <t>sonopuls 590</t>
  </si>
  <si>
    <t>sonopuls 992</t>
  </si>
  <si>
    <t>ULTRATERMIA</t>
  </si>
  <si>
    <t>Curapuls 670</t>
  </si>
  <si>
    <r>
      <rPr>
        <u/>
        <sz val="10"/>
        <color theme="1"/>
        <rFont val="Arial"/>
        <family val="2"/>
      </rPr>
      <t>Otros productos</t>
    </r>
    <r>
      <rPr>
        <sz val="10"/>
        <color rgb="FF000000"/>
        <rFont val="Calibri"/>
        <family val="2"/>
      </rPr>
      <t>: previa cotizacion firmada y timbrada por parte del proveedor del servicio, que no se encuentre en listado y se pueda requerir teniendo directa relacion con el rubro  y otros del presente contrato.</t>
    </r>
  </si>
  <si>
    <t>CHOYANG</t>
  </si>
  <si>
    <t>CYW-501</t>
  </si>
  <si>
    <t>BE-EW50-3-ABE</t>
  </si>
  <si>
    <t>LAVADORA ENDOSCOPIOS</t>
  </si>
  <si>
    <t xml:space="preserve">TEÑIDOR </t>
  </si>
  <si>
    <t>DEDITE</t>
  </si>
  <si>
    <t>ACS720V4</t>
  </si>
  <si>
    <t>N°  Mnt.  por año</t>
  </si>
  <si>
    <t xml:space="preserve">FECHA                                                                                        </t>
  </si>
  <si>
    <t xml:space="preserve">NOMBRE, FIRMA, REPRESENTANTE LEGAL </t>
  </si>
  <si>
    <t xml:space="preserve">Uro dinamia </t>
  </si>
  <si>
    <t xml:space="preserve">Envasadora de dosis unitaria </t>
  </si>
  <si>
    <t xml:space="preserve">Central de monitoreo </t>
  </si>
  <si>
    <t>Monitor multiparámetro</t>
  </si>
  <si>
    <t>Monitor multiparametro</t>
  </si>
  <si>
    <t xml:space="preserve">PHILIPS </t>
  </si>
  <si>
    <t>M3150</t>
  </si>
  <si>
    <t>5544A10601</t>
  </si>
  <si>
    <t>DE58543918</t>
  </si>
  <si>
    <t>DE58543966</t>
  </si>
  <si>
    <t>DE12524121</t>
  </si>
  <si>
    <t>DE12512921</t>
  </si>
  <si>
    <t>Equipo de RX dental</t>
  </si>
  <si>
    <t>PLANMECA</t>
  </si>
  <si>
    <t>PRO X</t>
  </si>
  <si>
    <t>ITPX16070062</t>
  </si>
  <si>
    <t xml:space="preserve">Test de esfuerzo </t>
  </si>
  <si>
    <t xml:space="preserve">MORTARA </t>
  </si>
  <si>
    <t>WAM</t>
  </si>
  <si>
    <t>Mamógrafo</t>
  </si>
  <si>
    <t>METALTRONICA</t>
  </si>
  <si>
    <t xml:space="preserve">HELIANTHUS </t>
  </si>
  <si>
    <t>HELI/0109/CB2</t>
  </si>
  <si>
    <t>Osteopulmonar</t>
  </si>
  <si>
    <t>ULTRAMED</t>
  </si>
  <si>
    <t>JUMONG M</t>
  </si>
  <si>
    <t>15H502  (Nº TUBO)</t>
  </si>
  <si>
    <t xml:space="preserve">Unidad diagnostica oftalmológica </t>
  </si>
  <si>
    <t xml:space="preserve">FRASTEMA </t>
  </si>
  <si>
    <t xml:space="preserve">EXCLUSIVE </t>
  </si>
  <si>
    <t>Cuna radiante</t>
  </si>
  <si>
    <t>RESUSCITAIRE</t>
  </si>
  <si>
    <t>FF02850</t>
  </si>
  <si>
    <t xml:space="preserve">Laringoscopio </t>
  </si>
  <si>
    <t>STORZ</t>
  </si>
  <si>
    <t>8401ZX</t>
  </si>
  <si>
    <t>0Z2203</t>
  </si>
  <si>
    <t xml:space="preserve">Mesa quirúrgica </t>
  </si>
  <si>
    <t xml:space="preserve">SCHAERER </t>
  </si>
  <si>
    <t>AXIS 400</t>
  </si>
  <si>
    <t>AX-4380</t>
  </si>
  <si>
    <t>Laser urológico para calculo renal</t>
  </si>
  <si>
    <t>HOLMIUM</t>
  </si>
  <si>
    <t xml:space="preserve">HL-30C </t>
  </si>
  <si>
    <t>LHT-1397-1116</t>
  </si>
  <si>
    <t xml:space="preserve">Audiómetro </t>
  </si>
  <si>
    <t xml:space="preserve">GRASON STADLER </t>
  </si>
  <si>
    <t>GSI 61</t>
  </si>
  <si>
    <t>AA083857</t>
  </si>
  <si>
    <t xml:space="preserve">Microscopio  inmunofluorescencia </t>
  </si>
  <si>
    <t xml:space="preserve">OLYMPUS </t>
  </si>
  <si>
    <t>CX31RTSF</t>
  </si>
  <si>
    <t>Valor a ingresar en portal</t>
  </si>
  <si>
    <r>
      <t>La licitación se dividirá en 14 líneas, cada línea contiene uno o un conjunto de equipos médicos. Las empresas que oferten deberán hacerlo por el total de equipos de cada línea (</t>
    </r>
    <r>
      <rPr>
        <b/>
        <sz val="10"/>
        <color theme="1"/>
        <rFont val="Arial"/>
        <family val="2"/>
      </rPr>
      <t>se evaluaran ofertas por la totalidad de la línea</t>
    </r>
    <r>
      <rPr>
        <sz val="10"/>
        <color theme="1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</si>
</sst>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Arial"/>
      <family val="2"/>
    </font>
    <font>
      <sz val="10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000000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0"/>
      <color rgb="FF000000"/>
      <name val="Calibri"/>
      <family val="2"/>
    </font>
    <font>
      <u/>
      <sz val="10"/>
      <color theme="1"/>
      <name val="Arial"/>
      <family val="2"/>
    </font>
    <font>
      <b/>
      <sz val="11"/>
      <color rgb="FF006100"/>
      <name val="Calibri"/>
      <family val="2"/>
      <scheme val="minor"/>
    </font>
    <font>
      <sz val="10"/>
      <color rgb="FF000000"/>
      <name val="Cambria"/>
      <family val="1"/>
    </font>
    <font>
      <sz val="10"/>
      <color rgb="FF006100"/>
      <name val="Cambria"/>
      <family val="1"/>
    </font>
    <font>
      <sz val="10"/>
      <color theme="1"/>
      <name val="Cambria"/>
      <family val="1"/>
    </font>
    <font>
      <b/>
      <sz val="8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Calibri Light"/>
      <family val="2"/>
    </font>
    <font>
      <sz val="8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Calibri"/>
      <family val="2"/>
      <scheme val="minor"/>
    </font>
    <font>
      <sz val="9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2" fontId="1" fillId="4" borderId="4" xfId="1" applyFont="1" applyFill="1" applyBorder="1" applyAlignment="1">
      <alignment horizontal="center" vertical="center" wrapText="1"/>
    </xf>
    <xf numFmtId="42" fontId="1" fillId="4" borderId="5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3" borderId="9" xfId="2" applyBorder="1" applyAlignment="1">
      <alignment horizontal="center" vertical="center" wrapText="1"/>
    </xf>
    <xf numFmtId="0" fontId="5" fillId="3" borderId="11" xfId="2" applyBorder="1" applyAlignment="1">
      <alignment horizontal="center" vertical="center" wrapText="1"/>
    </xf>
    <xf numFmtId="0" fontId="5" fillId="3" borderId="4" xfId="2" applyBorder="1" applyAlignment="1">
      <alignment horizontal="center" vertical="center" wrapText="1"/>
    </xf>
    <xf numFmtId="0" fontId="5" fillId="3" borderId="13" xfId="2" applyBorder="1" applyAlignment="1">
      <alignment horizontal="center" vertical="center" wrapText="1"/>
    </xf>
    <xf numFmtId="0" fontId="5" fillId="3" borderId="5" xfId="2" applyBorder="1" applyAlignment="1">
      <alignment horizontal="center" vertical="center" wrapText="1"/>
    </xf>
    <xf numFmtId="0" fontId="5" fillId="3" borderId="8" xfId="2" applyBorder="1" applyAlignment="1">
      <alignment horizontal="center" vertical="center" wrapText="1"/>
    </xf>
    <xf numFmtId="0" fontId="5" fillId="3" borderId="12" xfId="2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2" fillId="0" borderId="0" xfId="0" applyFont="1" applyAlignment="1">
      <alignment horizontal="center"/>
    </xf>
    <xf numFmtId="0" fontId="16" fillId="3" borderId="1" xfId="2" applyFont="1" applyBorder="1" applyAlignment="1">
      <alignment horizontal="center"/>
    </xf>
    <xf numFmtId="0" fontId="5" fillId="3" borderId="8" xfId="2" applyBorder="1"/>
    <xf numFmtId="0" fontId="5" fillId="3" borderId="12" xfId="2" applyBorder="1"/>
    <xf numFmtId="0" fontId="5" fillId="3" borderId="10" xfId="2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3" borderId="2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3" borderId="2" xfId="2" applyBorder="1" applyAlignment="1">
      <alignment horizontal="center" vertical="center" wrapText="1"/>
    </xf>
    <xf numFmtId="42" fontId="1" fillId="4" borderId="2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5" fillId="3" borderId="16" xfId="2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4" fillId="3" borderId="9" xfId="2" applyFont="1" applyBorder="1" applyAlignment="1">
      <alignment horizontal="center" vertical="center" wrapText="1"/>
    </xf>
    <xf numFmtId="42" fontId="1" fillId="4" borderId="5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3" borderId="5" xfId="2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2" fontId="27" fillId="4" borderId="5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8" fillId="0" borderId="0" xfId="0" applyFont="1"/>
    <xf numFmtId="0" fontId="3" fillId="0" borderId="0" xfId="0" applyFont="1"/>
    <xf numFmtId="1" fontId="3" fillId="0" borderId="17" xfId="0" applyNumberFormat="1" applyFont="1" applyFill="1" applyBorder="1" applyAlignment="1">
      <alignment horizontal="center" vertical="center" wrapText="1"/>
    </xf>
    <xf numFmtId="42" fontId="3" fillId="0" borderId="17" xfId="1" applyFont="1" applyFill="1" applyBorder="1" applyAlignment="1">
      <alignment horizontal="center" vertical="center" wrapText="1"/>
    </xf>
    <xf numFmtId="0" fontId="36" fillId="3" borderId="5" xfId="2" applyFont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1" fillId="4" borderId="0" xfId="0" applyFont="1" applyFill="1"/>
    <xf numFmtId="0" fontId="28" fillId="4" borderId="0" xfId="0" applyFont="1" applyFill="1" applyAlignment="1">
      <alignment vertical="center"/>
    </xf>
    <xf numFmtId="0" fontId="3" fillId="4" borderId="0" xfId="0" applyFont="1" applyFill="1"/>
    <xf numFmtId="0" fontId="28" fillId="4" borderId="0" xfId="0" applyFont="1" applyFill="1"/>
    <xf numFmtId="0" fontId="31" fillId="4" borderId="0" xfId="0" applyFont="1" applyFill="1" applyAlignment="1">
      <alignment horizontal="center"/>
    </xf>
    <xf numFmtId="0" fontId="37" fillId="4" borderId="0" xfId="0" applyFont="1" applyFill="1"/>
    <xf numFmtId="0" fontId="0" fillId="4" borderId="0" xfId="0" applyFill="1"/>
    <xf numFmtId="0" fontId="30" fillId="4" borderId="0" xfId="0" applyFont="1" applyFill="1" applyAlignment="1">
      <alignment horizontal="center" vertical="center" wrapText="1"/>
    </xf>
    <xf numFmtId="0" fontId="34" fillId="4" borderId="0" xfId="0" applyFont="1" applyFill="1"/>
    <xf numFmtId="0" fontId="35" fillId="4" borderId="0" xfId="0" applyFont="1" applyFill="1" applyAlignment="1">
      <alignment vertical="center"/>
    </xf>
    <xf numFmtId="0" fontId="35" fillId="4" borderId="0" xfId="0" applyFont="1" applyFill="1" applyAlignment="1">
      <alignment horizontal="left" vertical="center" indent="5"/>
    </xf>
    <xf numFmtId="0" fontId="34" fillId="4" borderId="0" xfId="0" applyFont="1" applyFill="1" applyAlignment="1">
      <alignment horizontal="center"/>
    </xf>
    <xf numFmtId="0" fontId="3" fillId="0" borderId="17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2" fontId="33" fillId="0" borderId="0" xfId="1" applyFont="1" applyFill="1" applyBorder="1" applyAlignment="1">
      <alignment horizontal="center" vertical="center" wrapText="1"/>
    </xf>
    <xf numFmtId="42" fontId="3" fillId="0" borderId="0" xfId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0" fontId="38" fillId="0" borderId="17" xfId="0" applyFont="1" applyBorder="1"/>
    <xf numFmtId="0" fontId="38" fillId="0" borderId="17" xfId="0" applyFont="1" applyBorder="1" applyAlignment="1">
      <alignment horizontal="center"/>
    </xf>
    <xf numFmtId="42" fontId="33" fillId="3" borderId="17" xfId="1" applyFont="1" applyFill="1" applyBorder="1" applyAlignment="1">
      <alignment horizontal="center" vertical="center" wrapText="1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42" fontId="33" fillId="4" borderId="0" xfId="1" applyFont="1" applyFill="1" applyBorder="1" applyAlignment="1">
      <alignment horizontal="center" vertical="center" wrapText="1"/>
    </xf>
    <xf numFmtId="0" fontId="29" fillId="3" borderId="18" xfId="2" applyFont="1" applyBorder="1" applyAlignment="1">
      <alignment horizontal="center" vertical="center" wrapText="1"/>
    </xf>
    <xf numFmtId="1" fontId="38" fillId="0" borderId="17" xfId="0" applyNumberFormat="1" applyFont="1" applyBorder="1" applyAlignment="1">
      <alignment horizontal="center"/>
    </xf>
    <xf numFmtId="0" fontId="18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2" fontId="1" fillId="0" borderId="5" xfId="1" applyFont="1" applyBorder="1" applyAlignment="1">
      <alignment horizontal="center" vertical="center"/>
    </xf>
    <xf numFmtId="42" fontId="1" fillId="0" borderId="6" xfId="1" applyFont="1" applyBorder="1" applyAlignment="1">
      <alignment horizontal="center" vertical="center"/>
    </xf>
    <xf numFmtId="42" fontId="1" fillId="0" borderId="3" xfId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2" fontId="1" fillId="4" borderId="5" xfId="1" applyFont="1" applyFill="1" applyBorder="1" applyAlignment="1">
      <alignment horizontal="center" vertical="center" wrapText="1"/>
    </xf>
    <xf numFmtId="42" fontId="1" fillId="4" borderId="3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2" fontId="1" fillId="4" borderId="6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Bueno" xfId="2" builtinId="2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64</xdr:row>
      <xdr:rowOff>75141</xdr:rowOff>
    </xdr:from>
    <xdr:to>
      <xdr:col>3</xdr:col>
      <xdr:colOff>10583</xdr:colOff>
      <xdr:row>64</xdr:row>
      <xdr:rowOff>75141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3500" y="11124141"/>
          <a:ext cx="21695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121710</xdr:colOff>
      <xdr:row>64</xdr:row>
      <xdr:rowOff>65616</xdr:rowOff>
    </xdr:from>
    <xdr:to>
      <xdr:col>8</xdr:col>
      <xdr:colOff>328084</xdr:colOff>
      <xdr:row>64</xdr:row>
      <xdr:rowOff>65616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212293" y="11114616"/>
          <a:ext cx="15610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612321</xdr:colOff>
      <xdr:row>5</xdr:row>
      <xdr:rowOff>68035</xdr:rowOff>
    </xdr:to>
    <xdr:pic>
      <xdr:nvPicPr>
        <xdr:cNvPr id="4" name="Imagen 1" descr="Logogobierno_col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1678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121</xdr:row>
      <xdr:rowOff>85725</xdr:rowOff>
    </xdr:from>
    <xdr:to>
      <xdr:col>1</xdr:col>
      <xdr:colOff>381000</xdr:colOff>
      <xdr:row>121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23802975"/>
          <a:ext cx="3400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89959</xdr:colOff>
      <xdr:row>121</xdr:row>
      <xdr:rowOff>55033</xdr:rowOff>
    </xdr:from>
    <xdr:to>
      <xdr:col>7</xdr:col>
      <xdr:colOff>645584</xdr:colOff>
      <xdr:row>121</xdr:row>
      <xdr:rowOff>55033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890809" y="23772283"/>
          <a:ext cx="230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5"/>
  <sheetViews>
    <sheetView tabSelected="1" zoomScale="90" zoomScaleNormal="90" zoomScaleSheetLayoutView="70" workbookViewId="0">
      <selection activeCell="I41" sqref="I41"/>
    </sheetView>
  </sheetViews>
  <sheetFormatPr baseColWidth="10" defaultRowHeight="12.75" x14ac:dyDescent="0.2"/>
  <cols>
    <col min="1" max="1" width="1.140625" style="1" customWidth="1"/>
    <col min="2" max="2" width="5.42578125" style="79" customWidth="1"/>
    <col min="3" max="3" width="26.85546875" style="80" customWidth="1"/>
    <col min="4" max="4" width="15.85546875" style="80" customWidth="1"/>
    <col min="5" max="5" width="12.42578125" style="80" bestFit="1" customWidth="1"/>
    <col min="6" max="6" width="14.7109375" style="80" customWidth="1"/>
    <col min="7" max="7" width="7" style="80" customWidth="1"/>
    <col min="8" max="8" width="13.28515625" style="80" customWidth="1"/>
    <col min="9" max="9" width="11.42578125" style="80"/>
    <col min="10" max="16384" width="11.42578125" style="1"/>
  </cols>
  <sheetData>
    <row r="1" spans="1:37" x14ac:dyDescent="0.2">
      <c r="A1" s="86"/>
      <c r="B1" s="89"/>
      <c r="C1" s="88"/>
      <c r="D1" s="88"/>
      <c r="E1" s="88"/>
      <c r="F1" s="88"/>
      <c r="G1" s="88"/>
      <c r="H1" s="88"/>
      <c r="I1" s="88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x14ac:dyDescent="0.2">
      <c r="A2" s="86"/>
      <c r="B2" s="89"/>
      <c r="C2" s="88"/>
      <c r="D2" s="88"/>
      <c r="E2" s="88"/>
      <c r="F2" s="88"/>
      <c r="G2" s="88"/>
      <c r="H2" s="88"/>
      <c r="I2" s="88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</row>
    <row r="3" spans="1:37" x14ac:dyDescent="0.2">
      <c r="A3" s="86"/>
      <c r="B3" s="89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37" x14ac:dyDescent="0.2">
      <c r="A4" s="86"/>
      <c r="B4" s="89"/>
      <c r="C4" s="88"/>
      <c r="D4" s="88"/>
      <c r="E4" s="88"/>
      <c r="F4" s="88"/>
      <c r="G4" s="88"/>
      <c r="H4" s="88"/>
      <c r="I4" s="88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</row>
    <row r="5" spans="1:37" x14ac:dyDescent="0.2">
      <c r="A5" s="86"/>
      <c r="B5" s="89"/>
      <c r="C5" s="88"/>
      <c r="D5" s="88"/>
      <c r="E5" s="88"/>
      <c r="F5" s="88"/>
      <c r="G5" s="88"/>
      <c r="H5" s="88"/>
      <c r="I5" s="88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37" x14ac:dyDescent="0.2">
      <c r="A6" s="86"/>
      <c r="B6" s="89"/>
      <c r="C6" s="88"/>
      <c r="D6" s="88"/>
      <c r="E6" s="88"/>
      <c r="F6" s="88"/>
      <c r="G6" s="88"/>
      <c r="H6" s="88"/>
      <c r="I6" s="88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37" x14ac:dyDescent="0.2">
      <c r="A7" s="86"/>
      <c r="B7" s="89"/>
      <c r="C7" s="88"/>
      <c r="D7" s="88"/>
      <c r="E7" s="88"/>
      <c r="F7" s="88"/>
      <c r="G7" s="88"/>
      <c r="H7" s="88"/>
      <c r="I7" s="88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</row>
    <row r="8" spans="1:37" ht="15" customHeight="1" x14ac:dyDescent="0.2">
      <c r="A8" s="119" t="s">
        <v>146</v>
      </c>
      <c r="B8" s="119"/>
      <c r="C8" s="119"/>
      <c r="D8" s="119"/>
      <c r="E8" s="119"/>
      <c r="F8" s="119"/>
      <c r="G8" s="119"/>
      <c r="H8" s="119"/>
      <c r="I8" s="119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</row>
    <row r="9" spans="1:37" ht="15" customHeight="1" x14ac:dyDescent="0.2">
      <c r="A9" s="120" t="s">
        <v>144</v>
      </c>
      <c r="B9" s="120"/>
      <c r="C9" s="120"/>
      <c r="D9" s="120"/>
      <c r="E9" s="120"/>
      <c r="F9" s="120"/>
      <c r="G9" s="120"/>
      <c r="H9" s="120"/>
      <c r="I9" s="12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</row>
    <row r="10" spans="1:37" ht="15" customHeight="1" x14ac:dyDescent="0.2">
      <c r="A10" s="120" t="s">
        <v>145</v>
      </c>
      <c r="B10" s="120"/>
      <c r="C10" s="120"/>
      <c r="D10" s="120"/>
      <c r="E10" s="120"/>
      <c r="F10" s="120"/>
      <c r="G10" s="120"/>
      <c r="H10" s="120"/>
      <c r="I10" s="12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ht="19.5" customHeight="1" x14ac:dyDescent="0.2">
      <c r="A11" s="118" t="s">
        <v>157</v>
      </c>
      <c r="B11" s="118"/>
      <c r="C11" s="118"/>
      <c r="D11" s="118"/>
      <c r="E11" s="118"/>
      <c r="F11" s="118"/>
      <c r="G11" s="118"/>
      <c r="H11" s="118"/>
      <c r="I11" s="118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ht="13.5" thickBot="1" x14ac:dyDescent="0.25">
      <c r="A12" s="86"/>
      <c r="B12" s="89"/>
      <c r="C12" s="88"/>
      <c r="D12" s="88"/>
      <c r="E12" s="88"/>
      <c r="F12" s="90"/>
      <c r="G12" s="88"/>
      <c r="H12" s="88"/>
      <c r="I12" s="88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</row>
    <row r="13" spans="1:37" ht="37.5" customHeight="1" x14ac:dyDescent="0.2">
      <c r="A13" s="86"/>
      <c r="B13" s="87"/>
      <c r="C13" s="88"/>
      <c r="D13" s="88"/>
      <c r="E13" s="88"/>
      <c r="F13" s="88"/>
      <c r="G13" s="88"/>
      <c r="H13" s="83" t="s">
        <v>232</v>
      </c>
      <c r="I13" s="88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</row>
    <row r="14" spans="1:37" ht="55.5" customHeight="1" x14ac:dyDescent="0.2">
      <c r="A14" s="86"/>
      <c r="B14" s="102" t="s">
        <v>0</v>
      </c>
      <c r="C14" s="102" t="s">
        <v>1</v>
      </c>
      <c r="D14" s="102" t="s">
        <v>2</v>
      </c>
      <c r="E14" s="102" t="s">
        <v>3</v>
      </c>
      <c r="F14" s="102" t="s">
        <v>4</v>
      </c>
      <c r="G14" s="102" t="s">
        <v>177</v>
      </c>
      <c r="H14" s="115" t="s">
        <v>140</v>
      </c>
      <c r="I14" s="102" t="s">
        <v>142</v>
      </c>
      <c r="J14" s="86"/>
      <c r="K14" s="86"/>
      <c r="L14" s="86"/>
      <c r="M14" s="86"/>
      <c r="N14" s="86"/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7" x14ac:dyDescent="0.2">
      <c r="A15" s="86"/>
      <c r="B15" s="108">
        <v>1</v>
      </c>
      <c r="C15" s="109" t="s">
        <v>180</v>
      </c>
      <c r="D15" s="110" t="s">
        <v>135</v>
      </c>
      <c r="E15" s="110" t="s">
        <v>136</v>
      </c>
      <c r="F15" s="110" t="s">
        <v>137</v>
      </c>
      <c r="G15" s="84">
        <v>2</v>
      </c>
      <c r="H15" s="111"/>
      <c r="I15" s="82">
        <f>+H15*G15</f>
        <v>0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7" ht="6" customHeight="1" x14ac:dyDescent="0.2">
      <c r="A16" s="86"/>
      <c r="B16" s="99"/>
      <c r="C16" s="112"/>
      <c r="D16" s="113"/>
      <c r="E16" s="113"/>
      <c r="F16" s="113"/>
      <c r="G16" s="100"/>
      <c r="H16" s="114"/>
      <c r="I16" s="10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</row>
    <row r="17" spans="1:32" ht="15.75" customHeight="1" x14ac:dyDescent="0.2">
      <c r="A17" s="86"/>
      <c r="B17" s="108">
        <v>2</v>
      </c>
      <c r="C17" s="109" t="s">
        <v>181</v>
      </c>
      <c r="D17" s="110" t="s">
        <v>139</v>
      </c>
      <c r="E17" s="110">
        <v>1179</v>
      </c>
      <c r="F17" s="110">
        <v>5069</v>
      </c>
      <c r="G17" s="84">
        <v>1</v>
      </c>
      <c r="H17" s="111"/>
      <c r="I17" s="82">
        <f>+H17*G17</f>
        <v>0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</row>
    <row r="18" spans="1:32" ht="6" customHeight="1" x14ac:dyDescent="0.2">
      <c r="A18" s="86"/>
      <c r="B18" s="103"/>
      <c r="C18" s="100"/>
      <c r="D18" s="100"/>
      <c r="E18" s="100"/>
      <c r="F18" s="100"/>
      <c r="G18" s="100"/>
      <c r="H18" s="104"/>
      <c r="I18" s="10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</row>
    <row r="19" spans="1:32" ht="15" customHeight="1" x14ac:dyDescent="0.2">
      <c r="A19" s="86"/>
      <c r="B19" s="122">
        <v>3</v>
      </c>
      <c r="C19" s="98" t="s">
        <v>182</v>
      </c>
      <c r="D19" s="84" t="s">
        <v>185</v>
      </c>
      <c r="E19" s="84" t="s">
        <v>186</v>
      </c>
      <c r="F19" s="81" t="s">
        <v>187</v>
      </c>
      <c r="G19" s="85">
        <v>2</v>
      </c>
      <c r="H19" s="111"/>
      <c r="I19" s="82">
        <f t="shared" ref="I19:I45" si="0">+H19*G19</f>
        <v>0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</row>
    <row r="20" spans="1:32" ht="15.75" customHeight="1" x14ac:dyDescent="0.2">
      <c r="A20" s="86"/>
      <c r="B20" s="122"/>
      <c r="C20" s="98" t="s">
        <v>183</v>
      </c>
      <c r="D20" s="84" t="s">
        <v>185</v>
      </c>
      <c r="E20" s="84" t="s">
        <v>38</v>
      </c>
      <c r="F20" s="81" t="s">
        <v>188</v>
      </c>
      <c r="G20" s="85">
        <v>2</v>
      </c>
      <c r="H20" s="111"/>
      <c r="I20" s="82">
        <f t="shared" si="0"/>
        <v>0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</row>
    <row r="21" spans="1:32" ht="15.75" customHeight="1" x14ac:dyDescent="0.2">
      <c r="A21" s="86"/>
      <c r="B21" s="122"/>
      <c r="C21" s="98" t="s">
        <v>184</v>
      </c>
      <c r="D21" s="84" t="s">
        <v>185</v>
      </c>
      <c r="E21" s="84" t="s">
        <v>38</v>
      </c>
      <c r="F21" s="81" t="s">
        <v>189</v>
      </c>
      <c r="G21" s="85">
        <v>2</v>
      </c>
      <c r="H21" s="111"/>
      <c r="I21" s="82">
        <f t="shared" si="0"/>
        <v>0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</row>
    <row r="22" spans="1:32" ht="15.75" customHeight="1" x14ac:dyDescent="0.2">
      <c r="A22" s="86"/>
      <c r="B22" s="122"/>
      <c r="C22" s="98" t="s">
        <v>184</v>
      </c>
      <c r="D22" s="84" t="s">
        <v>185</v>
      </c>
      <c r="E22" s="84" t="s">
        <v>38</v>
      </c>
      <c r="F22" s="81" t="s">
        <v>190</v>
      </c>
      <c r="G22" s="85">
        <v>2</v>
      </c>
      <c r="H22" s="111"/>
      <c r="I22" s="82">
        <f t="shared" si="0"/>
        <v>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32" ht="15.75" customHeight="1" x14ac:dyDescent="0.2">
      <c r="A23" s="86"/>
      <c r="B23" s="122"/>
      <c r="C23" s="98" t="s">
        <v>184</v>
      </c>
      <c r="D23" s="84" t="s">
        <v>185</v>
      </c>
      <c r="E23" s="84" t="s">
        <v>38</v>
      </c>
      <c r="F23" s="81" t="s">
        <v>191</v>
      </c>
      <c r="G23" s="85">
        <v>2</v>
      </c>
      <c r="H23" s="111"/>
      <c r="I23" s="82">
        <f t="shared" si="0"/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</row>
    <row r="24" spans="1:32" ht="6" customHeight="1" x14ac:dyDescent="0.2">
      <c r="A24" s="86"/>
      <c r="B24" s="103"/>
      <c r="C24" s="101"/>
      <c r="D24" s="100"/>
      <c r="E24" s="100"/>
      <c r="F24" s="106"/>
      <c r="G24" s="107"/>
      <c r="H24" s="114"/>
      <c r="I24" s="10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</row>
    <row r="25" spans="1:32" ht="15" customHeight="1" x14ac:dyDescent="0.2">
      <c r="A25" s="86"/>
      <c r="B25" s="108">
        <v>4</v>
      </c>
      <c r="C25" s="109" t="s">
        <v>192</v>
      </c>
      <c r="D25" s="110" t="s">
        <v>193</v>
      </c>
      <c r="E25" s="110" t="s">
        <v>194</v>
      </c>
      <c r="F25" s="110" t="s">
        <v>195</v>
      </c>
      <c r="G25" s="84">
        <v>1</v>
      </c>
      <c r="H25" s="111"/>
      <c r="I25" s="82">
        <f t="shared" si="0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</row>
    <row r="26" spans="1:32" ht="6" customHeight="1" x14ac:dyDescent="0.2">
      <c r="A26" s="86"/>
      <c r="B26" s="99"/>
      <c r="C26" s="112"/>
      <c r="D26" s="100"/>
      <c r="E26" s="100"/>
      <c r="F26" s="106"/>
      <c r="G26" s="107"/>
      <c r="H26" s="114"/>
      <c r="I26" s="105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</row>
    <row r="27" spans="1:32" ht="15.75" customHeight="1" x14ac:dyDescent="0.2">
      <c r="A27" s="86"/>
      <c r="B27" s="108">
        <v>5</v>
      </c>
      <c r="C27" s="109" t="s">
        <v>196</v>
      </c>
      <c r="D27" s="110" t="s">
        <v>197</v>
      </c>
      <c r="E27" s="110" t="s">
        <v>198</v>
      </c>
      <c r="F27" s="116">
        <v>116240000000</v>
      </c>
      <c r="G27" s="84">
        <v>1</v>
      </c>
      <c r="H27" s="111"/>
      <c r="I27" s="82">
        <f t="shared" si="0"/>
        <v>0</v>
      </c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</row>
    <row r="28" spans="1:32" ht="6" customHeight="1" x14ac:dyDescent="0.2">
      <c r="A28" s="86"/>
      <c r="B28" s="99"/>
      <c r="C28" s="101"/>
      <c r="D28" s="100"/>
      <c r="E28" s="100"/>
      <c r="F28" s="106"/>
      <c r="G28" s="107"/>
      <c r="H28" s="114"/>
      <c r="I28" s="105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</row>
    <row r="29" spans="1:32" ht="15.75" customHeight="1" x14ac:dyDescent="0.2">
      <c r="A29" s="86"/>
      <c r="B29" s="108">
        <v>6</v>
      </c>
      <c r="C29" s="109" t="s">
        <v>199</v>
      </c>
      <c r="D29" s="110" t="s">
        <v>200</v>
      </c>
      <c r="E29" s="110" t="s">
        <v>201</v>
      </c>
      <c r="F29" s="110" t="s">
        <v>202</v>
      </c>
      <c r="G29" s="84">
        <v>2</v>
      </c>
      <c r="H29" s="111"/>
      <c r="I29" s="82">
        <f t="shared" si="0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spans="1:32" ht="6" customHeight="1" x14ac:dyDescent="0.2">
      <c r="A30" s="86"/>
      <c r="B30" s="99"/>
      <c r="C30" s="101"/>
      <c r="D30" s="100"/>
      <c r="E30" s="100"/>
      <c r="F30" s="106"/>
      <c r="G30" s="107"/>
      <c r="H30" s="114"/>
      <c r="I30" s="105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spans="1:32" ht="15.75" customHeight="1" x14ac:dyDescent="0.2">
      <c r="A31" s="86"/>
      <c r="B31" s="108">
        <v>7</v>
      </c>
      <c r="C31" s="109" t="s">
        <v>203</v>
      </c>
      <c r="D31" s="110" t="s">
        <v>204</v>
      </c>
      <c r="E31" s="110" t="s">
        <v>205</v>
      </c>
      <c r="F31" s="110" t="s">
        <v>206</v>
      </c>
      <c r="G31" s="84">
        <v>2</v>
      </c>
      <c r="H31" s="111"/>
      <c r="I31" s="82">
        <f t="shared" si="0"/>
        <v>0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</row>
    <row r="32" spans="1:32" ht="6" customHeight="1" x14ac:dyDescent="0.2">
      <c r="A32" s="86"/>
      <c r="B32" s="99"/>
      <c r="C32" s="101"/>
      <c r="D32" s="100"/>
      <c r="E32" s="100"/>
      <c r="F32" s="106"/>
      <c r="G32" s="107"/>
      <c r="H32" s="114"/>
      <c r="I32" s="10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</row>
    <row r="33" spans="1:32" ht="15.75" customHeight="1" x14ac:dyDescent="0.2">
      <c r="A33" s="86"/>
      <c r="B33" s="108">
        <v>8</v>
      </c>
      <c r="C33" s="109" t="s">
        <v>207</v>
      </c>
      <c r="D33" s="110" t="s">
        <v>208</v>
      </c>
      <c r="E33" s="110" t="s">
        <v>209</v>
      </c>
      <c r="F33" s="110">
        <v>61</v>
      </c>
      <c r="G33" s="84">
        <v>1</v>
      </c>
      <c r="H33" s="111"/>
      <c r="I33" s="82">
        <f t="shared" si="0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</row>
    <row r="34" spans="1:32" ht="6" customHeight="1" x14ac:dyDescent="0.2">
      <c r="A34" s="86"/>
      <c r="B34" s="99"/>
      <c r="C34" s="101"/>
      <c r="D34" s="100"/>
      <c r="E34" s="100"/>
      <c r="F34" s="106"/>
      <c r="G34" s="107"/>
      <c r="H34" s="114"/>
      <c r="I34" s="105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spans="1:32" ht="15.75" customHeight="1" x14ac:dyDescent="0.2">
      <c r="A35" s="86"/>
      <c r="B35" s="108">
        <v>9</v>
      </c>
      <c r="C35" s="109" t="s">
        <v>210</v>
      </c>
      <c r="D35" s="110" t="s">
        <v>83</v>
      </c>
      <c r="E35" s="110" t="s">
        <v>211</v>
      </c>
      <c r="F35" s="110" t="s">
        <v>212</v>
      </c>
      <c r="G35" s="84">
        <v>2</v>
      </c>
      <c r="H35" s="111"/>
      <c r="I35" s="82">
        <f t="shared" si="0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</row>
    <row r="36" spans="1:32" ht="6" customHeight="1" x14ac:dyDescent="0.2">
      <c r="A36" s="86"/>
      <c r="B36" s="99"/>
      <c r="C36" s="101"/>
      <c r="D36" s="100"/>
      <c r="E36" s="100"/>
      <c r="F36" s="106"/>
      <c r="G36" s="107"/>
      <c r="H36" s="114"/>
      <c r="I36" s="105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</row>
    <row r="37" spans="1:32" ht="15.75" customHeight="1" x14ac:dyDescent="0.2">
      <c r="A37" s="86"/>
      <c r="B37" s="108">
        <v>10</v>
      </c>
      <c r="C37" s="109" t="s">
        <v>213</v>
      </c>
      <c r="D37" s="110" t="s">
        <v>214</v>
      </c>
      <c r="E37" s="110" t="s">
        <v>215</v>
      </c>
      <c r="F37" s="110" t="s">
        <v>216</v>
      </c>
      <c r="G37" s="84">
        <v>1</v>
      </c>
      <c r="H37" s="111"/>
      <c r="I37" s="82">
        <f t="shared" si="0"/>
        <v>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ht="6" customHeight="1" x14ac:dyDescent="0.2">
      <c r="A38" s="86"/>
      <c r="B38" s="99"/>
      <c r="C38" s="101"/>
      <c r="D38" s="100"/>
      <c r="E38" s="100"/>
      <c r="F38" s="106"/>
      <c r="G38" s="107"/>
      <c r="H38" s="114"/>
      <c r="I38" s="105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ht="15.75" customHeight="1" x14ac:dyDescent="0.2">
      <c r="A39" s="86"/>
      <c r="B39" s="108">
        <v>11</v>
      </c>
      <c r="C39" s="109" t="s">
        <v>217</v>
      </c>
      <c r="D39" s="110" t="s">
        <v>218</v>
      </c>
      <c r="E39" s="110" t="s">
        <v>219</v>
      </c>
      <c r="F39" s="110" t="s">
        <v>220</v>
      </c>
      <c r="G39" s="84">
        <v>1</v>
      </c>
      <c r="H39" s="111"/>
      <c r="I39" s="82">
        <f t="shared" si="0"/>
        <v>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ht="6" customHeight="1" x14ac:dyDescent="0.2">
      <c r="A40" s="86"/>
      <c r="B40" s="99"/>
      <c r="C40" s="101"/>
      <c r="D40" s="100"/>
      <c r="E40" s="100"/>
      <c r="F40" s="106"/>
      <c r="G40" s="107"/>
      <c r="H40" s="114"/>
      <c r="I40" s="105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spans="1:32" ht="15.75" customHeight="1" x14ac:dyDescent="0.2">
      <c r="A41" s="86"/>
      <c r="B41" s="108">
        <v>12</v>
      </c>
      <c r="C41" s="109" t="s">
        <v>221</v>
      </c>
      <c r="D41" s="110" t="s">
        <v>222</v>
      </c>
      <c r="E41" s="110" t="s">
        <v>223</v>
      </c>
      <c r="F41" s="110" t="s">
        <v>224</v>
      </c>
      <c r="G41" s="84">
        <v>2</v>
      </c>
      <c r="H41" s="111">
        <v>3270431</v>
      </c>
      <c r="I41" s="82">
        <f t="shared" si="0"/>
        <v>6540862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</row>
    <row r="42" spans="1:32" ht="6" customHeight="1" x14ac:dyDescent="0.2">
      <c r="A42" s="86"/>
      <c r="B42" s="99"/>
      <c r="C42" s="101"/>
      <c r="D42" s="100"/>
      <c r="E42" s="100"/>
      <c r="F42" s="106"/>
      <c r="G42" s="107"/>
      <c r="H42" s="114"/>
      <c r="I42" s="105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</row>
    <row r="43" spans="1:32" ht="15" customHeight="1" x14ac:dyDescent="0.2">
      <c r="A43" s="86"/>
      <c r="B43" s="108">
        <v>13</v>
      </c>
      <c r="C43" s="109" t="s">
        <v>225</v>
      </c>
      <c r="D43" s="110" t="s">
        <v>226</v>
      </c>
      <c r="E43" s="110" t="s">
        <v>227</v>
      </c>
      <c r="F43" s="110" t="s">
        <v>228</v>
      </c>
      <c r="G43" s="84">
        <v>2</v>
      </c>
      <c r="H43" s="111"/>
      <c r="I43" s="82">
        <f t="shared" si="0"/>
        <v>0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</row>
    <row r="44" spans="1:32" ht="6" customHeight="1" x14ac:dyDescent="0.2">
      <c r="A44" s="86"/>
      <c r="B44" s="99"/>
      <c r="C44" s="101"/>
      <c r="D44" s="100"/>
      <c r="E44" s="100"/>
      <c r="F44" s="106"/>
      <c r="G44" s="107"/>
      <c r="H44" s="114"/>
      <c r="I44" s="105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spans="1:32" ht="15.75" customHeight="1" x14ac:dyDescent="0.2">
      <c r="A45" s="86"/>
      <c r="B45" s="108">
        <v>14</v>
      </c>
      <c r="C45" s="109" t="s">
        <v>229</v>
      </c>
      <c r="D45" s="110" t="s">
        <v>230</v>
      </c>
      <c r="E45" s="110" t="s">
        <v>231</v>
      </c>
      <c r="F45" s="110">
        <v>5804285</v>
      </c>
      <c r="G45" s="84">
        <v>1</v>
      </c>
      <c r="H45" s="111"/>
      <c r="I45" s="82">
        <f t="shared" si="0"/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</row>
    <row r="46" spans="1:32" x14ac:dyDescent="0.2">
      <c r="A46" s="86"/>
      <c r="B46" s="89"/>
      <c r="C46" s="88"/>
      <c r="D46" s="88"/>
      <c r="E46" s="88"/>
      <c r="F46" s="88"/>
      <c r="G46" s="88"/>
      <c r="H46" s="88"/>
      <c r="I46" s="88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2" x14ac:dyDescent="0.2">
      <c r="A47" s="86"/>
      <c r="B47" s="89"/>
      <c r="C47" s="88"/>
      <c r="D47" s="88"/>
      <c r="E47" s="88"/>
      <c r="F47" s="88"/>
      <c r="G47" s="88"/>
      <c r="H47" s="88"/>
      <c r="I47" s="88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2" ht="15" x14ac:dyDescent="0.25">
      <c r="A48" s="86"/>
      <c r="B48" s="121" t="s">
        <v>159</v>
      </c>
      <c r="C48" s="121"/>
      <c r="D48" s="121"/>
      <c r="E48" s="121"/>
      <c r="F48" s="121"/>
      <c r="G48" s="121"/>
      <c r="H48" s="121"/>
      <c r="I48" s="121"/>
      <c r="J48" s="92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34.5" customHeight="1" x14ac:dyDescent="0.25">
      <c r="A49" s="86"/>
      <c r="B49" s="117" t="s">
        <v>233</v>
      </c>
      <c r="C49" s="117"/>
      <c r="D49" s="117"/>
      <c r="E49" s="117"/>
      <c r="F49" s="117"/>
      <c r="G49" s="117"/>
      <c r="H49" s="117"/>
      <c r="I49" s="117"/>
      <c r="J49" s="92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</row>
    <row r="50" spans="1:32" ht="15" customHeight="1" x14ac:dyDescent="0.25">
      <c r="A50" s="86"/>
      <c r="B50" s="117" t="s">
        <v>169</v>
      </c>
      <c r="C50" s="117"/>
      <c r="D50" s="117"/>
      <c r="E50" s="117"/>
      <c r="F50" s="117"/>
      <c r="G50" s="117"/>
      <c r="H50" s="117"/>
      <c r="I50" s="117"/>
      <c r="J50" s="92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</row>
    <row r="51" spans="1:32" ht="15" x14ac:dyDescent="0.25">
      <c r="A51" s="86"/>
      <c r="B51" s="117"/>
      <c r="C51" s="117"/>
      <c r="D51" s="117"/>
      <c r="E51" s="117"/>
      <c r="F51" s="117"/>
      <c r="G51" s="117"/>
      <c r="H51" s="117"/>
      <c r="I51" s="117"/>
      <c r="J51" s="92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</row>
    <row r="52" spans="1:32" ht="15" x14ac:dyDescent="0.25">
      <c r="A52" s="86"/>
      <c r="B52" s="117"/>
      <c r="C52" s="117"/>
      <c r="D52" s="117"/>
      <c r="E52" s="117"/>
      <c r="F52" s="117"/>
      <c r="G52" s="117"/>
      <c r="H52" s="117"/>
      <c r="I52" s="117"/>
      <c r="J52" s="92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</row>
    <row r="53" spans="1:32" ht="15" x14ac:dyDescent="0.25">
      <c r="A53" s="86"/>
      <c r="B53" s="93"/>
      <c r="C53" s="93"/>
      <c r="D53" s="93"/>
      <c r="E53" s="93"/>
      <c r="F53" s="93"/>
      <c r="G53" s="93"/>
      <c r="H53" s="93"/>
      <c r="I53" s="93"/>
      <c r="J53" s="92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</row>
    <row r="54" spans="1:32" ht="15" x14ac:dyDescent="0.25">
      <c r="A54" s="86"/>
      <c r="B54" s="93"/>
      <c r="C54" s="93"/>
      <c r="D54" s="93"/>
      <c r="E54" s="93"/>
      <c r="F54" s="93"/>
      <c r="G54" s="93"/>
      <c r="H54" s="93"/>
      <c r="I54" s="93"/>
      <c r="J54" s="92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</row>
    <row r="55" spans="1:32" ht="15" x14ac:dyDescent="0.25">
      <c r="A55" s="86"/>
      <c r="B55" s="93"/>
      <c r="C55" s="93"/>
      <c r="D55" s="93"/>
      <c r="E55" s="93"/>
      <c r="F55" s="93"/>
      <c r="G55" s="93"/>
      <c r="H55" s="93"/>
      <c r="I55" s="93"/>
      <c r="J55" s="92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spans="1:32" ht="15" x14ac:dyDescent="0.25">
      <c r="A56" s="86"/>
      <c r="B56" s="93"/>
      <c r="C56" s="93"/>
      <c r="D56" s="93"/>
      <c r="E56" s="93"/>
      <c r="F56" s="93"/>
      <c r="G56" s="93"/>
      <c r="H56" s="93"/>
      <c r="I56" s="93"/>
      <c r="J56" s="92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</row>
    <row r="57" spans="1:32" ht="15" x14ac:dyDescent="0.25">
      <c r="A57" s="86"/>
      <c r="B57" s="93"/>
      <c r="C57" s="93"/>
      <c r="D57" s="93"/>
      <c r="E57" s="93"/>
      <c r="F57" s="93"/>
      <c r="G57" s="93"/>
      <c r="H57" s="93"/>
      <c r="I57" s="93"/>
      <c r="J57" s="92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</row>
    <row r="58" spans="1:32" ht="15" x14ac:dyDescent="0.25">
      <c r="A58" s="86"/>
      <c r="B58" s="93"/>
      <c r="C58" s="93"/>
      <c r="D58" s="93"/>
      <c r="E58" s="93"/>
      <c r="F58" s="93"/>
      <c r="G58" s="93"/>
      <c r="H58" s="93"/>
      <c r="I58" s="93"/>
      <c r="J58" s="92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</row>
    <row r="59" spans="1:32" ht="15" x14ac:dyDescent="0.25">
      <c r="A59" s="86"/>
      <c r="B59" s="93"/>
      <c r="C59" s="93"/>
      <c r="D59" s="93"/>
      <c r="E59" s="93"/>
      <c r="F59" s="93"/>
      <c r="G59" s="93"/>
      <c r="H59" s="93"/>
      <c r="I59" s="93"/>
      <c r="J59" s="92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</row>
    <row r="60" spans="1:32" ht="15" x14ac:dyDescent="0.25">
      <c r="A60" s="86"/>
      <c r="B60" s="93"/>
      <c r="C60" s="93"/>
      <c r="D60" s="93"/>
      <c r="E60" s="93"/>
      <c r="F60" s="93"/>
      <c r="G60" s="93"/>
      <c r="H60" s="93"/>
      <c r="I60" s="93"/>
      <c r="J60" s="92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</row>
    <row r="61" spans="1:32" ht="15" x14ac:dyDescent="0.25">
      <c r="A61" s="86"/>
      <c r="B61" s="89"/>
      <c r="C61" s="88"/>
      <c r="D61" s="94"/>
      <c r="E61" s="94"/>
      <c r="F61" s="94"/>
      <c r="G61" s="94"/>
      <c r="H61" s="94"/>
      <c r="I61" s="94"/>
      <c r="J61" s="92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</row>
    <row r="62" spans="1:32" ht="15" x14ac:dyDescent="0.25">
      <c r="A62" s="86"/>
      <c r="B62" s="89"/>
      <c r="C62" s="94"/>
      <c r="D62" s="94"/>
      <c r="E62" s="94"/>
      <c r="F62" s="94"/>
      <c r="G62" s="94"/>
      <c r="H62" s="94"/>
      <c r="I62" s="94"/>
      <c r="J62" s="92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</row>
    <row r="63" spans="1:32" ht="15" x14ac:dyDescent="0.25">
      <c r="A63" s="86"/>
      <c r="B63" s="89"/>
      <c r="C63" s="94"/>
      <c r="D63" s="94"/>
      <c r="E63" s="94"/>
      <c r="F63" s="94"/>
      <c r="G63" s="94"/>
      <c r="H63" s="94"/>
      <c r="I63" s="94"/>
      <c r="J63" s="92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</row>
    <row r="64" spans="1:32" ht="15" x14ac:dyDescent="0.25">
      <c r="A64" s="86"/>
      <c r="B64" s="89"/>
      <c r="C64" s="95"/>
      <c r="D64" s="94"/>
      <c r="E64" s="94"/>
      <c r="F64" s="94"/>
      <c r="G64" s="94"/>
      <c r="H64" s="94"/>
      <c r="I64" s="94"/>
      <c r="J64" s="92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</row>
    <row r="65" spans="1:32" ht="15" x14ac:dyDescent="0.25">
      <c r="A65" s="86"/>
      <c r="B65" s="89"/>
      <c r="C65" s="95" t="s">
        <v>155</v>
      </c>
      <c r="D65" s="94"/>
      <c r="E65" s="94"/>
      <c r="F65" s="94"/>
      <c r="G65" s="94"/>
      <c r="H65" s="94"/>
      <c r="I65" s="94"/>
      <c r="J65" s="92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</row>
    <row r="66" spans="1:32" ht="15" x14ac:dyDescent="0.25">
      <c r="A66" s="86"/>
      <c r="B66" s="89"/>
      <c r="C66" s="96" t="s">
        <v>178</v>
      </c>
      <c r="D66" s="94"/>
      <c r="E66" s="94"/>
      <c r="F66" s="94"/>
      <c r="H66" s="97" t="s">
        <v>179</v>
      </c>
      <c r="J66" s="92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spans="1:32" ht="15" x14ac:dyDescent="0.25">
      <c r="A67" s="86"/>
      <c r="B67" s="89"/>
      <c r="C67" s="94"/>
      <c r="D67" s="94"/>
      <c r="E67" s="94"/>
      <c r="F67" s="94"/>
      <c r="G67" s="94"/>
      <c r="H67" s="94"/>
      <c r="I67" s="94"/>
      <c r="J67" s="92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1:32" ht="15" x14ac:dyDescent="0.25">
      <c r="A68" s="86"/>
      <c r="B68" s="89"/>
      <c r="C68" s="94"/>
      <c r="D68" s="94"/>
      <c r="E68" s="94"/>
      <c r="F68" s="94"/>
      <c r="G68" s="94"/>
      <c r="H68" s="94"/>
      <c r="I68" s="94"/>
      <c r="J68" s="92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</row>
    <row r="69" spans="1:32" x14ac:dyDescent="0.2">
      <c r="A69" s="86"/>
      <c r="B69" s="89"/>
      <c r="C69" s="88"/>
      <c r="D69" s="88"/>
      <c r="E69" s="88"/>
      <c r="F69" s="88"/>
      <c r="G69" s="88"/>
      <c r="H69" s="88"/>
      <c r="I69" s="88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</row>
    <row r="70" spans="1:32" x14ac:dyDescent="0.2">
      <c r="A70" s="86"/>
      <c r="B70" s="89"/>
      <c r="C70" s="88"/>
      <c r="D70" s="88"/>
      <c r="E70" s="88"/>
      <c r="F70" s="88"/>
      <c r="G70" s="88"/>
      <c r="H70" s="88"/>
      <c r="I70" s="88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</row>
    <row r="71" spans="1:32" x14ac:dyDescent="0.2">
      <c r="A71" s="86"/>
      <c r="B71" s="89"/>
      <c r="C71" s="88"/>
      <c r="D71" s="88"/>
      <c r="E71" s="88"/>
      <c r="F71" s="88"/>
      <c r="G71" s="88"/>
      <c r="H71" s="88"/>
      <c r="I71" s="88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</row>
    <row r="72" spans="1:32" x14ac:dyDescent="0.2">
      <c r="A72" s="86"/>
      <c r="B72" s="89"/>
      <c r="C72" s="88"/>
      <c r="D72" s="88"/>
      <c r="E72" s="88"/>
      <c r="F72" s="88"/>
      <c r="G72" s="88"/>
      <c r="H72" s="88"/>
      <c r="I72" s="88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</row>
    <row r="73" spans="1:32" x14ac:dyDescent="0.2">
      <c r="A73" s="86"/>
      <c r="B73" s="89"/>
      <c r="C73" s="88"/>
      <c r="D73" s="88"/>
      <c r="E73" s="88"/>
      <c r="F73" s="88"/>
      <c r="G73" s="88"/>
      <c r="H73" s="88"/>
      <c r="I73" s="88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</row>
    <row r="74" spans="1:32" x14ac:dyDescent="0.2">
      <c r="A74" s="86"/>
      <c r="B74" s="89"/>
      <c r="C74" s="88"/>
      <c r="D74" s="88"/>
      <c r="E74" s="88"/>
      <c r="F74" s="88"/>
      <c r="G74" s="88"/>
      <c r="H74" s="88"/>
      <c r="I74" s="88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</row>
    <row r="75" spans="1:32" x14ac:dyDescent="0.2">
      <c r="A75" s="86"/>
      <c r="B75" s="89"/>
      <c r="C75" s="88"/>
      <c r="D75" s="88"/>
      <c r="E75" s="88"/>
      <c r="F75" s="88"/>
      <c r="G75" s="88"/>
      <c r="H75" s="88"/>
      <c r="I75" s="88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</row>
    <row r="76" spans="1:32" x14ac:dyDescent="0.2">
      <c r="A76" s="86"/>
      <c r="B76" s="89"/>
      <c r="C76" s="88"/>
      <c r="D76" s="88"/>
      <c r="E76" s="88"/>
      <c r="F76" s="88"/>
      <c r="G76" s="88"/>
      <c r="H76" s="88"/>
      <c r="I76" s="88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</row>
    <row r="77" spans="1:32" x14ac:dyDescent="0.2">
      <c r="A77" s="86"/>
      <c r="B77" s="89"/>
      <c r="C77" s="88"/>
      <c r="D77" s="88"/>
      <c r="E77" s="88"/>
      <c r="F77" s="88"/>
      <c r="G77" s="88"/>
      <c r="H77" s="88"/>
      <c r="I77" s="88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</row>
    <row r="78" spans="1:32" x14ac:dyDescent="0.2">
      <c r="A78" s="86"/>
      <c r="B78" s="89"/>
      <c r="C78" s="88"/>
      <c r="D78" s="88"/>
      <c r="E78" s="88"/>
      <c r="F78" s="88"/>
      <c r="G78" s="88"/>
      <c r="H78" s="88"/>
      <c r="I78" s="88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</row>
    <row r="79" spans="1:32" x14ac:dyDescent="0.2">
      <c r="A79" s="86"/>
      <c r="B79" s="89"/>
      <c r="C79" s="88"/>
      <c r="D79" s="88"/>
      <c r="E79" s="88"/>
      <c r="F79" s="88"/>
      <c r="G79" s="88"/>
      <c r="H79" s="88"/>
      <c r="I79" s="88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32" x14ac:dyDescent="0.2">
      <c r="A80" s="86"/>
      <c r="B80" s="89"/>
      <c r="C80" s="88"/>
      <c r="D80" s="88"/>
      <c r="E80" s="88"/>
      <c r="F80" s="88"/>
      <c r="G80" s="88"/>
      <c r="H80" s="88"/>
      <c r="I80" s="88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</row>
    <row r="81" spans="1:32" x14ac:dyDescent="0.2">
      <c r="A81" s="86"/>
      <c r="B81" s="89"/>
      <c r="C81" s="88"/>
      <c r="D81" s="88"/>
      <c r="E81" s="88"/>
      <c r="F81" s="88"/>
      <c r="G81" s="88"/>
      <c r="H81" s="88"/>
      <c r="I81" s="88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</row>
    <row r="82" spans="1:32" x14ac:dyDescent="0.2">
      <c r="A82" s="86"/>
      <c r="B82" s="89"/>
      <c r="C82" s="88"/>
      <c r="D82" s="88"/>
      <c r="E82" s="88"/>
      <c r="F82" s="88"/>
      <c r="G82" s="88"/>
      <c r="H82" s="88"/>
      <c r="I82" s="88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</row>
    <row r="83" spans="1:32" x14ac:dyDescent="0.2">
      <c r="A83" s="86"/>
      <c r="B83" s="89"/>
      <c r="C83" s="88"/>
      <c r="D83" s="88"/>
      <c r="E83" s="88"/>
      <c r="F83" s="88"/>
      <c r="G83" s="88"/>
      <c r="H83" s="88"/>
      <c r="I83" s="88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</row>
    <row r="84" spans="1:32" x14ac:dyDescent="0.2">
      <c r="A84" s="86"/>
      <c r="B84" s="89"/>
      <c r="C84" s="88"/>
      <c r="D84" s="88"/>
      <c r="E84" s="88"/>
      <c r="F84" s="88"/>
      <c r="G84" s="88"/>
      <c r="H84" s="88"/>
      <c r="I84" s="88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</row>
    <row r="85" spans="1:32" x14ac:dyDescent="0.2">
      <c r="A85" s="86"/>
      <c r="B85" s="89"/>
      <c r="C85" s="88"/>
      <c r="D85" s="88"/>
      <c r="E85" s="88"/>
      <c r="F85" s="88"/>
      <c r="G85" s="88"/>
      <c r="H85" s="88"/>
      <c r="I85" s="88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</row>
    <row r="86" spans="1:32" x14ac:dyDescent="0.2">
      <c r="A86" s="86"/>
      <c r="B86" s="89"/>
      <c r="C86" s="88"/>
      <c r="D86" s="88"/>
      <c r="E86" s="88"/>
      <c r="F86" s="88"/>
      <c r="G86" s="88"/>
      <c r="H86" s="88"/>
      <c r="I86" s="88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</row>
    <row r="87" spans="1:32" x14ac:dyDescent="0.2">
      <c r="A87" s="86"/>
      <c r="B87" s="89"/>
      <c r="C87" s="88"/>
      <c r="D87" s="88"/>
      <c r="E87" s="88"/>
      <c r="F87" s="88"/>
      <c r="G87" s="88"/>
      <c r="H87" s="88"/>
      <c r="I87" s="88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</row>
    <row r="88" spans="1:32" x14ac:dyDescent="0.2">
      <c r="A88" s="86"/>
      <c r="B88" s="89"/>
      <c r="C88" s="88"/>
      <c r="D88" s="88"/>
      <c r="E88" s="88"/>
      <c r="F88" s="88"/>
      <c r="G88" s="88"/>
      <c r="H88" s="88"/>
      <c r="I88" s="88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</row>
    <row r="89" spans="1:32" x14ac:dyDescent="0.2">
      <c r="A89" s="86"/>
      <c r="B89" s="89"/>
      <c r="C89" s="88"/>
      <c r="D89" s="88"/>
      <c r="E89" s="88"/>
      <c r="F89" s="88"/>
      <c r="G89" s="88"/>
      <c r="H89" s="88"/>
      <c r="I89" s="88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</row>
    <row r="90" spans="1:32" x14ac:dyDescent="0.2">
      <c r="A90" s="86"/>
      <c r="B90" s="89"/>
      <c r="C90" s="88"/>
      <c r="D90" s="88"/>
      <c r="E90" s="88"/>
      <c r="F90" s="88"/>
      <c r="G90" s="88"/>
      <c r="H90" s="88"/>
      <c r="I90" s="88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</row>
    <row r="91" spans="1:32" x14ac:dyDescent="0.2">
      <c r="A91" s="86"/>
      <c r="B91" s="89"/>
      <c r="C91" s="88"/>
      <c r="D91" s="88"/>
      <c r="E91" s="88"/>
      <c r="F91" s="88"/>
      <c r="G91" s="88"/>
      <c r="H91" s="88"/>
      <c r="I91" s="88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</row>
    <row r="92" spans="1:32" x14ac:dyDescent="0.2">
      <c r="A92" s="86"/>
      <c r="B92" s="89"/>
      <c r="C92" s="88"/>
      <c r="D92" s="88"/>
      <c r="E92" s="88"/>
      <c r="F92" s="88"/>
      <c r="G92" s="88"/>
      <c r="H92" s="88"/>
      <c r="I92" s="88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</row>
    <row r="93" spans="1:32" x14ac:dyDescent="0.2"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</row>
    <row r="94" spans="1:32" x14ac:dyDescent="0.2"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</row>
    <row r="95" spans="1:32" x14ac:dyDescent="0.2"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</row>
    <row r="96" spans="1:32" x14ac:dyDescent="0.2"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</row>
    <row r="97" spans="10:32" x14ac:dyDescent="0.2"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</row>
    <row r="98" spans="10:32" x14ac:dyDescent="0.2"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</row>
    <row r="99" spans="10:32" x14ac:dyDescent="0.2"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</row>
    <row r="100" spans="10:32" x14ac:dyDescent="0.2"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</row>
    <row r="101" spans="10:32" x14ac:dyDescent="0.2"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</row>
    <row r="102" spans="10:32" x14ac:dyDescent="0.2"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</row>
    <row r="103" spans="10:32" x14ac:dyDescent="0.2"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</row>
    <row r="104" spans="10:32" x14ac:dyDescent="0.2"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</row>
    <row r="105" spans="10:32" x14ac:dyDescent="0.2"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</row>
    <row r="106" spans="10:32" x14ac:dyDescent="0.2"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</row>
    <row r="107" spans="10:32" x14ac:dyDescent="0.2"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</row>
    <row r="108" spans="10:32" x14ac:dyDescent="0.2"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</row>
    <row r="109" spans="10:32" x14ac:dyDescent="0.2"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</row>
    <row r="110" spans="10:32" x14ac:dyDescent="0.2"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</row>
    <row r="111" spans="10:32" x14ac:dyDescent="0.2"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</row>
    <row r="112" spans="10:32" x14ac:dyDescent="0.2"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</row>
    <row r="113" spans="10:32" x14ac:dyDescent="0.2"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</row>
    <row r="114" spans="10:32" x14ac:dyDescent="0.2"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</row>
    <row r="115" spans="10:32" x14ac:dyDescent="0.2"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</row>
    <row r="116" spans="10:32" x14ac:dyDescent="0.2"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</row>
    <row r="117" spans="10:32" x14ac:dyDescent="0.2"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</row>
    <row r="118" spans="10:32" x14ac:dyDescent="0.2"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</row>
    <row r="119" spans="10:32" x14ac:dyDescent="0.2"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</row>
    <row r="120" spans="10:32" x14ac:dyDescent="0.2"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</row>
    <row r="121" spans="10:32" x14ac:dyDescent="0.2"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</row>
    <row r="122" spans="10:32" x14ac:dyDescent="0.2"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</row>
    <row r="123" spans="10:32" x14ac:dyDescent="0.2"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</row>
    <row r="124" spans="10:32" x14ac:dyDescent="0.2"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</row>
    <row r="125" spans="10:32" x14ac:dyDescent="0.2"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</row>
    <row r="126" spans="10:32" x14ac:dyDescent="0.2"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</row>
    <row r="127" spans="10:32" x14ac:dyDescent="0.2"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</row>
    <row r="128" spans="10:32" x14ac:dyDescent="0.2"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</row>
    <row r="129" spans="10:32" x14ac:dyDescent="0.2"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</row>
    <row r="130" spans="10:32" x14ac:dyDescent="0.2"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</row>
    <row r="131" spans="10:32" x14ac:dyDescent="0.2"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</row>
    <row r="132" spans="10:32" x14ac:dyDescent="0.2"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</row>
    <row r="133" spans="10:32" x14ac:dyDescent="0.2"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</row>
    <row r="134" spans="10:32" x14ac:dyDescent="0.2"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</row>
    <row r="135" spans="10:32" x14ac:dyDescent="0.2"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</row>
    <row r="136" spans="10:32" x14ac:dyDescent="0.2"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</row>
    <row r="137" spans="10:32" x14ac:dyDescent="0.2"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</row>
    <row r="138" spans="10:32" x14ac:dyDescent="0.2"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</row>
    <row r="139" spans="10:32" x14ac:dyDescent="0.2"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</row>
    <row r="140" spans="10:32" x14ac:dyDescent="0.2"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</row>
    <row r="141" spans="10:32" x14ac:dyDescent="0.2"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</row>
    <row r="142" spans="10:32" x14ac:dyDescent="0.2"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</row>
    <row r="143" spans="10:32" x14ac:dyDescent="0.2"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</row>
    <row r="144" spans="10:32" x14ac:dyDescent="0.2"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</row>
    <row r="145" spans="10:32" x14ac:dyDescent="0.2"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</row>
  </sheetData>
  <mergeCells count="8">
    <mergeCell ref="B50:I52"/>
    <mergeCell ref="A11:I11"/>
    <mergeCell ref="A8:I8"/>
    <mergeCell ref="A9:I9"/>
    <mergeCell ref="A10:I10"/>
    <mergeCell ref="B49:I49"/>
    <mergeCell ref="B48:I48"/>
    <mergeCell ref="B19:B23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colBreaks count="1" manualBreakCount="1">
    <brk id="9" max="12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125"/>
  <sheetViews>
    <sheetView workbookViewId="0">
      <selection activeCell="K12" sqref="K12"/>
    </sheetView>
  </sheetViews>
  <sheetFormatPr baseColWidth="10" defaultRowHeight="15" x14ac:dyDescent="0.25"/>
  <cols>
    <col min="1" max="1" width="45.28515625" style="1" customWidth="1"/>
    <col min="2" max="2" width="15.42578125" style="1" bestFit="1" customWidth="1"/>
    <col min="3" max="3" width="14.7109375" style="1" customWidth="1"/>
    <col min="4" max="4" width="16.140625" style="1" customWidth="1"/>
    <col min="5" max="5" width="10.42578125" style="1" customWidth="1"/>
    <col min="6" max="6" width="14.85546875" style="1" customWidth="1"/>
    <col min="7" max="9" width="11.42578125" style="1"/>
  </cols>
  <sheetData>
    <row r="6" spans="1:9" ht="15.75" x14ac:dyDescent="0.25">
      <c r="C6" s="25" t="s">
        <v>146</v>
      </c>
    </row>
    <row r="7" spans="1:9" ht="15.75" x14ac:dyDescent="0.25">
      <c r="C7" s="44" t="s">
        <v>144</v>
      </c>
    </row>
    <row r="8" spans="1:9" ht="15.75" x14ac:dyDescent="0.25">
      <c r="C8" s="44" t="s">
        <v>145</v>
      </c>
    </row>
    <row r="9" spans="1:9" ht="15.75" x14ac:dyDescent="0.25">
      <c r="D9" s="45"/>
    </row>
    <row r="10" spans="1:9" ht="15.75" x14ac:dyDescent="0.25">
      <c r="C10" s="46" t="s">
        <v>157</v>
      </c>
    </row>
    <row r="11" spans="1:9" ht="15.75" x14ac:dyDescent="0.25">
      <c r="D11" s="46"/>
    </row>
    <row r="12" spans="1:9" ht="15.75" x14ac:dyDescent="0.25">
      <c r="D12" s="46"/>
    </row>
    <row r="13" spans="1:9" ht="15.75" thickBot="1" x14ac:dyDescent="0.3">
      <c r="D13" s="35"/>
    </row>
    <row r="14" spans="1:9" ht="15.75" thickBot="1" x14ac:dyDescent="0.3">
      <c r="F14" s="36" t="s">
        <v>158</v>
      </c>
    </row>
    <row r="15" spans="1:9" ht="45.75" thickBot="1" x14ac:dyDescent="0.3">
      <c r="A15" s="3" t="s">
        <v>1</v>
      </c>
      <c r="B15" s="3" t="s">
        <v>2</v>
      </c>
      <c r="C15" s="4" t="s">
        <v>3</v>
      </c>
      <c r="D15" s="4" t="s">
        <v>4</v>
      </c>
      <c r="E15" s="2" t="s">
        <v>141</v>
      </c>
      <c r="F15" s="43" t="s">
        <v>140</v>
      </c>
      <c r="G15" s="7" t="s">
        <v>142</v>
      </c>
      <c r="H15" s="7" t="s">
        <v>143</v>
      </c>
      <c r="I15" s="7" t="s">
        <v>154</v>
      </c>
    </row>
    <row r="16" spans="1:9" x14ac:dyDescent="0.25">
      <c r="A16" s="150" t="s">
        <v>5</v>
      </c>
      <c r="B16" s="150" t="s">
        <v>6</v>
      </c>
      <c r="C16" s="62" t="s">
        <v>7</v>
      </c>
      <c r="D16" s="8">
        <v>394</v>
      </c>
      <c r="E16" s="8">
        <v>2</v>
      </c>
      <c r="F16" s="26"/>
      <c r="G16" s="8">
        <f>+F16*E16</f>
        <v>0</v>
      </c>
      <c r="H16" s="8">
        <f>+G16*2</f>
        <v>0</v>
      </c>
      <c r="I16" s="134">
        <f>SUM(H16:H17)</f>
        <v>0</v>
      </c>
    </row>
    <row r="17" spans="1:9" ht="15.75" thickBot="1" x14ac:dyDescent="0.3">
      <c r="A17" s="147"/>
      <c r="B17" s="147"/>
      <c r="C17" s="63" t="s">
        <v>8</v>
      </c>
      <c r="D17" s="9">
        <v>395</v>
      </c>
      <c r="E17" s="9">
        <v>2</v>
      </c>
      <c r="F17" s="27"/>
      <c r="G17" s="9">
        <f>+F17*E17</f>
        <v>0</v>
      </c>
      <c r="H17" s="9">
        <f>+G17*2</f>
        <v>0</v>
      </c>
      <c r="I17" s="135"/>
    </row>
    <row r="18" spans="1:9" ht="15.75" thickBot="1" x14ac:dyDescent="0.3">
      <c r="A18" s="10" t="s">
        <v>9</v>
      </c>
      <c r="B18" s="10" t="s">
        <v>10</v>
      </c>
      <c r="C18" s="10" t="s">
        <v>11</v>
      </c>
      <c r="D18" s="10">
        <v>55614</v>
      </c>
      <c r="E18" s="12">
        <v>1</v>
      </c>
      <c r="F18" s="28"/>
      <c r="G18" s="10">
        <f t="shared" ref="G18:G83" si="0">+F18*E18</f>
        <v>0</v>
      </c>
      <c r="H18" s="10">
        <f t="shared" ref="H18:H83" si="1">+G18*2</f>
        <v>0</v>
      </c>
      <c r="I18" s="5">
        <f>+H18</f>
        <v>0</v>
      </c>
    </row>
    <row r="19" spans="1:9" x14ac:dyDescent="0.25">
      <c r="A19" s="150" t="s">
        <v>12</v>
      </c>
      <c r="B19" s="150" t="s">
        <v>13</v>
      </c>
      <c r="C19" s="62" t="s">
        <v>14</v>
      </c>
      <c r="D19" s="8">
        <v>88300</v>
      </c>
      <c r="E19" s="8">
        <v>2</v>
      </c>
      <c r="F19" s="26"/>
      <c r="G19" s="8">
        <f t="shared" si="0"/>
        <v>0</v>
      </c>
      <c r="H19" s="8">
        <f t="shared" si="1"/>
        <v>0</v>
      </c>
      <c r="I19" s="134">
        <f>SUM(H19:H20)</f>
        <v>0</v>
      </c>
    </row>
    <row r="20" spans="1:9" ht="15.75" thickBot="1" x14ac:dyDescent="0.3">
      <c r="A20" s="147"/>
      <c r="B20" s="147"/>
      <c r="C20" s="63" t="s">
        <v>15</v>
      </c>
      <c r="D20" s="9">
        <v>883002</v>
      </c>
      <c r="E20" s="9">
        <v>2</v>
      </c>
      <c r="F20" s="27"/>
      <c r="G20" s="9">
        <f t="shared" si="0"/>
        <v>0</v>
      </c>
      <c r="H20" s="9">
        <f t="shared" si="1"/>
        <v>0</v>
      </c>
      <c r="I20" s="135"/>
    </row>
    <row r="21" spans="1:9" x14ac:dyDescent="0.25">
      <c r="A21" s="132" t="s">
        <v>16</v>
      </c>
      <c r="B21" s="62" t="s">
        <v>17</v>
      </c>
      <c r="C21" s="8" t="s">
        <v>18</v>
      </c>
      <c r="D21" s="13">
        <v>114614060019</v>
      </c>
      <c r="E21" s="14">
        <v>2</v>
      </c>
      <c r="F21" s="26"/>
      <c r="G21" s="8">
        <f t="shared" si="0"/>
        <v>0</v>
      </c>
      <c r="H21" s="8">
        <f t="shared" si="1"/>
        <v>0</v>
      </c>
      <c r="I21" s="134">
        <f>SUM(H21:H40)</f>
        <v>0</v>
      </c>
    </row>
    <row r="22" spans="1:9" x14ac:dyDescent="0.25">
      <c r="A22" s="140"/>
      <c r="B22" s="140" t="s">
        <v>19</v>
      </c>
      <c r="C22" s="60" t="s">
        <v>20</v>
      </c>
      <c r="D22" s="15" t="s">
        <v>21</v>
      </c>
      <c r="E22" s="16">
        <v>2</v>
      </c>
      <c r="F22" s="29"/>
      <c r="G22" s="11">
        <f t="shared" si="0"/>
        <v>0</v>
      </c>
      <c r="H22" s="11">
        <f t="shared" si="1"/>
        <v>0</v>
      </c>
      <c r="I22" s="139"/>
    </row>
    <row r="23" spans="1:9" x14ac:dyDescent="0.25">
      <c r="A23" s="140"/>
      <c r="B23" s="140"/>
      <c r="C23" s="60" t="s">
        <v>22</v>
      </c>
      <c r="D23" s="15" t="s">
        <v>23</v>
      </c>
      <c r="E23" s="16">
        <v>2</v>
      </c>
      <c r="F23" s="29"/>
      <c r="G23" s="11">
        <f t="shared" si="0"/>
        <v>0</v>
      </c>
      <c r="H23" s="11">
        <f t="shared" si="1"/>
        <v>0</v>
      </c>
      <c r="I23" s="139"/>
    </row>
    <row r="24" spans="1:9" x14ac:dyDescent="0.25">
      <c r="A24" s="140"/>
      <c r="B24" s="140"/>
      <c r="C24" s="60" t="s">
        <v>20</v>
      </c>
      <c r="D24" s="15" t="s">
        <v>24</v>
      </c>
      <c r="E24" s="16">
        <v>2</v>
      </c>
      <c r="F24" s="29"/>
      <c r="G24" s="11">
        <f t="shared" si="0"/>
        <v>0</v>
      </c>
      <c r="H24" s="11">
        <f t="shared" si="1"/>
        <v>0</v>
      </c>
      <c r="I24" s="139"/>
    </row>
    <row r="25" spans="1:9" x14ac:dyDescent="0.25">
      <c r="A25" s="140"/>
      <c r="B25" s="140"/>
      <c r="C25" s="60" t="s">
        <v>22</v>
      </c>
      <c r="D25" s="15" t="s">
        <v>25</v>
      </c>
      <c r="E25" s="16">
        <v>2</v>
      </c>
      <c r="F25" s="29"/>
      <c r="G25" s="11">
        <f t="shared" si="0"/>
        <v>0</v>
      </c>
      <c r="H25" s="11">
        <f t="shared" si="1"/>
        <v>0</v>
      </c>
      <c r="I25" s="139"/>
    </row>
    <row r="26" spans="1:9" x14ac:dyDescent="0.25">
      <c r="A26" s="140"/>
      <c r="B26" s="140"/>
      <c r="C26" s="60" t="s">
        <v>20</v>
      </c>
      <c r="D26" s="15" t="s">
        <v>26</v>
      </c>
      <c r="E26" s="16">
        <v>2</v>
      </c>
      <c r="F26" s="29"/>
      <c r="G26" s="11">
        <f t="shared" si="0"/>
        <v>0</v>
      </c>
      <c r="H26" s="11">
        <f t="shared" si="1"/>
        <v>0</v>
      </c>
      <c r="I26" s="139"/>
    </row>
    <row r="27" spans="1:9" x14ac:dyDescent="0.25">
      <c r="A27" s="146" t="s">
        <v>27</v>
      </c>
      <c r="B27" s="148" t="s">
        <v>17</v>
      </c>
      <c r="C27" s="60" t="s">
        <v>18</v>
      </c>
      <c r="D27" s="15">
        <v>3831205003</v>
      </c>
      <c r="E27" s="16">
        <v>2</v>
      </c>
      <c r="F27" s="29"/>
      <c r="G27" s="11">
        <f t="shared" si="0"/>
        <v>0</v>
      </c>
      <c r="H27" s="11">
        <f t="shared" si="1"/>
        <v>0</v>
      </c>
      <c r="I27" s="139"/>
    </row>
    <row r="28" spans="1:9" x14ac:dyDescent="0.25">
      <c r="A28" s="146"/>
      <c r="B28" s="146"/>
      <c r="C28" s="60" t="s">
        <v>28</v>
      </c>
      <c r="D28" s="15">
        <v>10121409001</v>
      </c>
      <c r="E28" s="16">
        <v>2</v>
      </c>
      <c r="F28" s="29"/>
      <c r="G28" s="11">
        <f t="shared" si="0"/>
        <v>0</v>
      </c>
      <c r="H28" s="11">
        <f t="shared" si="1"/>
        <v>0</v>
      </c>
      <c r="I28" s="139"/>
    </row>
    <row r="29" spans="1:9" x14ac:dyDescent="0.25">
      <c r="A29" s="146"/>
      <c r="B29" s="146"/>
      <c r="C29" s="60" t="s">
        <v>18</v>
      </c>
      <c r="D29" s="15">
        <v>13051112007</v>
      </c>
      <c r="E29" s="16">
        <v>2</v>
      </c>
      <c r="F29" s="29"/>
      <c r="G29" s="11">
        <f t="shared" si="0"/>
        <v>0</v>
      </c>
      <c r="H29" s="11">
        <f t="shared" si="1"/>
        <v>0</v>
      </c>
      <c r="I29" s="139"/>
    </row>
    <row r="30" spans="1:9" x14ac:dyDescent="0.25">
      <c r="A30" s="146"/>
      <c r="B30" s="146"/>
      <c r="C30" s="60" t="s">
        <v>18</v>
      </c>
      <c r="D30" s="15">
        <v>13051120021</v>
      </c>
      <c r="E30" s="16">
        <v>2</v>
      </c>
      <c r="F30" s="29"/>
      <c r="G30" s="11">
        <f t="shared" si="0"/>
        <v>0</v>
      </c>
      <c r="H30" s="11">
        <f t="shared" si="1"/>
        <v>0</v>
      </c>
      <c r="I30" s="139"/>
    </row>
    <row r="31" spans="1:9" x14ac:dyDescent="0.25">
      <c r="A31" s="146"/>
      <c r="B31" s="146"/>
      <c r="C31" s="60" t="s">
        <v>29</v>
      </c>
      <c r="D31" s="15">
        <v>38312050002</v>
      </c>
      <c r="E31" s="16">
        <v>2</v>
      </c>
      <c r="F31" s="29"/>
      <c r="G31" s="11">
        <f t="shared" si="0"/>
        <v>0</v>
      </c>
      <c r="H31" s="11">
        <f t="shared" si="1"/>
        <v>0</v>
      </c>
      <c r="I31" s="139"/>
    </row>
    <row r="32" spans="1:9" x14ac:dyDescent="0.25">
      <c r="A32" s="146"/>
      <c r="B32" s="146"/>
      <c r="C32" s="60" t="s">
        <v>30</v>
      </c>
      <c r="D32" s="15">
        <v>38312050004</v>
      </c>
      <c r="E32" s="16">
        <v>2</v>
      </c>
      <c r="F32" s="29"/>
      <c r="G32" s="11">
        <f t="shared" si="0"/>
        <v>0</v>
      </c>
      <c r="H32" s="11">
        <f t="shared" si="1"/>
        <v>0</v>
      </c>
      <c r="I32" s="139"/>
    </row>
    <row r="33" spans="1:9" x14ac:dyDescent="0.25">
      <c r="A33" s="146"/>
      <c r="B33" s="146"/>
      <c r="C33" s="60" t="s">
        <v>28</v>
      </c>
      <c r="D33" s="15">
        <v>38312050005</v>
      </c>
      <c r="E33" s="16">
        <v>2</v>
      </c>
      <c r="F33" s="29"/>
      <c r="G33" s="11">
        <f t="shared" si="0"/>
        <v>0</v>
      </c>
      <c r="H33" s="11">
        <f t="shared" si="1"/>
        <v>0</v>
      </c>
      <c r="I33" s="139"/>
    </row>
    <row r="34" spans="1:9" x14ac:dyDescent="0.25">
      <c r="A34" s="146"/>
      <c r="B34" s="146"/>
      <c r="C34" s="60" t="s">
        <v>28</v>
      </c>
      <c r="D34" s="15">
        <v>38312050006</v>
      </c>
      <c r="E34" s="16">
        <v>2</v>
      </c>
      <c r="F34" s="29"/>
      <c r="G34" s="11">
        <f t="shared" si="0"/>
        <v>0</v>
      </c>
      <c r="H34" s="11">
        <f t="shared" si="1"/>
        <v>0</v>
      </c>
      <c r="I34" s="139"/>
    </row>
    <row r="35" spans="1:9" x14ac:dyDescent="0.25">
      <c r="A35" s="146"/>
      <c r="B35" s="149"/>
      <c r="C35" s="60" t="s">
        <v>18</v>
      </c>
      <c r="D35" s="15">
        <v>130511120017</v>
      </c>
      <c r="E35" s="16">
        <v>2</v>
      </c>
      <c r="F35" s="29"/>
      <c r="G35" s="11">
        <f t="shared" si="0"/>
        <v>0</v>
      </c>
      <c r="H35" s="11">
        <f t="shared" si="1"/>
        <v>0</v>
      </c>
      <c r="I35" s="139"/>
    </row>
    <row r="36" spans="1:9" x14ac:dyDescent="0.25">
      <c r="A36" s="146"/>
      <c r="B36" s="146" t="s">
        <v>19</v>
      </c>
      <c r="C36" s="60" t="s">
        <v>31</v>
      </c>
      <c r="D36" s="15" t="s">
        <v>32</v>
      </c>
      <c r="E36" s="16">
        <v>2</v>
      </c>
      <c r="F36" s="29"/>
      <c r="G36" s="11">
        <f t="shared" si="0"/>
        <v>0</v>
      </c>
      <c r="H36" s="11">
        <f t="shared" si="1"/>
        <v>0</v>
      </c>
      <c r="I36" s="139"/>
    </row>
    <row r="37" spans="1:9" x14ac:dyDescent="0.25">
      <c r="A37" s="146"/>
      <c r="B37" s="146"/>
      <c r="C37" s="60" t="s">
        <v>31</v>
      </c>
      <c r="D37" s="15" t="s">
        <v>33</v>
      </c>
      <c r="E37" s="16">
        <v>2</v>
      </c>
      <c r="F37" s="29"/>
      <c r="G37" s="11">
        <f t="shared" si="0"/>
        <v>0</v>
      </c>
      <c r="H37" s="11">
        <f t="shared" si="1"/>
        <v>0</v>
      </c>
      <c r="I37" s="139"/>
    </row>
    <row r="38" spans="1:9" x14ac:dyDescent="0.25">
      <c r="A38" s="146"/>
      <c r="B38" s="146"/>
      <c r="C38" s="60" t="s">
        <v>31</v>
      </c>
      <c r="D38" s="15" t="s">
        <v>34</v>
      </c>
      <c r="E38" s="16">
        <v>2</v>
      </c>
      <c r="F38" s="29"/>
      <c r="G38" s="11">
        <f t="shared" si="0"/>
        <v>0</v>
      </c>
      <c r="H38" s="11">
        <f t="shared" si="1"/>
        <v>0</v>
      </c>
      <c r="I38" s="139"/>
    </row>
    <row r="39" spans="1:9" x14ac:dyDescent="0.25">
      <c r="A39" s="146"/>
      <c r="B39" s="146"/>
      <c r="C39" s="60" t="s">
        <v>31</v>
      </c>
      <c r="D39" s="15" t="s">
        <v>35</v>
      </c>
      <c r="E39" s="16">
        <v>2</v>
      </c>
      <c r="F39" s="29"/>
      <c r="G39" s="11">
        <f t="shared" si="0"/>
        <v>0</v>
      </c>
      <c r="H39" s="11">
        <f t="shared" si="1"/>
        <v>0</v>
      </c>
      <c r="I39" s="139"/>
    </row>
    <row r="40" spans="1:9" ht="15.75" thickBot="1" x14ac:dyDescent="0.3">
      <c r="A40" s="147"/>
      <c r="B40" s="147"/>
      <c r="C40" s="63" t="s">
        <v>31</v>
      </c>
      <c r="D40" s="17" t="s">
        <v>36</v>
      </c>
      <c r="E40" s="18">
        <v>2</v>
      </c>
      <c r="F40" s="27"/>
      <c r="G40" s="9">
        <f t="shared" si="0"/>
        <v>0</v>
      </c>
      <c r="H40" s="9">
        <f t="shared" si="1"/>
        <v>0</v>
      </c>
      <c r="I40" s="135"/>
    </row>
    <row r="41" spans="1:9" x14ac:dyDescent="0.25">
      <c r="A41" s="132" t="s">
        <v>16</v>
      </c>
      <c r="B41" s="132" t="s">
        <v>37</v>
      </c>
      <c r="C41" s="8" t="s">
        <v>38</v>
      </c>
      <c r="D41" s="8" t="s">
        <v>39</v>
      </c>
      <c r="E41" s="14">
        <v>2</v>
      </c>
      <c r="F41" s="26"/>
      <c r="G41" s="8">
        <f t="shared" si="0"/>
        <v>0</v>
      </c>
      <c r="H41" s="8">
        <f t="shared" si="1"/>
        <v>0</v>
      </c>
      <c r="I41" s="134">
        <f>SUM(H41:H48)</f>
        <v>0</v>
      </c>
    </row>
    <row r="42" spans="1:9" x14ac:dyDescent="0.25">
      <c r="A42" s="140"/>
      <c r="B42" s="140"/>
      <c r="C42" s="11" t="s">
        <v>38</v>
      </c>
      <c r="D42" s="11" t="s">
        <v>40</v>
      </c>
      <c r="E42" s="16">
        <v>2</v>
      </c>
      <c r="F42" s="29"/>
      <c r="G42" s="11">
        <f t="shared" si="0"/>
        <v>0</v>
      </c>
      <c r="H42" s="11">
        <f t="shared" si="1"/>
        <v>0</v>
      </c>
      <c r="I42" s="139"/>
    </row>
    <row r="43" spans="1:9" x14ac:dyDescent="0.25">
      <c r="A43" s="140"/>
      <c r="B43" s="140"/>
      <c r="C43" s="11" t="s">
        <v>38</v>
      </c>
      <c r="D43" s="11" t="s">
        <v>41</v>
      </c>
      <c r="E43" s="16">
        <v>2</v>
      </c>
      <c r="F43" s="29"/>
      <c r="G43" s="11">
        <f t="shared" si="0"/>
        <v>0</v>
      </c>
      <c r="H43" s="11">
        <f t="shared" si="1"/>
        <v>0</v>
      </c>
      <c r="I43" s="139"/>
    </row>
    <row r="44" spans="1:9" x14ac:dyDescent="0.25">
      <c r="A44" s="140"/>
      <c r="B44" s="140"/>
      <c r="C44" s="11" t="s">
        <v>38</v>
      </c>
      <c r="D44" s="11" t="s">
        <v>42</v>
      </c>
      <c r="E44" s="16">
        <v>2</v>
      </c>
      <c r="F44" s="29"/>
      <c r="G44" s="11">
        <f t="shared" si="0"/>
        <v>0</v>
      </c>
      <c r="H44" s="11">
        <f t="shared" si="1"/>
        <v>0</v>
      </c>
      <c r="I44" s="139"/>
    </row>
    <row r="45" spans="1:9" x14ac:dyDescent="0.25">
      <c r="A45" s="140"/>
      <c r="B45" s="140"/>
      <c r="C45" s="11" t="s">
        <v>38</v>
      </c>
      <c r="D45" s="11" t="s">
        <v>43</v>
      </c>
      <c r="E45" s="16">
        <v>2</v>
      </c>
      <c r="F45" s="29"/>
      <c r="G45" s="11">
        <f t="shared" si="0"/>
        <v>0</v>
      </c>
      <c r="H45" s="11">
        <f t="shared" si="1"/>
        <v>0</v>
      </c>
      <c r="I45" s="139"/>
    </row>
    <row r="46" spans="1:9" x14ac:dyDescent="0.25">
      <c r="A46" s="140"/>
      <c r="B46" s="140"/>
      <c r="C46" s="11" t="s">
        <v>38</v>
      </c>
      <c r="D46" s="11" t="s">
        <v>44</v>
      </c>
      <c r="E46" s="16">
        <v>2</v>
      </c>
      <c r="F46" s="29"/>
      <c r="G46" s="11">
        <f t="shared" si="0"/>
        <v>0</v>
      </c>
      <c r="H46" s="11">
        <f t="shared" si="1"/>
        <v>0</v>
      </c>
      <c r="I46" s="139"/>
    </row>
    <row r="47" spans="1:9" x14ac:dyDescent="0.25">
      <c r="A47" s="140"/>
      <c r="B47" s="140"/>
      <c r="C47" s="11" t="s">
        <v>38</v>
      </c>
      <c r="D47" s="11" t="s">
        <v>45</v>
      </c>
      <c r="E47" s="16">
        <v>2</v>
      </c>
      <c r="F47" s="29"/>
      <c r="G47" s="11">
        <f t="shared" si="0"/>
        <v>0</v>
      </c>
      <c r="H47" s="11">
        <f t="shared" si="1"/>
        <v>0</v>
      </c>
      <c r="I47" s="139"/>
    </row>
    <row r="48" spans="1:9" ht="15.75" thickBot="1" x14ac:dyDescent="0.3">
      <c r="A48" s="63" t="s">
        <v>46</v>
      </c>
      <c r="B48" s="133"/>
      <c r="C48" s="9" t="s">
        <v>47</v>
      </c>
      <c r="D48" s="9" t="s">
        <v>48</v>
      </c>
      <c r="E48" s="18">
        <v>2</v>
      </c>
      <c r="F48" s="27"/>
      <c r="G48" s="9">
        <f t="shared" si="0"/>
        <v>0</v>
      </c>
      <c r="H48" s="9">
        <f t="shared" si="1"/>
        <v>0</v>
      </c>
      <c r="I48" s="135"/>
    </row>
    <row r="49" spans="1:9" x14ac:dyDescent="0.25">
      <c r="A49" s="132" t="s">
        <v>49</v>
      </c>
      <c r="B49" s="132" t="s">
        <v>50</v>
      </c>
      <c r="C49" s="8" t="s">
        <v>51</v>
      </c>
      <c r="D49" s="8">
        <v>20</v>
      </c>
      <c r="E49" s="14">
        <v>2</v>
      </c>
      <c r="F49" s="26"/>
      <c r="G49" s="8">
        <f t="shared" si="0"/>
        <v>0</v>
      </c>
      <c r="H49" s="8">
        <f t="shared" si="1"/>
        <v>0</v>
      </c>
      <c r="I49" s="134">
        <f>SUM(H49:H62)</f>
        <v>0</v>
      </c>
    </row>
    <row r="50" spans="1:9" x14ac:dyDescent="0.25">
      <c r="A50" s="140"/>
      <c r="B50" s="140"/>
      <c r="C50" s="11" t="s">
        <v>51</v>
      </c>
      <c r="D50" s="11">
        <v>34</v>
      </c>
      <c r="E50" s="16">
        <v>2</v>
      </c>
      <c r="F50" s="29"/>
      <c r="G50" s="11">
        <f t="shared" si="0"/>
        <v>0</v>
      </c>
      <c r="H50" s="11">
        <f t="shared" si="1"/>
        <v>0</v>
      </c>
      <c r="I50" s="139"/>
    </row>
    <row r="51" spans="1:9" x14ac:dyDescent="0.25">
      <c r="A51" s="140"/>
      <c r="B51" s="140"/>
      <c r="C51" s="11" t="s">
        <v>51</v>
      </c>
      <c r="D51" s="11">
        <v>37</v>
      </c>
      <c r="E51" s="16">
        <v>2</v>
      </c>
      <c r="F51" s="29"/>
      <c r="G51" s="11">
        <f t="shared" si="0"/>
        <v>0</v>
      </c>
      <c r="H51" s="11">
        <f t="shared" si="1"/>
        <v>0</v>
      </c>
      <c r="I51" s="139"/>
    </row>
    <row r="52" spans="1:9" x14ac:dyDescent="0.25">
      <c r="A52" s="140"/>
      <c r="B52" s="140"/>
      <c r="C52" s="11" t="s">
        <v>51</v>
      </c>
      <c r="D52" s="11">
        <v>209</v>
      </c>
      <c r="E52" s="16">
        <v>2</v>
      </c>
      <c r="F52" s="29"/>
      <c r="G52" s="11">
        <f t="shared" si="0"/>
        <v>0</v>
      </c>
      <c r="H52" s="11">
        <f t="shared" si="1"/>
        <v>0</v>
      </c>
      <c r="I52" s="139"/>
    </row>
    <row r="53" spans="1:9" x14ac:dyDescent="0.25">
      <c r="A53" s="140"/>
      <c r="B53" s="140"/>
      <c r="C53" s="11" t="s">
        <v>52</v>
      </c>
      <c r="D53" s="11">
        <v>817</v>
      </c>
      <c r="E53" s="16">
        <v>2</v>
      </c>
      <c r="F53" s="29"/>
      <c r="G53" s="11">
        <f t="shared" si="0"/>
        <v>0</v>
      </c>
      <c r="H53" s="11">
        <f t="shared" si="1"/>
        <v>0</v>
      </c>
      <c r="I53" s="139"/>
    </row>
    <row r="54" spans="1:9" x14ac:dyDescent="0.25">
      <c r="A54" s="140"/>
      <c r="B54" s="140"/>
      <c r="C54" s="11" t="s">
        <v>53</v>
      </c>
      <c r="D54" s="11">
        <v>820</v>
      </c>
      <c r="E54" s="16">
        <v>2</v>
      </c>
      <c r="F54" s="29"/>
      <c r="G54" s="11">
        <f t="shared" si="0"/>
        <v>0</v>
      </c>
      <c r="H54" s="11">
        <f t="shared" si="1"/>
        <v>0</v>
      </c>
      <c r="I54" s="139"/>
    </row>
    <row r="55" spans="1:9" x14ac:dyDescent="0.25">
      <c r="A55" s="140"/>
      <c r="B55" s="140"/>
      <c r="C55" s="11" t="s">
        <v>53</v>
      </c>
      <c r="D55" s="11">
        <v>1895</v>
      </c>
      <c r="E55" s="16">
        <v>2</v>
      </c>
      <c r="F55" s="29"/>
      <c r="G55" s="11">
        <f t="shared" si="0"/>
        <v>0</v>
      </c>
      <c r="H55" s="11">
        <f t="shared" si="1"/>
        <v>0</v>
      </c>
      <c r="I55" s="139"/>
    </row>
    <row r="56" spans="1:9" x14ac:dyDescent="0.25">
      <c r="A56" s="140"/>
      <c r="B56" s="140"/>
      <c r="C56" s="11" t="s">
        <v>52</v>
      </c>
      <c r="D56" s="11">
        <v>2117</v>
      </c>
      <c r="E56" s="16">
        <v>2</v>
      </c>
      <c r="F56" s="29"/>
      <c r="G56" s="11">
        <f t="shared" si="0"/>
        <v>0</v>
      </c>
      <c r="H56" s="11">
        <f t="shared" si="1"/>
        <v>0</v>
      </c>
      <c r="I56" s="139"/>
    </row>
    <row r="57" spans="1:9" x14ac:dyDescent="0.25">
      <c r="A57" s="140"/>
      <c r="B57" s="140"/>
      <c r="C57" s="11" t="s">
        <v>54</v>
      </c>
      <c r="D57" s="11">
        <v>3369</v>
      </c>
      <c r="E57" s="16">
        <v>2</v>
      </c>
      <c r="F57" s="29"/>
      <c r="G57" s="11">
        <f t="shared" si="0"/>
        <v>0</v>
      </c>
      <c r="H57" s="11">
        <f t="shared" si="1"/>
        <v>0</v>
      </c>
      <c r="I57" s="139"/>
    </row>
    <row r="58" spans="1:9" x14ac:dyDescent="0.25">
      <c r="A58" s="140"/>
      <c r="B58" s="140"/>
      <c r="C58" s="11" t="s">
        <v>55</v>
      </c>
      <c r="D58" s="11">
        <v>487</v>
      </c>
      <c r="E58" s="16">
        <v>2</v>
      </c>
      <c r="F58" s="29"/>
      <c r="G58" s="11">
        <f t="shared" si="0"/>
        <v>0</v>
      </c>
      <c r="H58" s="11">
        <f t="shared" si="1"/>
        <v>0</v>
      </c>
      <c r="I58" s="139"/>
    </row>
    <row r="59" spans="1:9" x14ac:dyDescent="0.25">
      <c r="A59" s="140"/>
      <c r="B59" s="11" t="s">
        <v>56</v>
      </c>
      <c r="C59" s="11" t="s">
        <v>57</v>
      </c>
      <c r="D59" s="11">
        <v>39633189</v>
      </c>
      <c r="E59" s="16">
        <v>2</v>
      </c>
      <c r="F59" s="29"/>
      <c r="G59" s="11">
        <f t="shared" si="0"/>
        <v>0</v>
      </c>
      <c r="H59" s="11">
        <f t="shared" si="1"/>
        <v>0</v>
      </c>
      <c r="I59" s="139"/>
    </row>
    <row r="60" spans="1:9" x14ac:dyDescent="0.25">
      <c r="A60" s="140"/>
      <c r="B60" s="11" t="s">
        <v>17</v>
      </c>
      <c r="C60" s="11" t="s">
        <v>58</v>
      </c>
      <c r="D60" s="15">
        <v>143414120011</v>
      </c>
      <c r="E60" s="16">
        <v>2</v>
      </c>
      <c r="F60" s="29"/>
      <c r="G60" s="11">
        <f t="shared" si="0"/>
        <v>0</v>
      </c>
      <c r="H60" s="11">
        <f t="shared" si="1"/>
        <v>0</v>
      </c>
      <c r="I60" s="139"/>
    </row>
    <row r="61" spans="1:9" x14ac:dyDescent="0.25">
      <c r="A61" s="140"/>
      <c r="B61" s="11" t="s">
        <v>59</v>
      </c>
      <c r="C61" s="11" t="s">
        <v>60</v>
      </c>
      <c r="D61" s="11" t="s">
        <v>61</v>
      </c>
      <c r="E61" s="16">
        <v>2</v>
      </c>
      <c r="F61" s="29"/>
      <c r="G61" s="11">
        <f t="shared" si="0"/>
        <v>0</v>
      </c>
      <c r="H61" s="11">
        <f t="shared" si="1"/>
        <v>0</v>
      </c>
      <c r="I61" s="139"/>
    </row>
    <row r="62" spans="1:9" ht="15.75" thickBot="1" x14ac:dyDescent="0.3">
      <c r="A62" s="133"/>
      <c r="B62" s="9" t="s">
        <v>37</v>
      </c>
      <c r="C62" s="9" t="s">
        <v>62</v>
      </c>
      <c r="D62" s="9" t="s">
        <v>63</v>
      </c>
      <c r="E62" s="18">
        <v>2</v>
      </c>
      <c r="F62" s="27"/>
      <c r="G62" s="9">
        <f t="shared" si="0"/>
        <v>0</v>
      </c>
      <c r="H62" s="9">
        <f t="shared" si="1"/>
        <v>0</v>
      </c>
      <c r="I62" s="135"/>
    </row>
    <row r="63" spans="1:9" ht="15.75" thickBot="1" x14ac:dyDescent="0.3">
      <c r="A63" s="68" t="s">
        <v>64</v>
      </c>
      <c r="B63" s="68" t="s">
        <v>65</v>
      </c>
      <c r="C63" s="12" t="s">
        <v>66</v>
      </c>
      <c r="D63" s="12" t="s">
        <v>67</v>
      </c>
      <c r="E63" s="10">
        <v>1</v>
      </c>
      <c r="F63" s="28"/>
      <c r="G63" s="10">
        <f t="shared" si="0"/>
        <v>0</v>
      </c>
      <c r="H63" s="10">
        <f t="shared" si="1"/>
        <v>0</v>
      </c>
      <c r="I63" s="5">
        <f>+H63</f>
        <v>0</v>
      </c>
    </row>
    <row r="64" spans="1:9" ht="15.75" thickBot="1" x14ac:dyDescent="0.3">
      <c r="A64" s="68" t="s">
        <v>147</v>
      </c>
      <c r="B64" s="69" t="s">
        <v>68</v>
      </c>
      <c r="C64" s="19" t="s">
        <v>69</v>
      </c>
      <c r="D64" s="20" t="s">
        <v>70</v>
      </c>
      <c r="E64" s="59">
        <v>1</v>
      </c>
      <c r="F64" s="30"/>
      <c r="G64" s="59">
        <f t="shared" si="0"/>
        <v>0</v>
      </c>
      <c r="H64" s="59">
        <f t="shared" si="1"/>
        <v>0</v>
      </c>
      <c r="I64" s="6">
        <f>SUM(H64)</f>
        <v>0</v>
      </c>
    </row>
    <row r="65" spans="1:9" x14ac:dyDescent="0.25">
      <c r="A65" s="70" t="s">
        <v>173</v>
      </c>
      <c r="B65" s="70" t="s">
        <v>170</v>
      </c>
      <c r="C65" s="54" t="s">
        <v>171</v>
      </c>
      <c r="D65" s="54" t="s">
        <v>172</v>
      </c>
      <c r="E65" s="55">
        <v>3</v>
      </c>
      <c r="F65" s="56"/>
      <c r="G65" s="55">
        <f t="shared" si="0"/>
        <v>0</v>
      </c>
      <c r="H65" s="55">
        <f t="shared" si="1"/>
        <v>0</v>
      </c>
      <c r="I65" s="134">
        <f>SUM(H65:H75)</f>
        <v>0</v>
      </c>
    </row>
    <row r="66" spans="1:9" x14ac:dyDescent="0.25">
      <c r="A66" s="141" t="s">
        <v>9</v>
      </c>
      <c r="B66" s="143" t="s">
        <v>71</v>
      </c>
      <c r="C66" s="51" t="s">
        <v>72</v>
      </c>
      <c r="D66" s="51">
        <v>8020271</v>
      </c>
      <c r="E66" s="52">
        <v>1</v>
      </c>
      <c r="F66" s="53"/>
      <c r="G66" s="52">
        <f t="shared" si="0"/>
        <v>0</v>
      </c>
      <c r="H66" s="52">
        <f t="shared" si="1"/>
        <v>0</v>
      </c>
      <c r="I66" s="139"/>
    </row>
    <row r="67" spans="1:9" x14ac:dyDescent="0.25">
      <c r="A67" s="141"/>
      <c r="B67" s="144"/>
      <c r="C67" s="16" t="s">
        <v>72</v>
      </c>
      <c r="D67" s="16">
        <v>8020287</v>
      </c>
      <c r="E67" s="11">
        <v>1</v>
      </c>
      <c r="F67" s="29"/>
      <c r="G67" s="11">
        <f t="shared" si="0"/>
        <v>0</v>
      </c>
      <c r="H67" s="11">
        <f t="shared" si="1"/>
        <v>0</v>
      </c>
      <c r="I67" s="139"/>
    </row>
    <row r="68" spans="1:9" x14ac:dyDescent="0.25">
      <c r="A68" s="141"/>
      <c r="B68" s="144"/>
      <c r="C68" s="11" t="s">
        <v>73</v>
      </c>
      <c r="D68" s="11">
        <v>8040064</v>
      </c>
      <c r="E68" s="11">
        <v>1</v>
      </c>
      <c r="F68" s="29"/>
      <c r="G68" s="11">
        <f t="shared" si="0"/>
        <v>0</v>
      </c>
      <c r="H68" s="11">
        <f t="shared" si="1"/>
        <v>0</v>
      </c>
      <c r="I68" s="139"/>
    </row>
    <row r="69" spans="1:9" x14ac:dyDescent="0.25">
      <c r="A69" s="141"/>
      <c r="B69" s="144"/>
      <c r="C69" s="16" t="s">
        <v>74</v>
      </c>
      <c r="D69" s="16">
        <v>12030123</v>
      </c>
      <c r="E69" s="11">
        <v>1</v>
      </c>
      <c r="F69" s="29"/>
      <c r="G69" s="11">
        <f t="shared" si="0"/>
        <v>0</v>
      </c>
      <c r="H69" s="11">
        <f t="shared" si="1"/>
        <v>0</v>
      </c>
      <c r="I69" s="139"/>
    </row>
    <row r="70" spans="1:9" x14ac:dyDescent="0.25">
      <c r="A70" s="141"/>
      <c r="B70" s="144"/>
      <c r="C70" s="16" t="s">
        <v>78</v>
      </c>
      <c r="D70" s="16">
        <v>51014490</v>
      </c>
      <c r="E70" s="11">
        <v>1</v>
      </c>
      <c r="F70" s="29"/>
      <c r="G70" s="11">
        <f t="shared" si="0"/>
        <v>0</v>
      </c>
      <c r="H70" s="11">
        <f t="shared" si="1"/>
        <v>0</v>
      </c>
      <c r="I70" s="139"/>
    </row>
    <row r="71" spans="1:9" x14ac:dyDescent="0.25">
      <c r="A71" s="141"/>
      <c r="B71" s="144"/>
      <c r="C71" s="16" t="s">
        <v>72</v>
      </c>
      <c r="D71" s="16">
        <v>60101408</v>
      </c>
      <c r="E71" s="11">
        <v>1</v>
      </c>
      <c r="F71" s="29"/>
      <c r="G71" s="11">
        <f t="shared" si="0"/>
        <v>0</v>
      </c>
      <c r="H71" s="11">
        <f t="shared" si="1"/>
        <v>0</v>
      </c>
      <c r="I71" s="139"/>
    </row>
    <row r="72" spans="1:9" x14ac:dyDescent="0.25">
      <c r="A72" s="141"/>
      <c r="B72" s="144"/>
      <c r="C72" s="16" t="s">
        <v>72</v>
      </c>
      <c r="D72" s="16">
        <v>60203599</v>
      </c>
      <c r="E72" s="11">
        <v>1</v>
      </c>
      <c r="F72" s="29"/>
      <c r="G72" s="11">
        <f t="shared" si="0"/>
        <v>0</v>
      </c>
      <c r="H72" s="11">
        <f t="shared" si="1"/>
        <v>0</v>
      </c>
      <c r="I72" s="139"/>
    </row>
    <row r="73" spans="1:9" x14ac:dyDescent="0.25">
      <c r="A73" s="141"/>
      <c r="B73" s="144"/>
      <c r="C73" s="11" t="s">
        <v>73</v>
      </c>
      <c r="D73" s="11">
        <v>61119388</v>
      </c>
      <c r="E73" s="11">
        <v>1</v>
      </c>
      <c r="F73" s="29"/>
      <c r="G73" s="11">
        <f t="shared" si="0"/>
        <v>0</v>
      </c>
      <c r="H73" s="11">
        <f t="shared" si="1"/>
        <v>0</v>
      </c>
      <c r="I73" s="139"/>
    </row>
    <row r="74" spans="1:9" x14ac:dyDescent="0.25">
      <c r="A74" s="141"/>
      <c r="B74" s="144" t="s">
        <v>75</v>
      </c>
      <c r="C74" s="16" t="s">
        <v>76</v>
      </c>
      <c r="D74" s="16">
        <v>13090115</v>
      </c>
      <c r="E74" s="11">
        <v>1</v>
      </c>
      <c r="F74" s="29"/>
      <c r="G74" s="11">
        <f t="shared" si="0"/>
        <v>0</v>
      </c>
      <c r="H74" s="11">
        <f t="shared" si="1"/>
        <v>0</v>
      </c>
      <c r="I74" s="139"/>
    </row>
    <row r="75" spans="1:9" ht="15.75" thickBot="1" x14ac:dyDescent="0.3">
      <c r="A75" s="142"/>
      <c r="B75" s="145"/>
      <c r="C75" s="18" t="s">
        <v>77</v>
      </c>
      <c r="D75" s="18">
        <v>14090388</v>
      </c>
      <c r="E75" s="9">
        <v>1</v>
      </c>
      <c r="F75" s="27"/>
      <c r="G75" s="9">
        <f t="shared" si="0"/>
        <v>0</v>
      </c>
      <c r="H75" s="9">
        <f t="shared" si="1"/>
        <v>0</v>
      </c>
      <c r="I75" s="135"/>
    </row>
    <row r="76" spans="1:9" ht="15.75" thickBot="1" x14ac:dyDescent="0.3">
      <c r="A76" s="21" t="s">
        <v>79</v>
      </c>
      <c r="B76" s="47" t="s">
        <v>80</v>
      </c>
      <c r="C76" s="47" t="s">
        <v>81</v>
      </c>
      <c r="D76" s="47">
        <v>1819</v>
      </c>
      <c r="E76" s="48">
        <v>2</v>
      </c>
      <c r="F76" s="49"/>
      <c r="G76" s="47">
        <f t="shared" si="0"/>
        <v>0</v>
      </c>
      <c r="H76" s="47">
        <f t="shared" si="1"/>
        <v>0</v>
      </c>
      <c r="I76" s="50">
        <f>+H76</f>
        <v>0</v>
      </c>
    </row>
    <row r="77" spans="1:9" ht="15.75" thickBot="1" x14ac:dyDescent="0.3">
      <c r="A77" s="10" t="s">
        <v>82</v>
      </c>
      <c r="B77" s="10" t="s">
        <v>83</v>
      </c>
      <c r="C77" s="10" t="s">
        <v>84</v>
      </c>
      <c r="D77" s="10" t="s">
        <v>85</v>
      </c>
      <c r="E77" s="12">
        <v>2</v>
      </c>
      <c r="F77" s="28"/>
      <c r="G77" s="10">
        <f t="shared" si="0"/>
        <v>0</v>
      </c>
      <c r="H77" s="10">
        <f t="shared" si="1"/>
        <v>0</v>
      </c>
      <c r="I77" s="5">
        <f>+H77</f>
        <v>0</v>
      </c>
    </row>
    <row r="78" spans="1:9" ht="15.75" thickBot="1" x14ac:dyDescent="0.3">
      <c r="A78" s="22" t="s">
        <v>149</v>
      </c>
      <c r="B78" s="19" t="s">
        <v>86</v>
      </c>
      <c r="C78" s="19" t="s">
        <v>87</v>
      </c>
      <c r="D78" s="20" t="s">
        <v>88</v>
      </c>
      <c r="E78" s="20">
        <v>3</v>
      </c>
      <c r="F78" s="30"/>
      <c r="G78" s="59">
        <f t="shared" si="0"/>
        <v>0</v>
      </c>
      <c r="H78" s="59">
        <f t="shared" si="1"/>
        <v>0</v>
      </c>
      <c r="I78" s="57"/>
    </row>
    <row r="79" spans="1:9" x14ac:dyDescent="0.25">
      <c r="A79" s="62" t="s">
        <v>89</v>
      </c>
      <c r="B79" s="8" t="s">
        <v>90</v>
      </c>
      <c r="C79" s="8" t="s">
        <v>91</v>
      </c>
      <c r="D79" s="8" t="s">
        <v>92</v>
      </c>
      <c r="E79" s="14">
        <v>2</v>
      </c>
      <c r="F79" s="26"/>
      <c r="G79" s="8">
        <f t="shared" si="0"/>
        <v>0</v>
      </c>
      <c r="H79" s="8">
        <f t="shared" si="1"/>
        <v>0</v>
      </c>
      <c r="I79" s="134">
        <f>SUM(H79:H80)</f>
        <v>0</v>
      </c>
    </row>
    <row r="80" spans="1:9" ht="15.75" thickBot="1" x14ac:dyDescent="0.3">
      <c r="A80" s="63" t="s">
        <v>93</v>
      </c>
      <c r="B80" s="9" t="s">
        <v>94</v>
      </c>
      <c r="C80" s="9" t="s">
        <v>95</v>
      </c>
      <c r="D80" s="9">
        <v>74336414</v>
      </c>
      <c r="E80" s="18">
        <v>3</v>
      </c>
      <c r="F80" s="27"/>
      <c r="G80" s="9">
        <f t="shared" si="0"/>
        <v>0</v>
      </c>
      <c r="H80" s="9">
        <f t="shared" si="1"/>
        <v>0</v>
      </c>
      <c r="I80" s="135"/>
    </row>
    <row r="81" spans="1:9" ht="15.75" thickBot="1" x14ac:dyDescent="0.3">
      <c r="A81" s="22" t="s">
        <v>148</v>
      </c>
      <c r="B81" s="19" t="s">
        <v>96</v>
      </c>
      <c r="C81" s="19" t="s">
        <v>97</v>
      </c>
      <c r="D81" s="20">
        <v>70202000147</v>
      </c>
      <c r="E81" s="20">
        <v>2</v>
      </c>
      <c r="F81" s="30"/>
      <c r="G81" s="59">
        <f t="shared" si="0"/>
        <v>0</v>
      </c>
      <c r="H81" s="59">
        <f t="shared" si="1"/>
        <v>0</v>
      </c>
      <c r="I81" s="57"/>
    </row>
    <row r="82" spans="1:9" ht="15.75" thickBot="1" x14ac:dyDescent="0.3">
      <c r="A82" s="71" t="s">
        <v>174</v>
      </c>
      <c r="B82" s="71" t="s">
        <v>175</v>
      </c>
      <c r="C82" s="71" t="s">
        <v>176</v>
      </c>
      <c r="D82" s="72">
        <v>9030410815</v>
      </c>
      <c r="E82" s="71">
        <v>2</v>
      </c>
      <c r="F82" s="73"/>
      <c r="G82" s="74"/>
      <c r="H82" s="74"/>
      <c r="I82" s="75"/>
    </row>
    <row r="83" spans="1:9" x14ac:dyDescent="0.25">
      <c r="A83" s="62" t="s">
        <v>150</v>
      </c>
      <c r="B83" s="62" t="s">
        <v>98</v>
      </c>
      <c r="C83" s="62" t="s">
        <v>99</v>
      </c>
      <c r="D83" s="23">
        <v>9051651111</v>
      </c>
      <c r="E83" s="67">
        <v>2</v>
      </c>
      <c r="F83" s="31"/>
      <c r="G83" s="62">
        <f t="shared" si="0"/>
        <v>0</v>
      </c>
      <c r="H83" s="62">
        <f t="shared" si="1"/>
        <v>0</v>
      </c>
      <c r="I83" s="134">
        <f>SUM(H83:H88)</f>
        <v>0</v>
      </c>
    </row>
    <row r="84" spans="1:9" x14ac:dyDescent="0.25">
      <c r="A84" s="60" t="s">
        <v>151</v>
      </c>
      <c r="B84" s="60" t="s">
        <v>98</v>
      </c>
      <c r="C84" s="60" t="s">
        <v>100</v>
      </c>
      <c r="D84" s="24">
        <v>944062</v>
      </c>
      <c r="E84" s="61">
        <v>2</v>
      </c>
      <c r="F84" s="32"/>
      <c r="G84" s="60">
        <f t="shared" ref="G84:G105" si="2">+F84*E84</f>
        <v>0</v>
      </c>
      <c r="H84" s="60">
        <f t="shared" ref="H84:H105" si="3">+G84*2</f>
        <v>0</v>
      </c>
      <c r="I84" s="139"/>
    </row>
    <row r="85" spans="1:9" x14ac:dyDescent="0.25">
      <c r="A85" s="60" t="s">
        <v>101</v>
      </c>
      <c r="B85" s="11" t="s">
        <v>102</v>
      </c>
      <c r="C85" s="11" t="s">
        <v>103</v>
      </c>
      <c r="D85" s="11" t="s">
        <v>104</v>
      </c>
      <c r="E85" s="16">
        <v>2</v>
      </c>
      <c r="F85" s="29"/>
      <c r="G85" s="11">
        <f t="shared" si="2"/>
        <v>0</v>
      </c>
      <c r="H85" s="11">
        <f t="shared" si="3"/>
        <v>0</v>
      </c>
      <c r="I85" s="139"/>
    </row>
    <row r="86" spans="1:9" x14ac:dyDescent="0.25">
      <c r="A86" s="60" t="s">
        <v>152</v>
      </c>
      <c r="B86" s="140" t="s">
        <v>98</v>
      </c>
      <c r="C86" s="60" t="s">
        <v>105</v>
      </c>
      <c r="D86" s="60">
        <v>9016080212</v>
      </c>
      <c r="E86" s="61">
        <v>2</v>
      </c>
      <c r="F86" s="32"/>
      <c r="G86" s="60">
        <f t="shared" si="2"/>
        <v>0</v>
      </c>
      <c r="H86" s="60">
        <f t="shared" si="3"/>
        <v>0</v>
      </c>
      <c r="I86" s="139"/>
    </row>
    <row r="87" spans="1:9" x14ac:dyDescent="0.25">
      <c r="A87" s="60" t="s">
        <v>106</v>
      </c>
      <c r="B87" s="140"/>
      <c r="C87" s="11" t="s">
        <v>107</v>
      </c>
      <c r="D87" s="11">
        <v>9011740212</v>
      </c>
      <c r="E87" s="16">
        <v>2</v>
      </c>
      <c r="F87" s="29"/>
      <c r="G87" s="11">
        <f t="shared" si="2"/>
        <v>0</v>
      </c>
      <c r="H87" s="11">
        <f t="shared" si="3"/>
        <v>0</v>
      </c>
      <c r="I87" s="139"/>
    </row>
    <row r="88" spans="1:9" ht="15.75" thickBot="1" x14ac:dyDescent="0.3">
      <c r="A88" s="60" t="s">
        <v>153</v>
      </c>
      <c r="B88" s="140"/>
      <c r="C88" s="60" t="s">
        <v>108</v>
      </c>
      <c r="D88" s="60">
        <v>14748</v>
      </c>
      <c r="E88" s="61">
        <v>2</v>
      </c>
      <c r="F88" s="32"/>
      <c r="G88" s="60">
        <f t="shared" si="2"/>
        <v>0</v>
      </c>
      <c r="H88" s="60">
        <f t="shared" si="3"/>
        <v>0</v>
      </c>
      <c r="I88" s="139"/>
    </row>
    <row r="89" spans="1:9" x14ac:dyDescent="0.25">
      <c r="A89" s="132" t="s">
        <v>109</v>
      </c>
      <c r="B89" s="8" t="s">
        <v>110</v>
      </c>
      <c r="C89" s="8" t="s">
        <v>111</v>
      </c>
      <c r="D89" s="8">
        <v>6629141105</v>
      </c>
      <c r="E89" s="8">
        <v>1</v>
      </c>
      <c r="F89" s="26"/>
      <c r="G89" s="8">
        <f t="shared" si="2"/>
        <v>0</v>
      </c>
      <c r="H89" s="8">
        <f t="shared" si="3"/>
        <v>0</v>
      </c>
      <c r="I89" s="134">
        <f>SUM(H89:H90)</f>
        <v>0</v>
      </c>
    </row>
    <row r="90" spans="1:9" ht="15.75" thickBot="1" x14ac:dyDescent="0.3">
      <c r="A90" s="133"/>
      <c r="B90" s="9" t="s">
        <v>110</v>
      </c>
      <c r="C90" s="9" t="s">
        <v>112</v>
      </c>
      <c r="D90" s="9">
        <v>6627102913</v>
      </c>
      <c r="E90" s="9">
        <v>1</v>
      </c>
      <c r="F90" s="27"/>
      <c r="G90" s="9">
        <f t="shared" si="2"/>
        <v>0</v>
      </c>
      <c r="H90" s="9">
        <f t="shared" si="3"/>
        <v>0</v>
      </c>
      <c r="I90" s="135"/>
    </row>
    <row r="91" spans="1:9" ht="15.75" thickBot="1" x14ac:dyDescent="0.3">
      <c r="A91" s="12" t="s">
        <v>113</v>
      </c>
      <c r="B91" s="12" t="s">
        <v>114</v>
      </c>
      <c r="C91" s="12" t="s">
        <v>115</v>
      </c>
      <c r="D91" s="12" t="s">
        <v>116</v>
      </c>
      <c r="E91" s="12">
        <v>2</v>
      </c>
      <c r="F91" s="28"/>
      <c r="G91" s="10">
        <f t="shared" si="2"/>
        <v>0</v>
      </c>
      <c r="H91" s="10">
        <f t="shared" si="3"/>
        <v>0</v>
      </c>
      <c r="I91" s="5">
        <f>+H91</f>
        <v>0</v>
      </c>
    </row>
    <row r="92" spans="1:9" x14ac:dyDescent="0.25">
      <c r="A92" s="136" t="s">
        <v>117</v>
      </c>
      <c r="B92" s="136" t="s">
        <v>118</v>
      </c>
      <c r="C92" s="8" t="s">
        <v>119</v>
      </c>
      <c r="D92" s="8">
        <v>500171012</v>
      </c>
      <c r="E92" s="14">
        <v>2</v>
      </c>
      <c r="F92" s="26"/>
      <c r="G92" s="8">
        <f t="shared" si="2"/>
        <v>0</v>
      </c>
      <c r="H92" s="8">
        <f t="shared" si="3"/>
        <v>0</v>
      </c>
      <c r="I92" s="134">
        <f>SUM(H92:H94)</f>
        <v>0</v>
      </c>
    </row>
    <row r="93" spans="1:9" x14ac:dyDescent="0.25">
      <c r="A93" s="137"/>
      <c r="B93" s="137"/>
      <c r="C93" s="11" t="s">
        <v>119</v>
      </c>
      <c r="D93" s="11">
        <v>9400171012</v>
      </c>
      <c r="E93" s="16">
        <v>2</v>
      </c>
      <c r="F93" s="29"/>
      <c r="G93" s="11">
        <f t="shared" si="2"/>
        <v>0</v>
      </c>
      <c r="H93" s="11">
        <f t="shared" si="3"/>
        <v>0</v>
      </c>
      <c r="I93" s="139"/>
    </row>
    <row r="94" spans="1:9" ht="15.75" thickBot="1" x14ac:dyDescent="0.3">
      <c r="A94" s="63" t="s">
        <v>120</v>
      </c>
      <c r="B94" s="138"/>
      <c r="C94" s="9" t="s">
        <v>121</v>
      </c>
      <c r="D94" s="9" t="s">
        <v>122</v>
      </c>
      <c r="E94" s="18">
        <v>4</v>
      </c>
      <c r="F94" s="27"/>
      <c r="G94" s="9">
        <f t="shared" si="2"/>
        <v>0</v>
      </c>
      <c r="H94" s="9">
        <f t="shared" si="3"/>
        <v>0</v>
      </c>
      <c r="I94" s="135"/>
    </row>
    <row r="95" spans="1:9" x14ac:dyDescent="0.25">
      <c r="A95" s="136" t="s">
        <v>123</v>
      </c>
      <c r="B95" s="136" t="s">
        <v>124</v>
      </c>
      <c r="C95" s="14" t="s">
        <v>125</v>
      </c>
      <c r="D95" s="14" t="s">
        <v>126</v>
      </c>
      <c r="E95" s="14">
        <v>1</v>
      </c>
      <c r="F95" s="26"/>
      <c r="G95" s="8">
        <f t="shared" si="2"/>
        <v>0</v>
      </c>
      <c r="H95" s="8">
        <f t="shared" si="3"/>
        <v>0</v>
      </c>
      <c r="I95" s="134">
        <f>SUM(H95:H98)</f>
        <v>0</v>
      </c>
    </row>
    <row r="96" spans="1:9" x14ac:dyDescent="0.25">
      <c r="A96" s="137"/>
      <c r="B96" s="137"/>
      <c r="C96" s="16" t="s">
        <v>127</v>
      </c>
      <c r="D96" s="16" t="s">
        <v>128</v>
      </c>
      <c r="E96" s="16">
        <v>1</v>
      </c>
      <c r="F96" s="29"/>
      <c r="G96" s="11">
        <f t="shared" si="2"/>
        <v>0</v>
      </c>
      <c r="H96" s="11">
        <f t="shared" si="3"/>
        <v>0</v>
      </c>
      <c r="I96" s="139"/>
    </row>
    <row r="97" spans="1:9" x14ac:dyDescent="0.25">
      <c r="A97" s="137" t="s">
        <v>129</v>
      </c>
      <c r="B97" s="137"/>
      <c r="C97" s="16" t="s">
        <v>130</v>
      </c>
      <c r="D97" s="16" t="s">
        <v>131</v>
      </c>
      <c r="E97" s="16">
        <v>1</v>
      </c>
      <c r="F97" s="29"/>
      <c r="G97" s="11">
        <f t="shared" si="2"/>
        <v>0</v>
      </c>
      <c r="H97" s="11">
        <f t="shared" si="3"/>
        <v>0</v>
      </c>
      <c r="I97" s="139"/>
    </row>
    <row r="98" spans="1:9" ht="15.75" thickBot="1" x14ac:dyDescent="0.3">
      <c r="A98" s="138"/>
      <c r="B98" s="138"/>
      <c r="C98" s="18" t="s">
        <v>132</v>
      </c>
      <c r="D98" s="18" t="s">
        <v>133</v>
      </c>
      <c r="E98" s="18">
        <v>1</v>
      </c>
      <c r="F98" s="27"/>
      <c r="G98" s="9">
        <f t="shared" si="2"/>
        <v>0</v>
      </c>
      <c r="H98" s="9">
        <f t="shared" si="3"/>
        <v>0</v>
      </c>
      <c r="I98" s="135"/>
    </row>
    <row r="99" spans="1:9" ht="15.75" thickBot="1" x14ac:dyDescent="0.3">
      <c r="A99" s="12" t="s">
        <v>134</v>
      </c>
      <c r="B99" s="12" t="s">
        <v>135</v>
      </c>
      <c r="C99" s="12" t="s">
        <v>136</v>
      </c>
      <c r="D99" s="12" t="s">
        <v>137</v>
      </c>
      <c r="E99" s="12">
        <v>2</v>
      </c>
      <c r="F99" s="28"/>
      <c r="G99" s="10">
        <f t="shared" si="2"/>
        <v>0</v>
      </c>
      <c r="H99" s="10">
        <f t="shared" si="3"/>
        <v>0</v>
      </c>
      <c r="I99" s="5">
        <f>+H99</f>
        <v>0</v>
      </c>
    </row>
    <row r="100" spans="1:9" ht="15.75" thickBot="1" x14ac:dyDescent="0.3">
      <c r="A100" s="12" t="s">
        <v>138</v>
      </c>
      <c r="B100" s="12" t="s">
        <v>139</v>
      </c>
      <c r="C100" s="12">
        <v>1179</v>
      </c>
      <c r="D100" s="12">
        <v>5069</v>
      </c>
      <c r="E100" s="12">
        <v>1</v>
      </c>
      <c r="F100" s="28"/>
      <c r="G100" s="10">
        <f t="shared" si="2"/>
        <v>0</v>
      </c>
      <c r="H100" s="10">
        <f t="shared" si="3"/>
        <v>0</v>
      </c>
      <c r="I100" s="5">
        <f>+H100</f>
        <v>0</v>
      </c>
    </row>
    <row r="101" spans="1:9" x14ac:dyDescent="0.25">
      <c r="A101" s="76" t="s">
        <v>160</v>
      </c>
      <c r="B101" s="123" t="s">
        <v>161</v>
      </c>
      <c r="C101" s="76" t="s">
        <v>162</v>
      </c>
      <c r="D101" s="76">
        <v>13522</v>
      </c>
      <c r="E101" s="64">
        <v>1</v>
      </c>
      <c r="F101" s="37"/>
      <c r="G101" s="40">
        <f t="shared" si="2"/>
        <v>0</v>
      </c>
      <c r="H101" s="40">
        <f t="shared" si="3"/>
        <v>0</v>
      </c>
      <c r="I101" s="126">
        <f>SUM(H101:H105)</f>
        <v>0</v>
      </c>
    </row>
    <row r="102" spans="1:9" x14ac:dyDescent="0.25">
      <c r="A102" s="129" t="s">
        <v>163</v>
      </c>
      <c r="B102" s="124"/>
      <c r="C102" s="77" t="s">
        <v>164</v>
      </c>
      <c r="D102" s="77">
        <v>13580</v>
      </c>
      <c r="E102" s="65">
        <v>1</v>
      </c>
      <c r="F102" s="38"/>
      <c r="G102" s="41">
        <f t="shared" si="2"/>
        <v>0</v>
      </c>
      <c r="H102" s="41">
        <f t="shared" si="3"/>
        <v>0</v>
      </c>
      <c r="I102" s="127"/>
    </row>
    <row r="103" spans="1:9" x14ac:dyDescent="0.25">
      <c r="A103" s="130"/>
      <c r="B103" s="124"/>
      <c r="C103" s="77" t="s">
        <v>165</v>
      </c>
      <c r="D103" s="77">
        <v>19293</v>
      </c>
      <c r="E103" s="65">
        <v>1</v>
      </c>
      <c r="F103" s="38"/>
      <c r="G103" s="41">
        <f t="shared" si="2"/>
        <v>0</v>
      </c>
      <c r="H103" s="41">
        <f t="shared" si="3"/>
        <v>0</v>
      </c>
      <c r="I103" s="127"/>
    </row>
    <row r="104" spans="1:9" x14ac:dyDescent="0.25">
      <c r="A104" s="131"/>
      <c r="B104" s="124"/>
      <c r="C104" s="77" t="s">
        <v>166</v>
      </c>
      <c r="D104" s="77">
        <v>13265</v>
      </c>
      <c r="E104" s="65">
        <v>1</v>
      </c>
      <c r="F104" s="38"/>
      <c r="G104" s="41">
        <f t="shared" si="2"/>
        <v>0</v>
      </c>
      <c r="H104" s="41">
        <f t="shared" si="3"/>
        <v>0</v>
      </c>
      <c r="I104" s="127"/>
    </row>
    <row r="105" spans="1:9" ht="15.75" thickBot="1" x14ac:dyDescent="0.3">
      <c r="A105" s="78" t="s">
        <v>167</v>
      </c>
      <c r="B105" s="125"/>
      <c r="C105" s="78" t="s">
        <v>168</v>
      </c>
      <c r="D105" s="78">
        <v>13326</v>
      </c>
      <c r="E105" s="66">
        <v>1</v>
      </c>
      <c r="F105" s="39"/>
      <c r="G105" s="42">
        <f t="shared" si="2"/>
        <v>0</v>
      </c>
      <c r="H105" s="42">
        <f t="shared" si="3"/>
        <v>0</v>
      </c>
      <c r="I105" s="128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 s="58"/>
      <c r="B112" s="58"/>
      <c r="C112" s="58"/>
      <c r="D112" s="58"/>
      <c r="E112" s="58"/>
      <c r="F112" s="58"/>
      <c r="G112" s="58"/>
      <c r="H112" s="58"/>
      <c r="I112" s="58"/>
    </row>
    <row r="113" spans="1:9" x14ac:dyDescent="0.25">
      <c r="A113" s="58"/>
      <c r="B113" s="58"/>
      <c r="C113" s="58"/>
      <c r="D113" s="58"/>
      <c r="E113" s="58"/>
      <c r="F113" s="58"/>
      <c r="G113" s="58"/>
      <c r="H113" s="58"/>
      <c r="I113" s="58"/>
    </row>
    <row r="114" spans="1:9" x14ac:dyDescent="0.25">
      <c r="A114" s="58"/>
      <c r="B114" s="58"/>
      <c r="C114" s="58"/>
      <c r="D114" s="58"/>
      <c r="E114" s="58"/>
      <c r="F114" s="58"/>
      <c r="G114" s="58"/>
      <c r="H114" s="58"/>
      <c r="I114" s="58"/>
    </row>
    <row r="115" spans="1:9" x14ac:dyDescent="0.25">
      <c r="A115" s="58"/>
      <c r="B115" s="58"/>
      <c r="C115" s="58"/>
      <c r="D115" s="58"/>
      <c r="E115" s="58"/>
      <c r="F115" s="58"/>
      <c r="G115" s="58"/>
      <c r="H115" s="58"/>
      <c r="I115" s="58"/>
    </row>
    <row r="116" spans="1:9" x14ac:dyDescent="0.25">
      <c r="A116" s="58"/>
      <c r="B116" s="58"/>
      <c r="C116" s="58"/>
      <c r="D116" s="58"/>
      <c r="E116" s="58"/>
      <c r="F116" s="58"/>
      <c r="G116" s="58"/>
      <c r="H116" s="58"/>
      <c r="I116" s="58"/>
    </row>
    <row r="117" spans="1:9" x14ac:dyDescent="0.25">
      <c r="A117" s="58"/>
      <c r="B117" s="58"/>
      <c r="C117" s="58"/>
      <c r="D117" s="58"/>
      <c r="E117" s="58"/>
      <c r="F117" s="58"/>
      <c r="G117" s="58"/>
      <c r="H117" s="58"/>
      <c r="I117" s="58"/>
    </row>
    <row r="118" spans="1:9" x14ac:dyDescent="0.25"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 s="33"/>
      <c r="B121"/>
      <c r="C121"/>
      <c r="D121"/>
      <c r="E121"/>
      <c r="F121"/>
      <c r="G121"/>
      <c r="H121"/>
      <c r="I121"/>
    </row>
    <row r="122" spans="1:9" x14ac:dyDescent="0.25">
      <c r="A122" s="33" t="s">
        <v>155</v>
      </c>
      <c r="B122"/>
      <c r="C122"/>
      <c r="D122"/>
      <c r="E122"/>
      <c r="F122"/>
      <c r="G122"/>
      <c r="H122"/>
      <c r="I122"/>
    </row>
    <row r="123" spans="1:9" x14ac:dyDescent="0.25">
      <c r="A123" s="34" t="s">
        <v>156</v>
      </c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</sheetData>
  <mergeCells count="37">
    <mergeCell ref="A16:A17"/>
    <mergeCell ref="B16:B17"/>
    <mergeCell ref="I16:I17"/>
    <mergeCell ref="A19:A20"/>
    <mergeCell ref="B19:B20"/>
    <mergeCell ref="I19:I20"/>
    <mergeCell ref="A21:A26"/>
    <mergeCell ref="I21:I40"/>
    <mergeCell ref="B22:B26"/>
    <mergeCell ref="A27:A40"/>
    <mergeCell ref="B27:B35"/>
    <mergeCell ref="B36:B40"/>
    <mergeCell ref="I83:I88"/>
    <mergeCell ref="B86:B88"/>
    <mergeCell ref="A41:A47"/>
    <mergeCell ref="B41:B48"/>
    <mergeCell ref="I41:I48"/>
    <mergeCell ref="A49:A62"/>
    <mergeCell ref="B49:B58"/>
    <mergeCell ref="I49:I62"/>
    <mergeCell ref="I65:I75"/>
    <mergeCell ref="A66:A75"/>
    <mergeCell ref="B66:B73"/>
    <mergeCell ref="B74:B75"/>
    <mergeCell ref="I79:I80"/>
    <mergeCell ref="B101:B105"/>
    <mergeCell ref="I101:I105"/>
    <mergeCell ref="A102:A104"/>
    <mergeCell ref="A89:A90"/>
    <mergeCell ref="I89:I90"/>
    <mergeCell ref="A92:A93"/>
    <mergeCell ref="B92:B94"/>
    <mergeCell ref="I92:I94"/>
    <mergeCell ref="A95:A96"/>
    <mergeCell ref="B95:B98"/>
    <mergeCell ref="I95:I98"/>
    <mergeCell ref="A97:A9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2020-03-02T20:12:26Z</cp:lastPrinted>
  <dcterms:created xsi:type="dcterms:W3CDTF">2018-11-13T19:02:15Z</dcterms:created>
  <dcterms:modified xsi:type="dcterms:W3CDTF">2020-03-03T19:57:20Z</dcterms:modified>
</cp:coreProperties>
</file>