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/>
  <mc:AlternateContent xmlns:mc="http://schemas.openxmlformats.org/markup-compatibility/2006">
    <mc:Choice Requires="x15">
      <x15ac:absPath xmlns:x15ac="http://schemas.microsoft.com/office/spreadsheetml/2010/11/ac" url="C:\Users\CALFARO\Desktop\CENCOMEX\PROYECTOS\R5\HOSPITAL FELIX BULNES\rellenar formulario\"/>
    </mc:Choice>
  </mc:AlternateContent>
  <bookViews>
    <workbookView xWindow="0" yWindow="0" windowWidth="20490" windowHeight="7530"/>
  </bookViews>
  <sheets>
    <sheet name="FORMULARIO A2" sheetId="3" r:id="rId1"/>
    <sheet name="Hoja1" sheetId="4" r:id="rId2"/>
  </sheets>
  <definedNames>
    <definedName name="_xlnm._FilterDatabase" localSheetId="0" hidden="1">'FORMULARIO A2'!$C$5:$L$18</definedName>
    <definedName name="_xlnm.Print_Area" localSheetId="0">'FORMULARIO A2'!$C$2:$N$23</definedName>
    <definedName name="_xlnm.Print_Titles" localSheetId="0">'FORMULARIO A2'!$2:$7</definedName>
  </definedNames>
  <calcPr calcId="162913"/>
</workbook>
</file>

<file path=xl/calcChain.xml><?xml version="1.0" encoding="utf-8"?>
<calcChain xmlns="http://schemas.openxmlformats.org/spreadsheetml/2006/main">
  <c r="E7" i="4" l="1"/>
  <c r="D7" i="4"/>
  <c r="B7" i="4"/>
  <c r="D3" i="4"/>
  <c r="D4" i="4"/>
  <c r="D5" i="4"/>
  <c r="D6" i="4"/>
  <c r="D2" i="4"/>
  <c r="L17" i="3" l="1"/>
  <c r="N17" i="3" s="1"/>
  <c r="L16" i="3"/>
  <c r="N16" i="3" s="1"/>
  <c r="L15" i="3"/>
  <c r="N15" i="3" s="1"/>
  <c r="L14" i="3"/>
  <c r="N14" i="3" s="1"/>
  <c r="L13" i="3"/>
  <c r="N13" i="3" s="1"/>
  <c r="L12" i="3"/>
  <c r="N12" i="3" s="1"/>
  <c r="L11" i="3"/>
  <c r="N11" i="3" s="1"/>
  <c r="L10" i="3"/>
  <c r="N10" i="3" s="1"/>
  <c r="L9" i="3"/>
  <c r="N9" i="3" s="1"/>
  <c r="L8" i="3"/>
  <c r="N8" i="3" s="1"/>
  <c r="L18" i="3"/>
  <c r="N18" i="3" s="1"/>
  <c r="N20" i="3" l="1"/>
</calcChain>
</file>

<file path=xl/sharedStrings.xml><?xml version="1.0" encoding="utf-8"?>
<sst xmlns="http://schemas.openxmlformats.org/spreadsheetml/2006/main" count="67" uniqueCount="42">
  <si>
    <t>ITEM</t>
  </si>
  <si>
    <t>UNIDAD 
DE 
MEDIDA</t>
  </si>
  <si>
    <t>MANO DE OBRA
(A)</t>
  </si>
  <si>
    <t>MATERIALES
(B)</t>
  </si>
  <si>
    <t>VALOR TOTAL NETO</t>
  </si>
  <si>
    <t>CAPITULO</t>
  </si>
  <si>
    <t>DESCRIPCIÓN</t>
  </si>
  <si>
    <t>DETALLE DEL PRECIO UNITARIO (UF)</t>
  </si>
  <si>
    <t>TOTAL UNITARIO
C=(A)+(B)</t>
  </si>
  <si>
    <t>PRECIO
TOTAL
(UF)
(D) X (C)</t>
  </si>
  <si>
    <t xml:space="preserve">
</t>
  </si>
  <si>
    <t>SUBCAPITULO</t>
  </si>
  <si>
    <t>CANTIDAD 
POR OFERENTE
(D)</t>
  </si>
  <si>
    <t>CABLEADO ESTRUCTURADO Y CORRIENTES DEBILES</t>
  </si>
  <si>
    <t>FORMULARIO DE PRECIOS A2
ITEMIZADO DEL CONTRATO E352-UGP-CSC-003
SISTEMAS DE CABLEADO ESTRUCTURADO Y CORRIENTES DEBILES
DEL NUEVO HOSPITAL FÉLIX BULNES</t>
  </si>
  <si>
    <t>Gl</t>
  </si>
  <si>
    <t>SISTEMA DE LLAMADO DE ENFERMERIA</t>
  </si>
  <si>
    <t>SISTEMA DE ALARMAS DE PARO</t>
  </si>
  <si>
    <t>SUMINISTRO Y MONTAJE DESISTEMA DE ALARMAS DE PARO, INGENIERIA DE DETALLES Y PRUEBAS.</t>
  </si>
  <si>
    <t>OTROS</t>
  </si>
  <si>
    <t>c/u</t>
  </si>
  <si>
    <t xml:space="preserve">SUMINISTRO Y MONTAJE DE LICENCIAS PARA SERVIDOR , INGENIERIA DE DETALLES Y PRUEBAS. </t>
  </si>
  <si>
    <t>m</t>
  </si>
  <si>
    <t xml:space="preserve">SUMINISTRO Y MONTAJE DE CABLE UTP CAT 6A , INGENIERIA DE DETALLES Y PRUEBAS. </t>
  </si>
  <si>
    <t xml:space="preserve">SUMINISTRO Y MONTAJE DE VINCULACION CON SISTEMA DE TELEFONIA, INGENIERIA DE DETALLES Y PRUEBAS. </t>
  </si>
  <si>
    <t xml:space="preserve">SUMINISTRO Y MONTAJE DE LAMPARA DE PASILLO, INGENIERIA DE DETALLES Y PRUEBAS. </t>
  </si>
  <si>
    <t xml:space="preserve">SUMINISTRO Y MONTAJE DE TIRADOR DE BAÑO, INGENIERIA DE DETALLES Y PRUEBAS. </t>
  </si>
  <si>
    <t xml:space="preserve">SUMINISTRO Y MONTAJE DE UNIDAD DE CAMA/PULSADOR DE CAMA, INGENIERIA DE DETALLES Y PRUEBAS. </t>
  </si>
  <si>
    <t xml:space="preserve">SUMINISTRO Y MONTAJE DE ESTACIONES DE PULSADOR DE LLAMADAS / BOTON DE PARO, INGENIERIA DE DETALLES Y PRUEBAS. </t>
  </si>
  <si>
    <t xml:space="preserve">SUMINISTRO Y MONTAJE DE ESTACIONES DE ENFERMERIA , INGENIERIA DE DETALLES Y PRUEBAS. </t>
  </si>
  <si>
    <t xml:space="preserve">SUMINISTRO Y MONTAJE DE TERMINAL DE HABITACION , INGENIERIA DE DETALLES Y PRUEBAS. </t>
  </si>
  <si>
    <t>CEC_1320</t>
  </si>
  <si>
    <t>CEC_1330</t>
  </si>
  <si>
    <t>CEC_1340</t>
  </si>
  <si>
    <t>CEC_1350</t>
  </si>
  <si>
    <t>CEC_1360</t>
  </si>
  <si>
    <t>CEC_1370</t>
  </si>
  <si>
    <t>CEC_1380</t>
  </si>
  <si>
    <t>CEC_1390</t>
  </si>
  <si>
    <t>CEC_1400</t>
  </si>
  <si>
    <t>CEC_1490</t>
  </si>
  <si>
    <t>E352-UGP-FSC-A2-03
Rev. 1
Fecha: 18.04.2016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</si>
</sst>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.00;[Red]\-&quot;$&quot;\ #,##0.00"/>
    <numFmt numFmtId="165" formatCode="_-* #,##0.00_-;\-* #,##0.00_-;_-* &quot;-&quot;??_-;_-@_-"/>
    <numFmt numFmtId="166" formatCode="#,##0_ ;\-#,##0\ "/>
    <numFmt numFmtId="167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5" fillId="0" borderId="0" xfId="2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wrapText="1"/>
    </xf>
    <xf numFmtId="165" fontId="2" fillId="2" borderId="2" xfId="2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center"/>
    </xf>
    <xf numFmtId="3" fontId="0" fillId="0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66" fontId="5" fillId="0" borderId="9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1" xfId="0" applyFont="1" applyBorder="1"/>
    <xf numFmtId="0" fontId="5" fillId="0" borderId="12" xfId="0" applyFont="1" applyFill="1" applyBorder="1"/>
    <xf numFmtId="0" fontId="5" fillId="0" borderId="4" xfId="0" applyFont="1" applyBorder="1"/>
    <xf numFmtId="0" fontId="5" fillId="0" borderId="3" xfId="0" applyFont="1" applyBorder="1"/>
    <xf numFmtId="164" fontId="5" fillId="0" borderId="3" xfId="3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166" fontId="5" fillId="0" borderId="4" xfId="2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165" fontId="2" fillId="2" borderId="17" xfId="2" applyFont="1" applyFill="1" applyBorder="1" applyAlignment="1">
      <alignment horizontal="center" vertical="center" wrapText="1"/>
    </xf>
    <xf numFmtId="165" fontId="2" fillId="2" borderId="18" xfId="2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165" fontId="2" fillId="2" borderId="7" xfId="2" applyFont="1" applyFill="1" applyBorder="1" applyAlignment="1">
      <alignment horizontal="center" vertical="center" wrapText="1"/>
    </xf>
    <xf numFmtId="165" fontId="2" fillId="2" borderId="4" xfId="2" applyFont="1" applyFill="1" applyBorder="1" applyAlignment="1">
      <alignment horizontal="center" vertical="center"/>
    </xf>
    <xf numFmtId="165" fontId="2" fillId="2" borderId="5" xfId="2" applyFont="1" applyFill="1" applyBorder="1" applyAlignment="1">
      <alignment horizontal="center" vertical="center"/>
    </xf>
    <xf numFmtId="165" fontId="2" fillId="2" borderId="6" xfId="2" applyFont="1" applyFill="1" applyBorder="1" applyAlignment="1">
      <alignment horizontal="center" vertical="center"/>
    </xf>
    <xf numFmtId="165" fontId="2" fillId="2" borderId="7" xfId="2" applyFont="1" applyFill="1" applyBorder="1" applyAlignment="1">
      <alignment horizontal="center" vertical="center"/>
    </xf>
    <xf numFmtId="4" fontId="10" fillId="0" borderId="11" xfId="0" applyNumberFormat="1" applyFont="1" applyBorder="1"/>
    <xf numFmtId="167" fontId="0" fillId="0" borderId="0" xfId="0" applyNumberFormat="1"/>
  </cellXfs>
  <cellStyles count="4">
    <cellStyle name="Hipervínculo" xfId="1" builtinId="8"/>
    <cellStyle name="Millares" xfId="2" builtinId="3"/>
    <cellStyle name="Normal" xfId="0" builtinId="0"/>
    <cellStyle name="Normal_Hoja1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228600</xdr:rowOff>
    </xdr:from>
    <xdr:to>
      <xdr:col>3</xdr:col>
      <xdr:colOff>1495425</xdr:colOff>
      <xdr:row>1</xdr:row>
      <xdr:rowOff>1133475</xdr:rowOff>
    </xdr:to>
    <xdr:pic>
      <xdr:nvPicPr>
        <xdr:cNvPr id="105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419100"/>
          <a:ext cx="2105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C1:X20"/>
  <sheetViews>
    <sheetView showGridLines="0" tabSelected="1" view="pageBreakPreview" topLeftCell="E1" zoomScale="70" zoomScaleNormal="70" zoomScaleSheetLayoutView="70" workbookViewId="0">
      <selection activeCell="J17" sqref="J17"/>
    </sheetView>
  </sheetViews>
  <sheetFormatPr baseColWidth="10" defaultRowHeight="14.25" x14ac:dyDescent="0.2"/>
  <cols>
    <col min="1" max="1" width="13" style="1" customWidth="1"/>
    <col min="2" max="2" width="9.42578125" style="1" customWidth="1"/>
    <col min="3" max="3" width="15.85546875" style="3" customWidth="1"/>
    <col min="4" max="5" width="27.42578125" style="3" customWidth="1"/>
    <col min="6" max="6" width="73" style="6" customWidth="1"/>
    <col min="7" max="7" width="10.7109375" style="3" bestFit="1" customWidth="1"/>
    <col min="8" max="8" width="17.42578125" style="4" bestFit="1" customWidth="1"/>
    <col min="9" max="9" width="3.5703125" style="4" customWidth="1"/>
    <col min="10" max="10" width="27.7109375" style="4" customWidth="1"/>
    <col min="11" max="12" width="27.7109375" style="5" customWidth="1"/>
    <col min="13" max="13" width="3" style="1" customWidth="1"/>
    <col min="14" max="14" width="20.140625" style="1" customWidth="1"/>
    <col min="15" max="16384" width="11.42578125" style="1"/>
  </cols>
  <sheetData>
    <row r="1" spans="3:24" ht="15" thickBot="1" x14ac:dyDescent="0.25"/>
    <row r="2" spans="3:24" ht="108" customHeight="1" thickBot="1" x14ac:dyDescent="0.3">
      <c r="C2" s="43"/>
      <c r="D2" s="44"/>
      <c r="E2" s="40" t="s">
        <v>14</v>
      </c>
      <c r="F2" s="41"/>
      <c r="G2" s="41"/>
      <c r="H2" s="41"/>
      <c r="I2" s="41"/>
      <c r="J2" s="41"/>
      <c r="K2" s="42"/>
      <c r="L2" s="40" t="s">
        <v>41</v>
      </c>
      <c r="M2" s="41"/>
      <c r="N2" s="42"/>
      <c r="R2" s="6"/>
      <c r="X2" s="6" t="s">
        <v>10</v>
      </c>
    </row>
    <row r="3" spans="3:24" ht="15" thickBot="1" x14ac:dyDescent="0.25">
      <c r="F3" s="11"/>
    </row>
    <row r="4" spans="3:24" ht="15.75" customHeight="1" x14ac:dyDescent="0.2">
      <c r="C4" s="47" t="s">
        <v>0</v>
      </c>
      <c r="D4" s="38" t="s">
        <v>5</v>
      </c>
      <c r="E4" s="38" t="s">
        <v>11</v>
      </c>
      <c r="F4" s="49" t="s">
        <v>6</v>
      </c>
      <c r="G4" s="51" t="s">
        <v>1</v>
      </c>
      <c r="H4" s="53" t="s">
        <v>12</v>
      </c>
      <c r="J4" s="55" t="s">
        <v>7</v>
      </c>
      <c r="K4" s="56"/>
      <c r="L4" s="57"/>
      <c r="N4" s="45" t="s">
        <v>9</v>
      </c>
    </row>
    <row r="5" spans="3:24" ht="38.25" customHeight="1" thickBot="1" x14ac:dyDescent="0.25">
      <c r="C5" s="48"/>
      <c r="D5" s="39"/>
      <c r="E5" s="39"/>
      <c r="F5" s="50"/>
      <c r="G5" s="52"/>
      <c r="H5" s="54"/>
      <c r="J5" s="7" t="s">
        <v>2</v>
      </c>
      <c r="K5" s="8" t="s">
        <v>3</v>
      </c>
      <c r="L5" s="9" t="s">
        <v>8</v>
      </c>
      <c r="N5" s="46"/>
    </row>
    <row r="6" spans="3:24" x14ac:dyDescent="0.2">
      <c r="G6" s="1"/>
      <c r="H6" s="3"/>
      <c r="J6" s="1"/>
      <c r="K6" s="1"/>
      <c r="L6" s="1"/>
    </row>
    <row r="7" spans="3:24" x14ac:dyDescent="0.2">
      <c r="D7" s="15"/>
      <c r="E7" s="15"/>
      <c r="G7" s="1"/>
      <c r="H7" s="3"/>
      <c r="J7" s="1"/>
      <c r="K7" s="1"/>
      <c r="L7" s="1"/>
    </row>
    <row r="8" spans="3:24" ht="42.75" x14ac:dyDescent="0.2">
      <c r="C8" s="36" t="s">
        <v>31</v>
      </c>
      <c r="D8" s="30" t="s">
        <v>13</v>
      </c>
      <c r="E8" s="30" t="s">
        <v>16</v>
      </c>
      <c r="F8" s="17" t="s">
        <v>29</v>
      </c>
      <c r="G8" s="2" t="s">
        <v>20</v>
      </c>
      <c r="H8" s="16">
        <v>23</v>
      </c>
      <c r="I8" s="1"/>
      <c r="J8" s="12">
        <v>35.619999999999997</v>
      </c>
      <c r="K8" s="10">
        <v>2009</v>
      </c>
      <c r="L8" s="13">
        <f t="shared" ref="L8:L17" si="0">+J8+K8</f>
        <v>2044.62</v>
      </c>
      <c r="N8" s="14">
        <f>+H8*L8</f>
        <v>47026.259999999995</v>
      </c>
    </row>
    <row r="9" spans="3:24" ht="42.75" x14ac:dyDescent="0.2">
      <c r="C9" s="36" t="s">
        <v>32</v>
      </c>
      <c r="D9" s="30" t="s">
        <v>13</v>
      </c>
      <c r="E9" s="30" t="s">
        <v>16</v>
      </c>
      <c r="F9" s="17" t="s">
        <v>30</v>
      </c>
      <c r="G9" s="2" t="s">
        <v>20</v>
      </c>
      <c r="H9" s="16">
        <v>254</v>
      </c>
      <c r="I9" s="1"/>
      <c r="J9" s="12">
        <v>35.69</v>
      </c>
      <c r="K9" s="10">
        <v>274</v>
      </c>
      <c r="L9" s="13">
        <f t="shared" si="0"/>
        <v>309.69</v>
      </c>
      <c r="N9" s="14">
        <f t="shared" ref="N9:N18" si="1">+H9*L9</f>
        <v>78661.259999999995</v>
      </c>
    </row>
    <row r="10" spans="3:24" ht="42.75" x14ac:dyDescent="0.2">
      <c r="C10" s="36" t="s">
        <v>33</v>
      </c>
      <c r="D10" s="30" t="s">
        <v>13</v>
      </c>
      <c r="E10" s="30" t="s">
        <v>16</v>
      </c>
      <c r="F10" s="17" t="s">
        <v>28</v>
      </c>
      <c r="G10" s="2" t="s">
        <v>20</v>
      </c>
      <c r="H10" s="16">
        <v>100</v>
      </c>
      <c r="I10" s="1"/>
      <c r="J10" s="12">
        <v>35.700000000000003</v>
      </c>
      <c r="K10" s="10">
        <v>1396.82</v>
      </c>
      <c r="L10" s="13">
        <f t="shared" si="0"/>
        <v>1432.52</v>
      </c>
      <c r="N10" s="14">
        <f t="shared" si="1"/>
        <v>143252</v>
      </c>
    </row>
    <row r="11" spans="3:24" ht="42.75" x14ac:dyDescent="0.2">
      <c r="C11" s="36" t="s">
        <v>34</v>
      </c>
      <c r="D11" s="30" t="s">
        <v>13</v>
      </c>
      <c r="E11" s="30" t="s">
        <v>16</v>
      </c>
      <c r="F11" s="17" t="s">
        <v>27</v>
      </c>
      <c r="G11" s="2" t="s">
        <v>20</v>
      </c>
      <c r="H11" s="16">
        <v>531</v>
      </c>
      <c r="I11" s="1"/>
      <c r="J11" s="12">
        <v>35.700000000000003</v>
      </c>
      <c r="K11" s="10">
        <v>724</v>
      </c>
      <c r="L11" s="13">
        <f t="shared" si="0"/>
        <v>759.7</v>
      </c>
      <c r="N11" s="14">
        <f t="shared" si="1"/>
        <v>403400.7</v>
      </c>
    </row>
    <row r="12" spans="3:24" ht="42.75" x14ac:dyDescent="0.2">
      <c r="C12" s="36" t="s">
        <v>35</v>
      </c>
      <c r="D12" s="30" t="s">
        <v>13</v>
      </c>
      <c r="E12" s="30" t="s">
        <v>16</v>
      </c>
      <c r="F12" s="17" t="s">
        <v>26</v>
      </c>
      <c r="G12" s="2" t="s">
        <v>20</v>
      </c>
      <c r="H12" s="16">
        <v>255</v>
      </c>
      <c r="I12" s="1"/>
      <c r="J12" s="12">
        <v>35.700000000000003</v>
      </c>
      <c r="K12" s="10">
        <v>158</v>
      </c>
      <c r="L12" s="13">
        <f t="shared" si="0"/>
        <v>193.7</v>
      </c>
      <c r="N12" s="14">
        <f t="shared" si="1"/>
        <v>49393.5</v>
      </c>
    </row>
    <row r="13" spans="3:24" ht="42.75" x14ac:dyDescent="0.2">
      <c r="C13" s="36" t="s">
        <v>36</v>
      </c>
      <c r="D13" s="30" t="s">
        <v>13</v>
      </c>
      <c r="E13" s="30" t="s">
        <v>16</v>
      </c>
      <c r="F13" s="17" t="s">
        <v>25</v>
      </c>
      <c r="G13" s="2" t="s">
        <v>20</v>
      </c>
      <c r="H13" s="16">
        <v>328</v>
      </c>
      <c r="I13" s="1"/>
      <c r="J13" s="12">
        <v>35.700000000000003</v>
      </c>
      <c r="K13" s="10">
        <v>583</v>
      </c>
      <c r="L13" s="13">
        <f t="shared" si="0"/>
        <v>618.70000000000005</v>
      </c>
      <c r="N13" s="14">
        <f t="shared" si="1"/>
        <v>202933.6</v>
      </c>
    </row>
    <row r="14" spans="3:24" ht="42.75" x14ac:dyDescent="0.2">
      <c r="C14" s="36" t="s">
        <v>37</v>
      </c>
      <c r="D14" s="30" t="s">
        <v>13</v>
      </c>
      <c r="E14" s="30" t="s">
        <v>16</v>
      </c>
      <c r="F14" s="17" t="s">
        <v>24</v>
      </c>
      <c r="G14" s="2" t="s">
        <v>20</v>
      </c>
      <c r="H14" s="16">
        <v>22</v>
      </c>
      <c r="I14" s="1"/>
      <c r="J14" s="12">
        <v>36.43</v>
      </c>
      <c r="K14" s="10">
        <v>2206</v>
      </c>
      <c r="L14" s="13">
        <f t="shared" si="0"/>
        <v>2242.4299999999998</v>
      </c>
      <c r="N14" s="14">
        <f t="shared" si="1"/>
        <v>49333.46</v>
      </c>
    </row>
    <row r="15" spans="3:24" ht="42.75" x14ac:dyDescent="0.2">
      <c r="C15" s="36" t="s">
        <v>38</v>
      </c>
      <c r="D15" s="30" t="s">
        <v>13</v>
      </c>
      <c r="E15" s="30" t="s">
        <v>16</v>
      </c>
      <c r="F15" s="17" t="s">
        <v>23</v>
      </c>
      <c r="G15" s="2" t="s">
        <v>22</v>
      </c>
      <c r="H15" s="16">
        <v>1</v>
      </c>
      <c r="I15" s="1"/>
      <c r="J15" s="12">
        <v>22740</v>
      </c>
      <c r="K15" s="10">
        <v>0</v>
      </c>
      <c r="L15" s="13">
        <f t="shared" si="0"/>
        <v>22740</v>
      </c>
      <c r="N15" s="14">
        <f t="shared" si="1"/>
        <v>22740</v>
      </c>
    </row>
    <row r="16" spans="3:24" ht="42.75" x14ac:dyDescent="0.2">
      <c r="C16" s="36" t="s">
        <v>39</v>
      </c>
      <c r="D16" s="30" t="s">
        <v>13</v>
      </c>
      <c r="E16" s="30" t="s">
        <v>16</v>
      </c>
      <c r="F16" s="17" t="s">
        <v>21</v>
      </c>
      <c r="G16" s="2" t="s">
        <v>20</v>
      </c>
      <c r="H16" s="16">
        <v>88</v>
      </c>
      <c r="I16" s="1"/>
      <c r="J16" s="12">
        <v>35.68</v>
      </c>
      <c r="K16" s="10">
        <v>2206</v>
      </c>
      <c r="L16" s="13">
        <f t="shared" si="0"/>
        <v>2241.6799999999998</v>
      </c>
      <c r="N16" s="14">
        <f t="shared" si="1"/>
        <v>197267.84</v>
      </c>
    </row>
    <row r="17" spans="3:14" ht="42.75" x14ac:dyDescent="0.2">
      <c r="C17" s="36" t="s">
        <v>40</v>
      </c>
      <c r="D17" s="30" t="s">
        <v>13</v>
      </c>
      <c r="E17" s="30" t="s">
        <v>17</v>
      </c>
      <c r="F17" s="17" t="s">
        <v>18</v>
      </c>
      <c r="G17" s="2" t="s">
        <v>15</v>
      </c>
      <c r="H17" s="18">
        <v>74</v>
      </c>
      <c r="I17" s="1"/>
      <c r="J17" s="12">
        <v>35.64</v>
      </c>
      <c r="K17" s="10">
        <v>237</v>
      </c>
      <c r="L17" s="13">
        <f t="shared" si="0"/>
        <v>272.64</v>
      </c>
      <c r="N17" s="14">
        <f t="shared" si="1"/>
        <v>20175.36</v>
      </c>
    </row>
    <row r="18" spans="3:14" ht="43.5" thickBot="1" x14ac:dyDescent="0.25">
      <c r="C18" s="29"/>
      <c r="D18" s="28" t="s">
        <v>13</v>
      </c>
      <c r="E18" s="27"/>
      <c r="F18" s="33" t="s">
        <v>19</v>
      </c>
      <c r="G18" s="26"/>
      <c r="H18" s="34">
        <v>1</v>
      </c>
      <c r="I18" s="1"/>
      <c r="J18" s="35">
        <v>122770.02</v>
      </c>
      <c r="K18" s="25">
        <v>0</v>
      </c>
      <c r="L18" s="24">
        <f>+J18+K18</f>
        <v>122770.02</v>
      </c>
      <c r="N18" s="37">
        <f t="shared" si="1"/>
        <v>122770.02</v>
      </c>
    </row>
    <row r="19" spans="3:14" ht="15.75" thickBot="1" x14ac:dyDescent="0.25">
      <c r="C19" s="19"/>
      <c r="D19" s="19"/>
      <c r="E19" s="19"/>
      <c r="F19" s="31"/>
      <c r="G19" s="20"/>
      <c r="H19" s="32"/>
      <c r="I19" s="21"/>
      <c r="J19" s="21"/>
      <c r="K19" s="21"/>
      <c r="L19" s="21"/>
      <c r="M19" s="21"/>
      <c r="N19" s="23"/>
    </row>
    <row r="20" spans="3:14" ht="18.75" thickBot="1" x14ac:dyDescent="0.3">
      <c r="I20" s="1"/>
      <c r="J20" s="1"/>
      <c r="K20" s="1"/>
      <c r="L20" s="22" t="s">
        <v>4</v>
      </c>
      <c r="N20" s="58">
        <f>SUM(N8:N18)</f>
        <v>1336954</v>
      </c>
    </row>
  </sheetData>
  <mergeCells count="11">
    <mergeCell ref="D4:D5"/>
    <mergeCell ref="E4:E5"/>
    <mergeCell ref="E2:K2"/>
    <mergeCell ref="L2:N2"/>
    <mergeCell ref="C2:D2"/>
    <mergeCell ref="N4:N5"/>
    <mergeCell ref="C4:C5"/>
    <mergeCell ref="F4:F5"/>
    <mergeCell ref="G4:G5"/>
    <mergeCell ref="H4:H5"/>
    <mergeCell ref="J4:L4"/>
  </mergeCells>
  <pageMargins left="0.35433070866141736" right="0.19685039370078741" top="0.74803149606299213" bottom="0.74803149606299213" header="0.31496062992125984" footer="0.31496062992125984"/>
  <pageSetup scale="4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workbookViewId="0">
      <selection activeCell="G11" sqref="G11"/>
    </sheetView>
  </sheetViews>
  <sheetFormatPr baseColWidth="10" defaultRowHeight="15" x14ac:dyDescent="0.25"/>
  <sheetData>
    <row r="2" spans="2:5" x14ac:dyDescent="0.25">
      <c r="B2">
        <v>10</v>
      </c>
      <c r="C2" s="59">
        <v>1812</v>
      </c>
      <c r="D2" s="59">
        <f>B2*C2</f>
        <v>18120</v>
      </c>
    </row>
    <row r="3" spans="2:5" x14ac:dyDescent="0.25">
      <c r="B3">
        <v>63</v>
      </c>
      <c r="C3" s="59">
        <v>1230</v>
      </c>
      <c r="D3" s="59">
        <f t="shared" ref="D3:D6" si="0">B3*C3</f>
        <v>77490</v>
      </c>
    </row>
    <row r="4" spans="2:5" x14ac:dyDescent="0.25">
      <c r="B4">
        <v>9</v>
      </c>
      <c r="C4" s="59">
        <v>1090</v>
      </c>
      <c r="D4" s="59">
        <f t="shared" si="0"/>
        <v>9810</v>
      </c>
    </row>
    <row r="5" spans="2:5" x14ac:dyDescent="0.25">
      <c r="B5">
        <v>2</v>
      </c>
      <c r="C5" s="59">
        <v>11531</v>
      </c>
      <c r="D5" s="59">
        <f t="shared" si="0"/>
        <v>23062</v>
      </c>
    </row>
    <row r="6" spans="2:5" x14ac:dyDescent="0.25">
      <c r="B6">
        <v>16</v>
      </c>
      <c r="C6" s="59">
        <v>700</v>
      </c>
      <c r="D6" s="59">
        <f t="shared" si="0"/>
        <v>11200</v>
      </c>
    </row>
    <row r="7" spans="2:5" x14ac:dyDescent="0.25">
      <c r="B7">
        <f>SUM(B2:B6)</f>
        <v>100</v>
      </c>
      <c r="D7" s="59">
        <f>SUM(D2:D6)</f>
        <v>139682</v>
      </c>
      <c r="E7" s="59">
        <f>D7/B7</f>
        <v>1396.82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FORMULARIO A2</vt:lpstr>
      <vt:lpstr>Hoja1</vt:lpstr>
      <vt:lpstr>'FORMULARIO A2'!Área_de_impresión</vt:lpstr>
      <vt:lpstr>'FORMULARIO A2'!Títulos_a_imprimir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Carlos Alfaro</cp:lastModifiedBy>
  <cp:lastPrinted>2016-05-04T15:48:39Z</cp:lastPrinted>
  <dcterms:created xsi:type="dcterms:W3CDTF">2015-11-27T13:31:15Z</dcterms:created>
  <dcterms:modified xsi:type="dcterms:W3CDTF">2016-05-04T19:15:09Z</dcterms:modified>
</cp:coreProperties>
</file>