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12_ncr:500000_{A84E9FBA-A6EE-4EAB-8A0C-EC4825FF917F}" xr6:coauthVersionLast="31" xr6:coauthVersionMax="31" xr10:uidLastSave="{00000000-0000-0000-0000-000000000000}"/>
  <bookViews>
    <workbookView xWindow="0" yWindow="0" windowWidth="20490" windowHeight="7545" xr2:uid="{26128A91-5A88-4D1F-BE75-E9C2F6612BCE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29" i="1" l="1"/>
  <c r="E27" i="1" l="1"/>
  <c r="E26" i="1"/>
  <c r="E25" i="1"/>
  <c r="E24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8" i="1"/>
  <c r="E31" i="1"/>
  <c r="E32" i="1"/>
  <c r="E34" i="1"/>
  <c r="E38" i="1"/>
  <c r="E8" i="1"/>
  <c r="E41" i="1"/>
  <c r="E40" i="1"/>
  <c r="E48" i="1" s="1"/>
  <c r="E50" i="1" l="1"/>
  <c r="E46" i="1" l="1"/>
  <c r="E47" i="1" s="1"/>
  <c r="E49" i="1"/>
  <c r="E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Lawrence Moore</author>
  </authors>
  <commentList>
    <comment ref="E45" authorId="0" shapeId="0" xr:uid="{DEAEA8A2-0D46-4F8B-A46F-7CF9361E18D7}">
      <text>
        <r>
          <rPr>
            <sz val="10"/>
            <color indexed="81"/>
            <rFont val="Tahoma"/>
            <family val="2"/>
          </rPr>
          <t>Total List Price</t>
        </r>
      </text>
    </comment>
    <comment ref="E51" authorId="0" shapeId="0" xr:uid="{2FAB3629-8E12-4B00-A3A3-252EF678ED95}">
      <text>
        <r>
          <rPr>
            <sz val="10"/>
            <color indexed="81"/>
            <rFont val="Tahoma"/>
            <family val="2"/>
          </rPr>
          <t xml:space="preserve">This price includes all discounts.
</t>
        </r>
      </text>
    </comment>
  </commentList>
</comments>
</file>

<file path=xl/sharedStrings.xml><?xml version="1.0" encoding="utf-8"?>
<sst xmlns="http://schemas.openxmlformats.org/spreadsheetml/2006/main" count="82" uniqueCount="82">
  <si>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</si>
  <si>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</si>
  <si>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</si>
  <si>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</si>
  <si>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</si>
  <si>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</si>
  <si>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</si>
  <si>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</si>
  <si>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</si>
  <si>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</si>
  <si>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</si>
  <si>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</si>
  <si>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</si>
  <si>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</si>
  <si>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</si>
  <si>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</si>
  <si>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</si>
  <si>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</si>
  <si>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</si>
  <si>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</si>
  <si>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</si>
  <si>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</si>
  <si>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</si>
  <si>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R5KCONS</t>
  </si>
  <si>
    <t>VoIP Nurse Console</t>
  </si>
  <si>
    <t>R4KPA25</t>
  </si>
  <si>
    <t>Paging Amplifier</t>
  </si>
  <si>
    <t>R5KCL546</t>
  </si>
  <si>
    <t xml:space="preserve">5-Bulb, 4-Point Audio Corridor Light </t>
  </si>
  <si>
    <t>R4KPC11</t>
  </si>
  <si>
    <t>SLIM Pull Cord St</t>
  </si>
  <si>
    <t>Software</t>
  </si>
  <si>
    <t>R5KMRPT</t>
  </si>
  <si>
    <t>Reporting Software License (1 per system)</t>
  </si>
  <si>
    <t>355005</t>
  </si>
  <si>
    <t>Responder SIP Server (1 per System)</t>
  </si>
  <si>
    <t>ACCESSORIES</t>
  </si>
  <si>
    <t>350018</t>
  </si>
  <si>
    <t>Responder 8-pin SL Connector (Pack of 100)</t>
  </si>
  <si>
    <t>Pillow Speakers/Call Cords</t>
  </si>
  <si>
    <t>CCDIN</t>
  </si>
  <si>
    <t>Call Cord - Single w/ Clip (10 ft.)</t>
  </si>
  <si>
    <t>Additional Items</t>
  </si>
  <si>
    <t xml:space="preserve">Responder 5000 Suggested List Total: </t>
  </si>
  <si>
    <t xml:space="preserve">Distributor Discount: 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</si>
  <si>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</si>
  <si>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</si>
  <si>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</si>
  <si>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</si>
  <si>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Cable Selling Cost</t>
  </si>
  <si>
    <t>Total Labor Cost</t>
  </si>
  <si>
    <t>Total Misc. Installation Cost</t>
  </si>
  <si>
    <t>Yearly Software Maintenance Agreement Distributor Price See Below</t>
  </si>
  <si>
    <t>PRESUPUESTO RESPONDER 5000</t>
  </si>
  <si>
    <t>R5KCL516</t>
  </si>
  <si>
    <t>5-Bulb, 1-Point Audio Corridor Light</t>
  </si>
  <si>
    <t>R5KDC06</t>
  </si>
  <si>
    <t>6-Point Visual Domeless Controller</t>
  </si>
  <si>
    <t>R5KDC46</t>
  </si>
  <si>
    <t>6-Point, 4-Point Audio Domeless Controller</t>
  </si>
  <si>
    <t>R5KPS1EA</t>
  </si>
  <si>
    <t>R5K Enhanced Single Station</t>
  </si>
  <si>
    <t>R5KPB4</t>
  </si>
  <si>
    <t>Responder 5K 4-button Workflow and Registration Station</t>
  </si>
  <si>
    <t>CAT6 - LH</t>
  </si>
  <si>
    <t>CABLE PARALELO 18 AWG</t>
  </si>
  <si>
    <t>HOSPITAL DE SAN ANTONIO</t>
  </si>
  <si>
    <t>Registro Enfermera</t>
  </si>
  <si>
    <t>Registro Doctor</t>
  </si>
  <si>
    <t>ayuda en español</t>
  </si>
  <si>
    <t>Codigo Azul en español</t>
  </si>
  <si>
    <t>QP 2023</t>
  </si>
  <si>
    <t>QP 1802</t>
  </si>
  <si>
    <t>QP 1693</t>
  </si>
  <si>
    <t>QP 2021</t>
  </si>
  <si>
    <t>QP 2099</t>
  </si>
  <si>
    <t>Cable de UTP CAT6-LH (libre de halogeno)</t>
  </si>
  <si>
    <t>Tapa AYUDA en español</t>
  </si>
  <si>
    <t>350006</t>
  </si>
  <si>
    <t>Crimping tool Adapter</t>
  </si>
  <si>
    <t>350007</t>
  </si>
  <si>
    <t>Station Removal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</si>
</sst>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0"/>
      <color indexed="81"/>
      <name val="Tahoma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4" borderId="11" xfId="1" applyNumberFormat="1" applyFont="1" applyFill="1" applyBorder="1" applyAlignment="1" applyProtection="1">
      <alignment horizontal="left"/>
    </xf>
    <xf numFmtId="165" fontId="5" fillId="5" borderId="6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9" fontId="6" fillId="0" borderId="0" xfId="1" applyNumberFormat="1" applyFont="1" applyFill="1" applyBorder="1" applyAlignment="1">
      <alignment horizontal="center" vertical="center"/>
    </xf>
    <xf numFmtId="165" fontId="5" fillId="5" borderId="7" xfId="1" applyNumberFormat="1" applyFont="1" applyFill="1" applyBorder="1" applyAlignment="1" applyProtection="1">
      <alignment horizontal="center" vertical="center"/>
    </xf>
    <xf numFmtId="168" fontId="5" fillId="5" borderId="7" xfId="2" applyNumberFormat="1" applyFont="1" applyFill="1" applyBorder="1" applyAlignment="1" applyProtection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Alignment="1">
      <alignment horizontal="right"/>
    </xf>
    <xf numFmtId="165" fontId="8" fillId="5" borderId="6" xfId="1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5" fillId="0" borderId="0" xfId="1" applyFont="1" applyBorder="1" applyAlignment="1" applyProtection="1">
      <protection locked="0"/>
    </xf>
    <xf numFmtId="166" fontId="8" fillId="0" borderId="0" xfId="1" applyNumberFormat="1" applyFont="1" applyAlignment="1">
      <alignment horizontal="right"/>
    </xf>
    <xf numFmtId="0" fontId="7" fillId="0" borderId="5" xfId="1" applyFont="1" applyBorder="1" applyAlignment="1">
      <alignment wrapText="1"/>
    </xf>
    <xf numFmtId="0" fontId="7" fillId="0" borderId="8" xfId="1" applyFont="1" applyBorder="1" applyAlignment="1">
      <alignment wrapText="1"/>
    </xf>
    <xf numFmtId="165" fontId="11" fillId="5" borderId="6" xfId="1" applyNumberFormat="1" applyFont="1" applyFill="1" applyBorder="1" applyAlignment="1" applyProtection="1">
      <alignment horizontal="center" vertical="center"/>
    </xf>
    <xf numFmtId="9" fontId="5" fillId="5" borderId="6" xfId="1" applyNumberFormat="1" applyFont="1" applyFill="1" applyBorder="1" applyAlignment="1" applyProtection="1">
      <alignment horizontal="center" vertical="center"/>
      <protection hidden="1"/>
    </xf>
    <xf numFmtId="0" fontId="2" fillId="4" borderId="11" xfId="1" applyFont="1" applyFill="1" applyBorder="1" applyAlignment="1" applyProtection="1"/>
    <xf numFmtId="0" fontId="0" fillId="0" borderId="0" xfId="0" applyAlignment="1"/>
    <xf numFmtId="1" fontId="2" fillId="3" borderId="11" xfId="1" applyNumberFormat="1" applyFont="1" applyFill="1" applyBorder="1" applyAlignment="1" applyProtection="1">
      <alignment horizontal="left"/>
    </xf>
    <xf numFmtId="0" fontId="2" fillId="3" borderId="11" xfId="1" applyFont="1" applyFill="1" applyBorder="1" applyAlignment="1" applyProtection="1">
      <alignment horizontal="left"/>
    </xf>
    <xf numFmtId="0" fontId="2" fillId="4" borderId="11" xfId="1" applyFont="1" applyFill="1" applyBorder="1" applyAlignment="1" applyProtection="1">
      <alignment horizontal="left"/>
    </xf>
    <xf numFmtId="1" fontId="3" fillId="0" borderId="0" xfId="1" applyNumberFormat="1" applyFont="1" applyFill="1" applyBorder="1" applyAlignment="1">
      <alignment horizontal="center"/>
    </xf>
    <xf numFmtId="1" fontId="12" fillId="6" borderId="0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/>
    </xf>
    <xf numFmtId="1" fontId="5" fillId="2" borderId="2" xfId="1" applyNumberFormat="1" applyFont="1" applyFill="1" applyBorder="1" applyAlignment="1">
      <alignment horizontal="center"/>
    </xf>
    <xf numFmtId="0" fontId="5" fillId="2" borderId="5" xfId="1" applyFont="1" applyFill="1" applyBorder="1" applyAlignment="1"/>
    <xf numFmtId="0" fontId="5" fillId="2" borderId="8" xfId="1" applyFont="1" applyFill="1" applyBorder="1" applyAlignment="1"/>
    <xf numFmtId="0" fontId="5" fillId="2" borderId="9" xfId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5" fillId="0" borderId="0" xfId="1" applyFont="1" applyBorder="1" applyAlignment="1" applyProtection="1">
      <alignment horizontal="center"/>
      <protection locked="0"/>
    </xf>
    <xf numFmtId="0" fontId="9" fillId="4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1" fillId="0" borderId="0" xfId="1" applyFont="1" applyBorder="1" applyAlignment="1" applyProtection="1">
      <alignment horizontal="right"/>
      <protection locked="0"/>
    </xf>
    <xf numFmtId="0" fontId="8" fillId="0" borderId="0" xfId="1" applyFont="1" applyAlignment="1">
      <alignment horizontal="right"/>
    </xf>
  </cellXfs>
  <cellStyles count="3">
    <cellStyle name="Currency 3" xfId="2" xr:uid="{C3B8E4F7-C00C-4497-8D36-2220F1412ACD}"/>
    <cellStyle name="Normal" xfId="0" builtinId="0"/>
    <cellStyle name="Normal 6" xfId="1" xr:uid="{02F5109B-D70C-46C0-8F97-C9F69EA5B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5416-77CA-4E12-A1FE-D20932304FC4}">
  <sheetPr>
    <pageSetUpPr fitToPage="1"/>
  </sheetPr>
  <dimension ref="A1:G54"/>
  <sheetViews>
    <sheetView tabSelected="1" topLeftCell="A31" zoomScale="70" zoomScaleNormal="70" workbookViewId="0">
      <selection activeCell="I52" sqref="I52"/>
    </sheetView>
  </sheetViews>
  <sheetFormatPr baseColWidth="10" defaultRowHeight="15" x14ac:dyDescent="0.25"/>
  <cols>
    <col min="1" max="1" width="7.7109375" bestFit="1" customWidth="1"/>
    <col min="2" max="2" width="22.42578125" style="25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</cols>
  <sheetData>
    <row r="1" spans="1:7" ht="15.75" x14ac:dyDescent="0.25">
      <c r="A1" s="29"/>
      <c r="B1" s="29"/>
      <c r="C1" s="29"/>
      <c r="D1" s="29"/>
      <c r="E1" s="29"/>
      <c r="F1" s="15"/>
      <c r="G1" s="14"/>
    </row>
    <row r="2" spans="1:7" ht="40.5" customHeight="1" x14ac:dyDescent="0.25">
      <c r="A2" s="30" t="s">
        <v>53</v>
      </c>
      <c r="B2" s="30"/>
      <c r="C2" s="30"/>
      <c r="D2" s="30"/>
      <c r="E2" s="30"/>
      <c r="F2" s="16"/>
      <c r="G2" s="14"/>
    </row>
    <row r="3" spans="1:7" ht="40.5" customHeight="1" x14ac:dyDescent="0.25">
      <c r="A3" s="30" t="s">
        <v>66</v>
      </c>
      <c r="B3" s="30"/>
      <c r="C3" s="30"/>
      <c r="D3" s="30"/>
      <c r="E3" s="30"/>
      <c r="F3" s="17"/>
      <c r="G3" s="14"/>
    </row>
    <row r="4" spans="1:7" ht="15" customHeight="1" x14ac:dyDescent="0.25">
      <c r="A4" s="31" t="s">
        <v>0</v>
      </c>
      <c r="B4" s="33" t="s">
        <v>1</v>
      </c>
      <c r="C4" s="35" t="s">
        <v>2</v>
      </c>
      <c r="D4" s="37" t="s">
        <v>3</v>
      </c>
      <c r="E4" s="37" t="s">
        <v>4</v>
      </c>
      <c r="F4" s="20"/>
    </row>
    <row r="5" spans="1:7" ht="15.75" customHeight="1" thickBot="1" x14ac:dyDescent="0.3">
      <c r="A5" s="32"/>
      <c r="B5" s="34"/>
      <c r="C5" s="35"/>
      <c r="D5" s="38"/>
      <c r="E5" s="38"/>
      <c r="F5" s="20"/>
    </row>
    <row r="6" spans="1:7" ht="16.5" customHeight="1" thickBot="1" x14ac:dyDescent="0.3">
      <c r="A6" s="40" t="s">
        <v>5</v>
      </c>
      <c r="B6" s="41"/>
      <c r="C6" s="36"/>
      <c r="D6" s="39"/>
      <c r="E6" s="39"/>
      <c r="F6" s="20"/>
    </row>
    <row r="7" spans="1:7" ht="15.75" customHeight="1" x14ac:dyDescent="0.25">
      <c r="A7" s="26" t="s">
        <v>6</v>
      </c>
      <c r="B7" s="27"/>
      <c r="C7" s="1"/>
      <c r="D7" s="2"/>
      <c r="E7" s="3"/>
      <c r="F7" s="20"/>
    </row>
    <row r="8" spans="1:7" ht="15.75" customHeight="1" x14ac:dyDescent="0.25">
      <c r="A8" s="4">
        <v>6</v>
      </c>
      <c r="B8" s="28" t="s">
        <v>7</v>
      </c>
      <c r="C8" s="1" t="s">
        <v>8</v>
      </c>
      <c r="D8" s="2">
        <v>1680</v>
      </c>
      <c r="E8" s="3">
        <f>A8*D8</f>
        <v>10080</v>
      </c>
      <c r="F8" s="20"/>
    </row>
    <row r="9" spans="1:7" ht="15.75" customHeight="1" x14ac:dyDescent="0.25">
      <c r="A9" s="4">
        <v>12</v>
      </c>
      <c r="B9" s="28" t="s">
        <v>9</v>
      </c>
      <c r="C9" s="1" t="s">
        <v>10</v>
      </c>
      <c r="D9" s="2">
        <v>933</v>
      </c>
      <c r="E9" s="3">
        <f t="shared" ref="E9:E38" si="0">A9*D9</f>
        <v>11196</v>
      </c>
      <c r="F9" s="20"/>
    </row>
    <row r="10" spans="1:7" ht="15.75" customHeight="1" x14ac:dyDescent="0.25">
      <c r="A10" s="4">
        <v>5</v>
      </c>
      <c r="B10" s="28" t="s">
        <v>11</v>
      </c>
      <c r="C10" s="1" t="s">
        <v>12</v>
      </c>
      <c r="D10" s="2">
        <v>900</v>
      </c>
      <c r="E10" s="3">
        <f t="shared" si="0"/>
        <v>4500</v>
      </c>
      <c r="F10" s="20"/>
    </row>
    <row r="11" spans="1:7" ht="15.75" customHeight="1" x14ac:dyDescent="0.25">
      <c r="A11" s="4">
        <v>2</v>
      </c>
      <c r="B11" s="28" t="s">
        <v>13</v>
      </c>
      <c r="C11" s="1" t="s">
        <v>14</v>
      </c>
      <c r="D11" s="2">
        <v>1803</v>
      </c>
      <c r="E11" s="3">
        <f t="shared" si="0"/>
        <v>3606</v>
      </c>
      <c r="F11" s="20"/>
    </row>
    <row r="12" spans="1:7" ht="15.75" customHeight="1" x14ac:dyDescent="0.25">
      <c r="A12" s="4">
        <v>2</v>
      </c>
      <c r="B12" s="28" t="s">
        <v>15</v>
      </c>
      <c r="C12" s="1" t="s">
        <v>16</v>
      </c>
      <c r="D12" s="2">
        <v>1113</v>
      </c>
      <c r="E12" s="3">
        <f t="shared" si="0"/>
        <v>2226</v>
      </c>
      <c r="F12" s="20"/>
    </row>
    <row r="13" spans="1:7" ht="15.75" customHeight="1" x14ac:dyDescent="0.25">
      <c r="A13" s="4">
        <v>2</v>
      </c>
      <c r="B13" s="28" t="s">
        <v>17</v>
      </c>
      <c r="C13" s="1" t="s">
        <v>18</v>
      </c>
      <c r="D13" s="2">
        <v>510</v>
      </c>
      <c r="E13" s="3">
        <f t="shared" si="0"/>
        <v>1020</v>
      </c>
      <c r="F13" s="20"/>
    </row>
    <row r="14" spans="1:7" ht="15.75" customHeight="1" x14ac:dyDescent="0.25">
      <c r="A14" s="4">
        <v>7</v>
      </c>
      <c r="B14" s="28" t="s">
        <v>19</v>
      </c>
      <c r="C14" s="1" t="s">
        <v>20</v>
      </c>
      <c r="D14" s="2">
        <v>543</v>
      </c>
      <c r="E14" s="3">
        <f t="shared" si="0"/>
        <v>3801</v>
      </c>
      <c r="F14" s="20"/>
    </row>
    <row r="15" spans="1:7" ht="15.75" customHeight="1" x14ac:dyDescent="0.25">
      <c r="A15" s="4">
        <v>7</v>
      </c>
      <c r="B15" s="28" t="s">
        <v>21</v>
      </c>
      <c r="C15" s="1" t="s">
        <v>22</v>
      </c>
      <c r="D15" s="2">
        <v>183</v>
      </c>
      <c r="E15" s="3">
        <f t="shared" si="0"/>
        <v>1281</v>
      </c>
      <c r="F15" s="20"/>
    </row>
    <row r="16" spans="1:7" ht="15.75" customHeight="1" x14ac:dyDescent="0.25">
      <c r="A16" s="4">
        <v>13</v>
      </c>
      <c r="B16" s="28" t="s">
        <v>23</v>
      </c>
      <c r="C16" s="1" t="s">
        <v>24</v>
      </c>
      <c r="D16" s="2">
        <v>1836</v>
      </c>
      <c r="E16" s="3">
        <f t="shared" si="0"/>
        <v>23868</v>
      </c>
      <c r="F16" s="20"/>
    </row>
    <row r="17" spans="1:6" ht="15.75" customHeight="1" x14ac:dyDescent="0.25">
      <c r="A17" s="4">
        <v>7</v>
      </c>
      <c r="B17" s="28" t="s">
        <v>25</v>
      </c>
      <c r="C17" s="1" t="s">
        <v>26</v>
      </c>
      <c r="D17" s="2">
        <v>858</v>
      </c>
      <c r="E17" s="3">
        <f t="shared" si="0"/>
        <v>6006</v>
      </c>
      <c r="F17" s="20"/>
    </row>
    <row r="18" spans="1:6" ht="15.75" customHeight="1" x14ac:dyDescent="0.25">
      <c r="A18" s="4">
        <v>56</v>
      </c>
      <c r="B18" s="28" t="s">
        <v>54</v>
      </c>
      <c r="C18" s="1" t="s">
        <v>55</v>
      </c>
      <c r="D18" s="2">
        <v>237</v>
      </c>
      <c r="E18" s="3">
        <f t="shared" si="0"/>
        <v>13272</v>
      </c>
      <c r="F18" s="20"/>
    </row>
    <row r="19" spans="1:6" ht="15.75" customHeight="1" x14ac:dyDescent="0.25">
      <c r="A19" s="4">
        <v>50</v>
      </c>
      <c r="B19" s="28" t="s">
        <v>27</v>
      </c>
      <c r="C19" s="1" t="s">
        <v>28</v>
      </c>
      <c r="D19" s="2">
        <v>270</v>
      </c>
      <c r="E19" s="3">
        <f t="shared" si="0"/>
        <v>13500</v>
      </c>
      <c r="F19" s="20"/>
    </row>
    <row r="20" spans="1:6" ht="15.75" customHeight="1" x14ac:dyDescent="0.25">
      <c r="A20" s="4">
        <v>50</v>
      </c>
      <c r="B20" s="28" t="s">
        <v>56</v>
      </c>
      <c r="C20" s="1" t="s">
        <v>57</v>
      </c>
      <c r="D20" s="2">
        <v>264</v>
      </c>
      <c r="E20" s="3">
        <f t="shared" si="0"/>
        <v>13200</v>
      </c>
      <c r="F20" s="20"/>
    </row>
    <row r="21" spans="1:6" ht="15.75" customHeight="1" x14ac:dyDescent="0.25">
      <c r="A21" s="4">
        <v>10</v>
      </c>
      <c r="B21" s="28" t="s">
        <v>58</v>
      </c>
      <c r="C21" s="1" t="s">
        <v>59</v>
      </c>
      <c r="D21" s="2">
        <v>315</v>
      </c>
      <c r="E21" s="3">
        <f t="shared" si="0"/>
        <v>3150</v>
      </c>
      <c r="F21" s="20"/>
    </row>
    <row r="22" spans="1:6" ht="15.75" customHeight="1" x14ac:dyDescent="0.25">
      <c r="A22" s="4">
        <v>242</v>
      </c>
      <c r="B22" s="28" t="s">
        <v>60</v>
      </c>
      <c r="C22" s="1" t="s">
        <v>61</v>
      </c>
      <c r="D22" s="2">
        <v>165</v>
      </c>
      <c r="E22" s="3">
        <f t="shared" si="0"/>
        <v>39930</v>
      </c>
      <c r="F22" s="20"/>
    </row>
    <row r="23" spans="1:6" ht="15.75" customHeight="1" x14ac:dyDescent="0.25">
      <c r="A23" s="4">
        <v>242</v>
      </c>
      <c r="B23" s="28" t="s">
        <v>62</v>
      </c>
      <c r="C23" s="1" t="s">
        <v>63</v>
      </c>
      <c r="D23" s="2">
        <v>123</v>
      </c>
      <c r="E23" s="3">
        <f t="shared" si="0"/>
        <v>29766</v>
      </c>
      <c r="F23" s="20"/>
    </row>
    <row r="24" spans="1:6" ht="15.75" customHeight="1" x14ac:dyDescent="0.25">
      <c r="A24" s="4">
        <v>242</v>
      </c>
      <c r="B24" s="28" t="s">
        <v>72</v>
      </c>
      <c r="C24" s="1" t="s">
        <v>67</v>
      </c>
      <c r="D24" s="2">
        <v>15</v>
      </c>
      <c r="E24" s="3">
        <f t="shared" si="0"/>
        <v>3630</v>
      </c>
      <c r="F24" s="20"/>
    </row>
    <row r="25" spans="1:6" ht="15.75" customHeight="1" x14ac:dyDescent="0.25">
      <c r="A25" s="4">
        <v>242</v>
      </c>
      <c r="B25" s="28" t="s">
        <v>73</v>
      </c>
      <c r="C25" s="1" t="s">
        <v>68</v>
      </c>
      <c r="D25" s="2">
        <v>15</v>
      </c>
      <c r="E25" s="3">
        <f t="shared" si="0"/>
        <v>3630</v>
      </c>
      <c r="F25" s="20"/>
    </row>
    <row r="26" spans="1:6" ht="15.75" customHeight="1" x14ac:dyDescent="0.25">
      <c r="A26" s="4">
        <v>242</v>
      </c>
      <c r="B26" s="28" t="s">
        <v>74</v>
      </c>
      <c r="C26" s="1" t="s">
        <v>69</v>
      </c>
      <c r="D26" s="2">
        <v>15</v>
      </c>
      <c r="E26" s="3">
        <f t="shared" si="0"/>
        <v>3630</v>
      </c>
      <c r="F26" s="20"/>
    </row>
    <row r="27" spans="1:6" ht="15.75" customHeight="1" x14ac:dyDescent="0.25">
      <c r="A27" s="4">
        <v>242</v>
      </c>
      <c r="B27" s="28" t="s">
        <v>75</v>
      </c>
      <c r="C27" s="1" t="s">
        <v>70</v>
      </c>
      <c r="D27" s="2">
        <v>15</v>
      </c>
      <c r="E27" s="3">
        <f t="shared" si="0"/>
        <v>3630</v>
      </c>
      <c r="F27" s="20"/>
    </row>
    <row r="28" spans="1:6" ht="15.75" customHeight="1" x14ac:dyDescent="0.25">
      <c r="A28" s="4">
        <v>142</v>
      </c>
      <c r="B28" s="28" t="s">
        <v>29</v>
      </c>
      <c r="C28" s="1" t="s">
        <v>30</v>
      </c>
      <c r="D28" s="2">
        <v>93</v>
      </c>
      <c r="E28" s="3">
        <f t="shared" si="0"/>
        <v>13206</v>
      </c>
      <c r="F28" s="20"/>
    </row>
    <row r="29" spans="1:6" ht="15.75" customHeight="1" x14ac:dyDescent="0.25">
      <c r="A29" s="4">
        <v>142</v>
      </c>
      <c r="B29" s="28" t="s">
        <v>71</v>
      </c>
      <c r="C29" s="1" t="s">
        <v>77</v>
      </c>
      <c r="D29" s="2">
        <v>15</v>
      </c>
      <c r="E29" s="3">
        <f t="shared" si="0"/>
        <v>2130</v>
      </c>
      <c r="F29" s="20"/>
    </row>
    <row r="30" spans="1:6" ht="15.75" customHeight="1" x14ac:dyDescent="0.25">
      <c r="A30" s="26" t="s">
        <v>31</v>
      </c>
      <c r="B30" s="27"/>
      <c r="C30" s="1"/>
      <c r="D30" s="2"/>
      <c r="E30" s="3"/>
      <c r="F30" s="20"/>
    </row>
    <row r="31" spans="1:6" ht="15.75" customHeight="1" x14ac:dyDescent="0.25">
      <c r="A31" s="4">
        <v>1</v>
      </c>
      <c r="B31" s="28" t="s">
        <v>32</v>
      </c>
      <c r="C31" s="1" t="s">
        <v>33</v>
      </c>
      <c r="D31" s="2">
        <v>9000</v>
      </c>
      <c r="E31" s="3">
        <f t="shared" si="0"/>
        <v>9000</v>
      </c>
      <c r="F31" s="20"/>
    </row>
    <row r="32" spans="1:6" ht="15.75" customHeight="1" x14ac:dyDescent="0.25">
      <c r="A32" s="4">
        <v>1</v>
      </c>
      <c r="B32" s="28" t="s">
        <v>34</v>
      </c>
      <c r="C32" s="1" t="s">
        <v>35</v>
      </c>
      <c r="D32" s="2">
        <v>4125</v>
      </c>
      <c r="E32" s="3">
        <f t="shared" si="0"/>
        <v>4125</v>
      </c>
      <c r="F32" s="20"/>
    </row>
    <row r="33" spans="1:6" ht="15.75" customHeight="1" x14ac:dyDescent="0.25">
      <c r="A33" s="26" t="s">
        <v>36</v>
      </c>
      <c r="B33" s="27"/>
      <c r="C33" s="1"/>
      <c r="D33" s="2"/>
      <c r="E33" s="3"/>
      <c r="F33" s="20"/>
    </row>
    <row r="34" spans="1:6" ht="15.75" customHeight="1" x14ac:dyDescent="0.25">
      <c r="A34" s="4">
        <v>22</v>
      </c>
      <c r="B34" s="28" t="s">
        <v>37</v>
      </c>
      <c r="C34" s="1" t="s">
        <v>38</v>
      </c>
      <c r="D34" s="2">
        <v>338</v>
      </c>
      <c r="E34" s="3">
        <f t="shared" si="0"/>
        <v>7436</v>
      </c>
      <c r="F34" s="20"/>
    </row>
    <row r="35" spans="1:6" ht="15.75" customHeight="1" x14ac:dyDescent="0.25">
      <c r="A35" s="4">
        <v>4</v>
      </c>
      <c r="B35" s="28" t="s">
        <v>78</v>
      </c>
      <c r="C35" s="1" t="s">
        <v>79</v>
      </c>
      <c r="D35" s="2">
        <v>83</v>
      </c>
      <c r="E35" s="3">
        <v>332</v>
      </c>
      <c r="F35" s="20"/>
    </row>
    <row r="36" spans="1:6" ht="15.75" customHeight="1" x14ac:dyDescent="0.25">
      <c r="A36" s="4">
        <v>4</v>
      </c>
      <c r="B36" s="28" t="s">
        <v>80</v>
      </c>
      <c r="C36" s="1" t="s">
        <v>81</v>
      </c>
      <c r="D36" s="2">
        <v>40</v>
      </c>
      <c r="E36" s="3">
        <v>160</v>
      </c>
      <c r="F36" s="20"/>
    </row>
    <row r="37" spans="1:6" ht="15.75" customHeight="1" x14ac:dyDescent="0.25">
      <c r="A37" s="26" t="s">
        <v>39</v>
      </c>
      <c r="B37" s="27"/>
      <c r="C37" s="1"/>
      <c r="D37" s="2"/>
      <c r="E37" s="3"/>
      <c r="F37" s="20"/>
    </row>
    <row r="38" spans="1:6" ht="15.75" customHeight="1" x14ac:dyDescent="0.25">
      <c r="A38" s="4">
        <v>242</v>
      </c>
      <c r="B38" s="28" t="s">
        <v>40</v>
      </c>
      <c r="C38" s="1" t="s">
        <v>41</v>
      </c>
      <c r="D38" s="2">
        <v>55</v>
      </c>
      <c r="E38" s="3">
        <f t="shared" si="0"/>
        <v>13310</v>
      </c>
      <c r="F38" s="20"/>
    </row>
    <row r="39" spans="1:6" ht="15.75" customHeight="1" x14ac:dyDescent="0.25">
      <c r="A39" s="26" t="s">
        <v>42</v>
      </c>
      <c r="B39" s="27"/>
      <c r="C39" s="1"/>
      <c r="D39" s="2"/>
      <c r="E39" s="3"/>
      <c r="F39" s="20"/>
    </row>
    <row r="40" spans="1:6" ht="15.75" customHeight="1" x14ac:dyDescent="0.25">
      <c r="A40" s="4">
        <v>63</v>
      </c>
      <c r="B40" s="24" t="s">
        <v>64</v>
      </c>
      <c r="C40" s="1" t="s">
        <v>76</v>
      </c>
      <c r="D40" s="2">
        <v>230</v>
      </c>
      <c r="E40" s="3">
        <f>A40*D40</f>
        <v>14490</v>
      </c>
      <c r="F40" s="20"/>
    </row>
    <row r="41" spans="1:6" ht="15.75" customHeight="1" x14ac:dyDescent="0.25">
      <c r="A41" s="4">
        <v>4</v>
      </c>
      <c r="B41" s="28">
        <v>60747</v>
      </c>
      <c r="C41" s="1" t="s">
        <v>65</v>
      </c>
      <c r="D41" s="2">
        <v>200</v>
      </c>
      <c r="E41" s="3">
        <f>A41*D41</f>
        <v>800</v>
      </c>
      <c r="F41" s="20"/>
    </row>
    <row r="42" spans="1:6" ht="15.75" customHeight="1" x14ac:dyDescent="0.25">
      <c r="A42" s="4"/>
      <c r="B42" s="24"/>
      <c r="C42" s="1"/>
      <c r="D42" s="2"/>
      <c r="E42" s="3"/>
      <c r="F42" s="20"/>
    </row>
    <row r="43" spans="1:6" ht="15.75" customHeight="1" x14ac:dyDescent="0.25">
      <c r="A43" s="4"/>
      <c r="B43" s="24"/>
      <c r="C43" s="1"/>
      <c r="D43" s="2"/>
      <c r="E43" s="3"/>
      <c r="F43" s="20"/>
    </row>
    <row r="44" spans="1:6" ht="15.75" customHeight="1" thickBot="1" x14ac:dyDescent="0.3">
      <c r="A44" s="4"/>
      <c r="B44" s="24"/>
      <c r="C44" s="1"/>
      <c r="D44" s="2"/>
      <c r="E44" s="3"/>
      <c r="F44" s="20"/>
    </row>
    <row r="45" spans="1:6" ht="16.5" customHeight="1" thickBot="1" x14ac:dyDescent="0.3">
      <c r="A45" s="42" t="s">
        <v>43</v>
      </c>
      <c r="B45" s="42"/>
      <c r="C45" s="42"/>
      <c r="D45" s="42"/>
      <c r="E45" s="5">
        <f>SUM(E7:E38)</f>
        <v>244621</v>
      </c>
      <c r="F45" s="21"/>
    </row>
    <row r="46" spans="1:6" ht="16.5" thickBot="1" x14ac:dyDescent="0.3">
      <c r="A46" s="18"/>
      <c r="B46" s="18"/>
      <c r="C46" s="18"/>
      <c r="D46" s="6" t="s">
        <v>44</v>
      </c>
      <c r="E46" s="5">
        <f>E45*F46</f>
        <v>73386.3</v>
      </c>
      <c r="F46" s="23">
        <v>0.3</v>
      </c>
    </row>
    <row r="47" spans="1:6" ht="16.5" thickBot="1" x14ac:dyDescent="0.3">
      <c r="A47" s="43" t="s">
        <v>45</v>
      </c>
      <c r="B47" s="43"/>
      <c r="C47" s="43"/>
      <c r="D47" s="6" t="s">
        <v>46</v>
      </c>
      <c r="E47" s="5">
        <f>E45-E46</f>
        <v>171234.7</v>
      </c>
      <c r="F47" s="7"/>
    </row>
    <row r="48" spans="1:6" ht="16.5" thickBot="1" x14ac:dyDescent="0.3">
      <c r="A48" s="43"/>
      <c r="B48" s="43"/>
      <c r="C48" s="43"/>
      <c r="D48" s="19" t="s">
        <v>49</v>
      </c>
      <c r="E48" s="8">
        <f>SUM(E40:E41)</f>
        <v>15290</v>
      </c>
      <c r="F48" s="7"/>
    </row>
    <row r="49" spans="1:6" ht="16.5" thickBot="1" x14ac:dyDescent="0.3">
      <c r="A49" s="43"/>
      <c r="B49" s="43"/>
      <c r="C49" s="43"/>
      <c r="D49" s="12" t="s">
        <v>50</v>
      </c>
      <c r="E49" s="8">
        <f>E45*25%</f>
        <v>61155.25</v>
      </c>
      <c r="F49" s="7"/>
    </row>
    <row r="50" spans="1:6" ht="16.5" thickBot="1" x14ac:dyDescent="0.3">
      <c r="A50" s="43"/>
      <c r="B50" s="43"/>
      <c r="C50" s="43"/>
      <c r="D50" s="19" t="s">
        <v>51</v>
      </c>
      <c r="E50" s="9">
        <f>E45*7%</f>
        <v>17123.47</v>
      </c>
      <c r="F50" s="10"/>
    </row>
    <row r="51" spans="1:6" ht="21" thickBot="1" x14ac:dyDescent="0.35">
      <c r="A51" s="47" t="s">
        <v>47</v>
      </c>
      <c r="B51" s="47"/>
      <c r="C51" s="47"/>
      <c r="D51" s="47"/>
      <c r="E51" s="22">
        <f>SUM(E47:E50)</f>
        <v>264803.42000000004</v>
      </c>
      <c r="F51" s="11"/>
    </row>
    <row r="52" spans="1:6" ht="16.5" thickBot="1" x14ac:dyDescent="0.3">
      <c r="A52" s="44"/>
      <c r="B52" s="44"/>
      <c r="C52" s="48" t="s">
        <v>52</v>
      </c>
      <c r="D52" s="48"/>
      <c r="E52" s="13">
        <v>247.5</v>
      </c>
      <c r="F52" s="11"/>
    </row>
    <row r="53" spans="1:6" x14ac:dyDescent="0.25">
      <c r="A53" s="44"/>
      <c r="B53" s="44"/>
      <c r="C53" s="45" t="s">
        <v>48</v>
      </c>
      <c r="D53" s="46"/>
      <c r="E53" s="46"/>
      <c r="F53" s="11"/>
    </row>
    <row r="54" spans="1:6" x14ac:dyDescent="0.25">
      <c r="A54" s="44"/>
      <c r="B54" s="44"/>
      <c r="C54" s="46"/>
      <c r="D54" s="46"/>
      <c r="E54" s="46"/>
      <c r="F54" s="11"/>
    </row>
  </sheetData>
  <mergeCells count="15">
    <mergeCell ref="A45:D45"/>
    <mergeCell ref="A47:C50"/>
    <mergeCell ref="A52:B54"/>
    <mergeCell ref="C53:E54"/>
    <mergeCell ref="A51:D51"/>
    <mergeCell ref="C52:D52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 xr:uid="{66C8914E-2A82-4841-8C66-DE913BD5FF30}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 xr:uid="{8244E21F-5C61-446F-A5F0-46EE9008A00B}">
      <formula1>"yes,no"</formula1>
    </dataValidation>
  </dataValidations>
  <pageMargins left="0.7" right="0.7" top="0.75" bottom="0.75" header="0.3" footer="0.3"/>
  <pageSetup scale="55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2018-04-03T19:46:30Z</cp:lastPrinted>
  <dcterms:created xsi:type="dcterms:W3CDTF">2018-04-02T16:19:56Z</dcterms:created>
  <dcterms:modified xsi:type="dcterms:W3CDTF">2018-04-30T21:07:06Z</dcterms:modified>
</cp:coreProperties>
</file>