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3_ncr:1_{D47C98B2-C459-4C7F-B255-3E671B92BF92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Print_Area" localSheetId="0">Hoja1!$A$1:$E$66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 l="1"/>
  <c r="E25" i="1"/>
  <c r="E24" i="1"/>
  <c r="E23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7" i="1"/>
  <c r="E30" i="1"/>
  <c r="E31" i="1"/>
  <c r="E33" i="1"/>
  <c r="E37" i="1"/>
  <c r="E7" i="1"/>
  <c r="E40" i="1"/>
  <c r="E39" i="1"/>
  <c r="E42" i="1" l="1"/>
  <c r="E45" i="1"/>
  <c r="E47" i="1" l="1"/>
  <c r="E46" i="1"/>
  <c r="E43" i="1"/>
  <c r="E44" i="1" s="1"/>
  <c r="E49" i="1" s="1"/>
</calcChain>
</file>

<file path=xl/sharedStrings.xml><?xml version="1.0" encoding="utf-8"?>
<sst xmlns="http://schemas.openxmlformats.org/spreadsheetml/2006/main" count="102" uniqueCount="102">
  <si>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</si>
  <si>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</si>
  <si>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</si>
  <si>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</si>
  <si>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</si>
  <si>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</si>
  <si>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</si>
  <si>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</si>
  <si>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</si>
  <si>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</si>
  <si>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</si>
  <si>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</si>
  <si>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</si>
  <si>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</si>
  <si>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</si>
  <si>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</si>
  <si>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</si>
  <si>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</si>
  <si>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</si>
  <si>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</si>
  <si>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</si>
  <si>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</si>
  <si>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</si>
  <si>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</si>
  <si>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</si>
  <si>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</si>
  <si>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</si>
  <si>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</si>
  <si>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</si>
  <si>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R4KPC11</t>
  </si>
  <si>
    <t>SLIM Pull Cord St</t>
  </si>
  <si>
    <t>Software</t>
  </si>
  <si>
    <t>R5KMRPT</t>
  </si>
  <si>
    <t>Reporting Software License (1 per system)</t>
  </si>
  <si>
    <t>355005</t>
  </si>
  <si>
    <t>Responder SIP Server (1 per System)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</si>
  <si>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</si>
  <si>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</si>
  <si>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</si>
  <si>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</si>
  <si>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</si>
  <si>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</si>
  <si>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</si>
  <si>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Total Cable Selling Cost</t>
  </si>
  <si>
    <t>Total Misc. Installation Cost</t>
  </si>
  <si>
    <t>Yearly Software Maintenance Agreement Distributor Price See Below</t>
  </si>
  <si>
    <t>R5KCL516</t>
  </si>
  <si>
    <t>5-Bulb, 1-Point Audio Corridor Light</t>
  </si>
  <si>
    <t>R5KDC06</t>
  </si>
  <si>
    <t>6-Point Visual Domeless Controller</t>
  </si>
  <si>
    <t>R5KDC46</t>
  </si>
  <si>
    <t>6-Point, 4-Point Audio Domeless Controller</t>
  </si>
  <si>
    <t>R5KPS1EA</t>
  </si>
  <si>
    <t>R5K Enhanced Single Station</t>
  </si>
  <si>
    <t>R5KPB4</t>
  </si>
  <si>
    <t>Responder 5K 4-button Workflow and Registration Station</t>
  </si>
  <si>
    <t>CAT6 - LH</t>
  </si>
  <si>
    <t>CABLE PARALELO 18 AWG</t>
  </si>
  <si>
    <t>Registro Enfermera</t>
  </si>
  <si>
    <t>Registro Doctor</t>
  </si>
  <si>
    <t>ayuda en español</t>
  </si>
  <si>
    <t>Codigo Azul en español</t>
  </si>
  <si>
    <t>QP 2023</t>
  </si>
  <si>
    <t>QP 1802</t>
  </si>
  <si>
    <t>QP 1693</t>
  </si>
  <si>
    <t>QP 2021</t>
  </si>
  <si>
    <t>QP 2099</t>
  </si>
  <si>
    <t>Cable de UTP CAT6-LH (libre de halogeno)</t>
  </si>
  <si>
    <t>Tapa AYUDA en español</t>
  </si>
  <si>
    <t>350006</t>
  </si>
  <si>
    <t>Crimping tool Adapter</t>
  </si>
  <si>
    <t>350007</t>
  </si>
  <si>
    <t>Station Removal Tool</t>
  </si>
  <si>
    <t>Queda atenta,</t>
  </si>
  <si>
    <t>Luisa  Alegría  Olate</t>
  </si>
  <si>
    <t>Cencomex S.A.</t>
  </si>
  <si>
    <t>lalegria@cencomex.cl</t>
  </si>
  <si>
    <t xml:space="preserve"> : cinco años a partir de la recepción de los mismos.</t>
  </si>
  <si>
    <t xml:space="preserve">Garantía                            </t>
  </si>
  <si>
    <t>: están en Dólares Americanos, sin IVA.</t>
  </si>
  <si>
    <t xml:space="preserve">Valores cotizados           </t>
  </si>
  <si>
    <t xml:space="preserve"> : el precio incluye mantención por 24 meses.</t>
  </si>
  <si>
    <t xml:space="preserve">Mantención:                      </t>
  </si>
  <si>
    <t xml:space="preserve"> : 40 a 60 días corridos, a partir de la Orden de Compra</t>
  </si>
  <si>
    <t xml:space="preserve">Plazo de Entrega             </t>
  </si>
  <si>
    <t xml:space="preserve"> : 35 días.</t>
  </si>
  <si>
    <t xml:space="preserve">Instalación                        </t>
  </si>
  <si>
    <t xml:space="preserve"> : 40%   con entrega de Orden de Compra.</t>
  </si>
  <si>
    <t xml:space="preserve">Forma de Pago               </t>
  </si>
  <si>
    <t xml:space="preserve">   30% contra entrega de equipos.</t>
  </si>
  <si>
    <t xml:space="preserve">   30% contra finalización de instalaciones.</t>
  </si>
  <si>
    <t>CONDICIONES GENERALES</t>
  </si>
  <si>
    <t>Accessories</t>
  </si>
  <si>
    <t>Responder 5000 Suggested List Total</t>
  </si>
  <si>
    <t>Discounted Price</t>
  </si>
  <si>
    <t>Customer Responder 5000 Total</t>
  </si>
  <si>
    <t xml:space="preserve">Total Labor Cost </t>
  </si>
  <si>
    <t>Distributor 45% Discount</t>
  </si>
  <si>
    <t>Jefe de Línea Rauland-Ametek-USA.</t>
  </si>
  <si>
    <t>227518410 / +56992571548 / +56992307597</t>
  </si>
  <si>
    <t>SERVIDOR IP</t>
  </si>
  <si>
    <t>HOSPITAL DE SAN ANTONIO
SISTEMA DE LLAMADO RESPONDER 5000-RAULAND-AMETEK-USA.
10.07.2018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</si>
</sst>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&quot;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b/>
      <sz val="14"/>
      <color indexed="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9" xfId="1" applyFont="1" applyFill="1" applyBorder="1" applyAlignment="1" applyProtection="1">
      <alignment horizontal="left" vertical="center"/>
    </xf>
    <xf numFmtId="2" fontId="2" fillId="0" borderId="9" xfId="1" applyNumberFormat="1" applyFont="1" applyBorder="1" applyAlignment="1" applyProtection="1">
      <alignment horizontal="right" wrapText="1"/>
    </xf>
    <xf numFmtId="0" fontId="0" fillId="0" borderId="0" xfId="0" applyFill="1" applyBorder="1"/>
    <xf numFmtId="0" fontId="2" fillId="2" borderId="9" xfId="1" applyFont="1" applyFill="1" applyBorder="1" applyAlignment="1" applyProtection="1"/>
    <xf numFmtId="0" fontId="0" fillId="0" borderId="0" xfId="0" applyAlignment="1"/>
    <xf numFmtId="0" fontId="2" fillId="2" borderId="9" xfId="1" applyFont="1" applyFill="1" applyBorder="1" applyAlignment="1" applyProtection="1">
      <alignment horizontal="left"/>
    </xf>
    <xf numFmtId="0" fontId="4" fillId="6" borderId="0" xfId="1" applyFont="1" applyFill="1" applyBorder="1" applyAlignment="1" applyProtection="1">
      <alignment horizontal="center"/>
      <protection locked="0"/>
    </xf>
    <xf numFmtId="0" fontId="7" fillId="6" borderId="0" xfId="1" applyFont="1" applyFill="1" applyBorder="1" applyAlignment="1">
      <alignment horizontal="right"/>
    </xf>
    <xf numFmtId="165" fontId="7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0" fillId="6" borderId="0" xfId="0" applyFill="1" applyAlignment="1"/>
    <xf numFmtId="164" fontId="4" fillId="6" borderId="0" xfId="1" applyNumberFormat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Border="1" applyAlignment="1">
      <alignment vertical="justify"/>
    </xf>
    <xf numFmtId="0" fontId="6" fillId="6" borderId="4" xfId="1" applyFont="1" applyFill="1" applyBorder="1" applyAlignment="1">
      <alignment wrapText="1"/>
    </xf>
    <xf numFmtId="9" fontId="5" fillId="6" borderId="0" xfId="1" applyNumberFormat="1" applyFont="1" applyFill="1" applyBorder="1" applyAlignment="1">
      <alignment horizontal="center" vertical="center"/>
    </xf>
    <xf numFmtId="165" fontId="5" fillId="6" borderId="0" xfId="1" applyNumberFormat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8" fillId="6" borderId="0" xfId="0" applyFont="1" applyFill="1"/>
    <xf numFmtId="0" fontId="9" fillId="3" borderId="16" xfId="1" applyFont="1" applyFill="1" applyBorder="1" applyAlignment="1" applyProtection="1">
      <alignment horizontal="right"/>
      <protection locked="0"/>
    </xf>
    <xf numFmtId="165" fontId="9" fillId="3" borderId="17" xfId="1" applyNumberFormat="1" applyFont="1" applyFill="1" applyBorder="1" applyAlignment="1" applyProtection="1">
      <alignment horizontal="center" vertical="center"/>
    </xf>
    <xf numFmtId="165" fontId="2" fillId="5" borderId="18" xfId="1" applyNumberFormat="1" applyFont="1" applyFill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right"/>
      <protection locked="0"/>
    </xf>
    <xf numFmtId="165" fontId="2" fillId="5" borderId="17" xfId="1" applyNumberFormat="1" applyFont="1" applyFill="1" applyBorder="1" applyAlignment="1" applyProtection="1">
      <alignment horizontal="center" vertical="center"/>
    </xf>
    <xf numFmtId="166" fontId="11" fillId="0" borderId="14" xfId="1" applyNumberFormat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168" fontId="2" fillId="5" borderId="17" xfId="2" applyNumberFormat="1" applyFont="1" applyFill="1" applyBorder="1" applyAlignment="1" applyProtection="1">
      <alignment horizontal="center" vertical="center"/>
    </xf>
    <xf numFmtId="165" fontId="11" fillId="5" borderId="19" xfId="1" applyNumberFormat="1" applyFont="1" applyFill="1" applyBorder="1" applyAlignment="1" applyProtection="1">
      <alignment horizontal="center" vertical="center"/>
    </xf>
    <xf numFmtId="9" fontId="12" fillId="6" borderId="0" xfId="1" applyNumberFormat="1" applyFont="1" applyFill="1" applyBorder="1" applyAlignment="1">
      <alignment horizontal="center" vertical="center"/>
    </xf>
    <xf numFmtId="169" fontId="0" fillId="0" borderId="0" xfId="0" applyNumberFormat="1"/>
    <xf numFmtId="4" fontId="2" fillId="0" borderId="9" xfId="1" applyNumberFormat="1" applyFont="1" applyBorder="1" applyAlignment="1" applyProtection="1">
      <alignment horizontal="right" wrapText="1"/>
    </xf>
    <xf numFmtId="0" fontId="0" fillId="0" borderId="0" xfId="0" applyAlignment="1">
      <alignment vertical="center"/>
    </xf>
    <xf numFmtId="0" fontId="2" fillId="0" borderId="28" xfId="1" applyFont="1" applyBorder="1" applyAlignment="1" applyProtection="1">
      <alignment horizontal="right"/>
      <protection locked="0"/>
    </xf>
    <xf numFmtId="0" fontId="2" fillId="2" borderId="29" xfId="1" applyFont="1" applyFill="1" applyBorder="1" applyAlignment="1" applyProtection="1"/>
    <xf numFmtId="0" fontId="2" fillId="0" borderId="29" xfId="1" applyFont="1" applyFill="1" applyBorder="1" applyAlignment="1" applyProtection="1">
      <alignment horizontal="left" vertical="center"/>
    </xf>
    <xf numFmtId="4" fontId="2" fillId="0" borderId="29" xfId="1" applyNumberFormat="1" applyFont="1" applyBorder="1" applyAlignment="1" applyProtection="1">
      <alignment horizontal="right" wrapText="1"/>
    </xf>
    <xf numFmtId="4" fontId="2" fillId="0" borderId="19" xfId="1" applyNumberFormat="1" applyFont="1" applyFill="1" applyBorder="1" applyAlignment="1" applyProtection="1">
      <alignment horizontal="right" wrapText="1"/>
    </xf>
    <xf numFmtId="2" fontId="2" fillId="0" borderId="18" xfId="1" applyNumberFormat="1" applyFont="1" applyFill="1" applyBorder="1" applyAlignment="1" applyProtection="1">
      <alignment horizontal="right" wrapText="1"/>
    </xf>
    <xf numFmtId="1" fontId="2" fillId="2" borderId="31" xfId="1" applyNumberFormat="1" applyFont="1" applyFill="1" applyBorder="1" applyAlignment="1" applyProtection="1">
      <alignment horizontal="left"/>
    </xf>
    <xf numFmtId="4" fontId="2" fillId="0" borderId="18" xfId="1" applyNumberFormat="1" applyFont="1" applyFill="1" applyBorder="1" applyAlignment="1" applyProtection="1">
      <alignment horizontal="right" wrapText="1"/>
    </xf>
    <xf numFmtId="1" fontId="2" fillId="2" borderId="33" xfId="1" applyNumberFormat="1" applyFont="1" applyFill="1" applyBorder="1" applyAlignment="1" applyProtection="1">
      <alignment horizontal="left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11" fillId="6" borderId="0" xfId="0" applyFont="1" applyFill="1"/>
    <xf numFmtId="0" fontId="11" fillId="6" borderId="0" xfId="0" applyFont="1" applyFill="1" applyAlignment="1"/>
    <xf numFmtId="0" fontId="14" fillId="6" borderId="0" xfId="0" applyFont="1" applyFill="1"/>
    <xf numFmtId="0" fontId="14" fillId="6" borderId="0" xfId="0" applyFont="1" applyFill="1" applyAlignment="1"/>
    <xf numFmtId="0" fontId="15" fillId="6" borderId="0" xfId="0" applyFont="1" applyFill="1"/>
    <xf numFmtId="0" fontId="15" fillId="6" borderId="0" xfId="0" applyFont="1" applyFill="1" applyAlignment="1"/>
    <xf numFmtId="166" fontId="11" fillId="7" borderId="16" xfId="1" applyNumberFormat="1" applyFont="1" applyFill="1" applyBorder="1" applyAlignment="1">
      <alignment horizontal="right"/>
    </xf>
    <xf numFmtId="0" fontId="4" fillId="5" borderId="7" xfId="1" applyFont="1" applyFill="1" applyBorder="1" applyAlignment="1" applyProtection="1">
      <alignment horizontal="center" wrapText="1"/>
      <protection locked="0"/>
    </xf>
    <xf numFmtId="0" fontId="2" fillId="5" borderId="7" xfId="1" applyFont="1" applyFill="1" applyBorder="1" applyAlignment="1">
      <alignment horizontal="center" wrapText="1"/>
    </xf>
    <xf numFmtId="0" fontId="2" fillId="5" borderId="8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1" fontId="10" fillId="4" borderId="10" xfId="1" applyNumberFormat="1" applyFont="1" applyFill="1" applyBorder="1" applyAlignment="1">
      <alignment horizontal="center" vertical="center" wrapText="1"/>
    </xf>
    <xf numFmtId="1" fontId="10" fillId="4" borderId="11" xfId="1" applyNumberFormat="1" applyFont="1" applyFill="1" applyBorder="1" applyAlignment="1">
      <alignment horizontal="center" vertical="center"/>
    </xf>
    <xf numFmtId="1" fontId="10" fillId="4" borderId="12" xfId="1" applyNumberFormat="1" applyFont="1" applyFill="1" applyBorder="1" applyAlignment="1">
      <alignment horizontal="center" vertical="center"/>
    </xf>
    <xf numFmtId="1" fontId="10" fillId="4" borderId="6" xfId="1" applyNumberFormat="1" applyFont="1" applyFill="1" applyBorder="1" applyAlignment="1">
      <alignment horizontal="center" vertical="center"/>
    </xf>
    <xf numFmtId="1" fontId="10" fillId="4" borderId="13" xfId="1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2" fillId="0" borderId="22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7" fillId="6" borderId="0" xfId="0" applyFont="1" applyFill="1" applyAlignment="1">
      <alignment horizontal="left"/>
    </xf>
    <xf numFmtId="1" fontId="4" fillId="3" borderId="30" xfId="1" applyNumberFormat="1" applyFont="1" applyFill="1" applyBorder="1" applyAlignment="1" applyProtection="1">
      <alignment horizontal="left"/>
    </xf>
    <xf numFmtId="1" fontId="4" fillId="3" borderId="27" xfId="1" applyNumberFormat="1" applyFont="1" applyFill="1" applyBorder="1" applyAlignment="1" applyProtection="1">
      <alignment horizontal="left"/>
    </xf>
    <xf numFmtId="1" fontId="4" fillId="3" borderId="32" xfId="1" applyNumberFormat="1" applyFont="1" applyFill="1" applyBorder="1" applyAlignment="1" applyProtection="1">
      <alignment horizontal="left"/>
    </xf>
    <xf numFmtId="1" fontId="4" fillId="3" borderId="15" xfId="1" applyNumberFormat="1" applyFont="1" applyFill="1" applyBorder="1" applyAlignment="1" applyProtection="1">
      <alignment horizontal="left"/>
    </xf>
    <xf numFmtId="0" fontId="4" fillId="6" borderId="24" xfId="1" applyFont="1" applyFill="1" applyBorder="1" applyAlignment="1" applyProtection="1">
      <alignment horizontal="center"/>
      <protection locked="0"/>
    </xf>
    <xf numFmtId="0" fontId="4" fillId="6" borderId="25" xfId="1" applyFont="1" applyFill="1" applyBorder="1" applyAlignment="1" applyProtection="1">
      <alignment horizontal="center"/>
      <protection locked="0"/>
    </xf>
    <xf numFmtId="0" fontId="11" fillId="6" borderId="25" xfId="1" applyFont="1" applyFill="1" applyBorder="1" applyAlignment="1">
      <alignment horizontal="right"/>
    </xf>
    <xf numFmtId="0" fontId="11" fillId="6" borderId="26" xfId="1" applyFont="1" applyFill="1" applyBorder="1" applyAlignment="1">
      <alignment horizontal="right"/>
    </xf>
    <xf numFmtId="1" fontId="4" fillId="5" borderId="5" xfId="1" applyNumberFormat="1" applyFont="1" applyFill="1" applyBorder="1" applyAlignment="1">
      <alignment horizontal="center"/>
    </xf>
    <xf numFmtId="1" fontId="4" fillId="5" borderId="8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0" fontId="4" fillId="5" borderId="6" xfId="1" applyFont="1" applyFill="1" applyBorder="1" applyAlignment="1"/>
    <xf numFmtId="0" fontId="4" fillId="5" borderId="7" xfId="1" applyFont="1" applyFill="1" applyBorder="1" applyAlignment="1" applyProtection="1">
      <alignment horizontal="center"/>
      <protection locked="0"/>
    </xf>
    <xf numFmtId="0" fontId="4" fillId="5" borderId="8" xfId="1" applyFont="1" applyFill="1" applyBorder="1" applyAlignment="1" applyProtection="1">
      <alignment horizontal="center"/>
      <protection locked="0"/>
    </xf>
  </cellXfs>
  <cellStyles count="3">
    <cellStyle name="Currency 3" xfId="2" xr:uid="{00000000-0005-0000-0000-000000000000}"/>
    <cellStyle name="Normal" xfId="0" builtinId="0"/>
    <cellStyle name="Normal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0</xdr:row>
      <xdr:rowOff>141515</xdr:rowOff>
    </xdr:from>
    <xdr:to>
      <xdr:col>1</xdr:col>
      <xdr:colOff>1403213</xdr:colOff>
      <xdr:row>1</xdr:row>
      <xdr:rowOff>329371</xdr:rowOff>
    </xdr:to>
    <xdr:pic>
      <xdr:nvPicPr>
        <xdr:cNvPr id="2" name="Imagen 1" descr="Dibuj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8" y="141515"/>
          <a:ext cx="2426469" cy="699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2549434</xdr:colOff>
      <xdr:row>0</xdr:row>
      <xdr:rowOff>152400</xdr:rowOff>
    </xdr:from>
    <xdr:to>
      <xdr:col>4</xdr:col>
      <xdr:colOff>1567543</xdr:colOff>
      <xdr:row>1</xdr:row>
      <xdr:rowOff>391884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548" y="152400"/>
          <a:ext cx="1815738" cy="751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zoomScale="85" zoomScaleNormal="85" workbookViewId="0">
      <selection activeCell="H2" sqref="H2"/>
    </sheetView>
  </sheetViews>
  <sheetFormatPr baseColWidth="10" defaultRowHeight="15" x14ac:dyDescent="0.25"/>
  <cols>
    <col min="1" max="1" width="15.42578125" customWidth="1"/>
    <col min="2" max="2" width="26.7109375" style="5" customWidth="1"/>
    <col min="3" max="3" width="68.7109375" customWidth="1"/>
    <col min="4" max="4" width="40.7109375" customWidth="1"/>
    <col min="5" max="5" width="26.7109375" customWidth="1"/>
    <col min="6" max="6" width="9.85546875" customWidth="1"/>
    <col min="8" max="8" width="13.28515625" customWidth="1"/>
    <col min="10" max="10" width="13" customWidth="1"/>
  </cols>
  <sheetData>
    <row r="1" spans="1:7" ht="40.5" customHeight="1" x14ac:dyDescent="0.25">
      <c r="A1" s="54" t="s">
        <v>101</v>
      </c>
      <c r="B1" s="55"/>
      <c r="C1" s="55"/>
      <c r="D1" s="55"/>
      <c r="E1" s="56"/>
      <c r="F1" s="12"/>
      <c r="G1" s="3"/>
    </row>
    <row r="2" spans="1:7" ht="40.5" customHeight="1" thickBot="1" x14ac:dyDescent="0.3">
      <c r="A2" s="57"/>
      <c r="B2" s="58"/>
      <c r="C2" s="58"/>
      <c r="D2" s="58"/>
      <c r="E2" s="59"/>
      <c r="F2" s="13"/>
      <c r="G2" s="3"/>
    </row>
    <row r="3" spans="1:7" ht="15" customHeight="1" x14ac:dyDescent="0.25">
      <c r="A3" s="75" t="s">
        <v>0</v>
      </c>
      <c r="B3" s="77" t="s">
        <v>1</v>
      </c>
      <c r="C3" s="79" t="s">
        <v>2</v>
      </c>
      <c r="D3" s="49" t="s">
        <v>3</v>
      </c>
      <c r="E3" s="49" t="s">
        <v>4</v>
      </c>
      <c r="F3" s="14"/>
    </row>
    <row r="4" spans="1:7" ht="15.75" customHeight="1" thickBot="1" x14ac:dyDescent="0.3">
      <c r="A4" s="76"/>
      <c r="B4" s="78"/>
      <c r="C4" s="79"/>
      <c r="D4" s="50"/>
      <c r="E4" s="50"/>
      <c r="F4" s="14"/>
    </row>
    <row r="5" spans="1:7" ht="16.5" customHeight="1" thickBot="1" x14ac:dyDescent="0.3">
      <c r="A5" s="52" t="s">
        <v>5</v>
      </c>
      <c r="B5" s="53"/>
      <c r="C5" s="80"/>
      <c r="D5" s="51"/>
      <c r="E5" s="51"/>
      <c r="F5" s="14"/>
    </row>
    <row r="6" spans="1:7" ht="15.75" customHeight="1" x14ac:dyDescent="0.25">
      <c r="A6" s="67" t="s">
        <v>6</v>
      </c>
      <c r="B6" s="68"/>
      <c r="C6" s="1"/>
      <c r="D6" s="2"/>
      <c r="E6" s="37"/>
      <c r="F6" s="14"/>
    </row>
    <row r="7" spans="1:7" ht="15.75" customHeight="1" x14ac:dyDescent="0.25">
      <c r="A7" s="38">
        <v>6</v>
      </c>
      <c r="B7" s="6" t="s">
        <v>7</v>
      </c>
      <c r="C7" s="1" t="s">
        <v>8</v>
      </c>
      <c r="D7" s="30">
        <v>1680</v>
      </c>
      <c r="E7" s="39">
        <f>A7*D7</f>
        <v>10080</v>
      </c>
      <c r="F7" s="14"/>
    </row>
    <row r="8" spans="1:7" ht="15.75" customHeight="1" x14ac:dyDescent="0.25">
      <c r="A8" s="38">
        <v>12</v>
      </c>
      <c r="B8" s="6" t="s">
        <v>9</v>
      </c>
      <c r="C8" s="1" t="s">
        <v>10</v>
      </c>
      <c r="D8" s="30">
        <v>933</v>
      </c>
      <c r="E8" s="39">
        <f t="shared" ref="E8:E37" si="0">A8*D8</f>
        <v>11196</v>
      </c>
      <c r="F8" s="14"/>
    </row>
    <row r="9" spans="1:7" ht="15.75" customHeight="1" x14ac:dyDescent="0.25">
      <c r="A9" s="38">
        <v>5</v>
      </c>
      <c r="B9" s="6" t="s">
        <v>11</v>
      </c>
      <c r="C9" s="1" t="s">
        <v>12</v>
      </c>
      <c r="D9" s="30">
        <v>900</v>
      </c>
      <c r="E9" s="39">
        <f t="shared" si="0"/>
        <v>4500</v>
      </c>
      <c r="F9" s="14"/>
    </row>
    <row r="10" spans="1:7" ht="15.75" customHeight="1" x14ac:dyDescent="0.25">
      <c r="A10" s="38">
        <v>2</v>
      </c>
      <c r="B10" s="6" t="s">
        <v>13</v>
      </c>
      <c r="C10" s="1" t="s">
        <v>14</v>
      </c>
      <c r="D10" s="30">
        <v>1803</v>
      </c>
      <c r="E10" s="39">
        <f t="shared" si="0"/>
        <v>3606</v>
      </c>
      <c r="F10" s="14"/>
    </row>
    <row r="11" spans="1:7" ht="15.75" customHeight="1" x14ac:dyDescent="0.25">
      <c r="A11" s="38">
        <v>2</v>
      </c>
      <c r="B11" s="6" t="s">
        <v>15</v>
      </c>
      <c r="C11" s="1" t="s">
        <v>16</v>
      </c>
      <c r="D11" s="30">
        <v>1113</v>
      </c>
      <c r="E11" s="39">
        <f t="shared" si="0"/>
        <v>2226</v>
      </c>
      <c r="F11" s="14"/>
    </row>
    <row r="12" spans="1:7" ht="15.75" customHeight="1" x14ac:dyDescent="0.25">
      <c r="A12" s="38">
        <v>2</v>
      </c>
      <c r="B12" s="6" t="s">
        <v>17</v>
      </c>
      <c r="C12" s="1" t="s">
        <v>18</v>
      </c>
      <c r="D12" s="30">
        <v>510</v>
      </c>
      <c r="E12" s="39">
        <f t="shared" si="0"/>
        <v>1020</v>
      </c>
      <c r="F12" s="14"/>
    </row>
    <row r="13" spans="1:7" ht="15.75" customHeight="1" x14ac:dyDescent="0.25">
      <c r="A13" s="38">
        <v>7</v>
      </c>
      <c r="B13" s="6" t="s">
        <v>19</v>
      </c>
      <c r="C13" s="1" t="s">
        <v>20</v>
      </c>
      <c r="D13" s="30">
        <v>543</v>
      </c>
      <c r="E13" s="39">
        <f t="shared" si="0"/>
        <v>3801</v>
      </c>
      <c r="F13" s="14"/>
    </row>
    <row r="14" spans="1:7" ht="15.75" customHeight="1" x14ac:dyDescent="0.25">
      <c r="A14" s="38">
        <v>7</v>
      </c>
      <c r="B14" s="6" t="s">
        <v>21</v>
      </c>
      <c r="C14" s="1" t="s">
        <v>22</v>
      </c>
      <c r="D14" s="30">
        <v>183</v>
      </c>
      <c r="E14" s="39">
        <f t="shared" si="0"/>
        <v>1281</v>
      </c>
      <c r="F14" s="14"/>
    </row>
    <row r="15" spans="1:7" ht="15.75" customHeight="1" x14ac:dyDescent="0.25">
      <c r="A15" s="38">
        <v>13</v>
      </c>
      <c r="B15" s="6" t="s">
        <v>23</v>
      </c>
      <c r="C15" s="1" t="s">
        <v>24</v>
      </c>
      <c r="D15" s="30">
        <v>1836</v>
      </c>
      <c r="E15" s="39">
        <f t="shared" si="0"/>
        <v>23868</v>
      </c>
      <c r="F15" s="14"/>
    </row>
    <row r="16" spans="1:7" ht="15.75" customHeight="1" x14ac:dyDescent="0.25">
      <c r="A16" s="38">
        <v>7</v>
      </c>
      <c r="B16" s="6" t="s">
        <v>25</v>
      </c>
      <c r="C16" s="1" t="s">
        <v>26</v>
      </c>
      <c r="D16" s="30">
        <v>858</v>
      </c>
      <c r="E16" s="39">
        <f t="shared" si="0"/>
        <v>6006</v>
      </c>
      <c r="F16" s="14"/>
    </row>
    <row r="17" spans="1:8" ht="15.75" customHeight="1" x14ac:dyDescent="0.25">
      <c r="A17" s="38">
        <v>56</v>
      </c>
      <c r="B17" s="6" t="s">
        <v>46</v>
      </c>
      <c r="C17" s="1" t="s">
        <v>47</v>
      </c>
      <c r="D17" s="30">
        <v>237</v>
      </c>
      <c r="E17" s="39">
        <f t="shared" si="0"/>
        <v>13272</v>
      </c>
      <c r="F17" s="14"/>
    </row>
    <row r="18" spans="1:8" ht="15.75" customHeight="1" x14ac:dyDescent="0.25">
      <c r="A18" s="38">
        <v>50</v>
      </c>
      <c r="B18" s="6" t="s">
        <v>27</v>
      </c>
      <c r="C18" s="1" t="s">
        <v>28</v>
      </c>
      <c r="D18" s="30">
        <v>270</v>
      </c>
      <c r="E18" s="39">
        <f t="shared" si="0"/>
        <v>13500</v>
      </c>
      <c r="F18" s="14"/>
    </row>
    <row r="19" spans="1:8" ht="15.75" customHeight="1" x14ac:dyDescent="0.25">
      <c r="A19" s="38">
        <v>50</v>
      </c>
      <c r="B19" s="6" t="s">
        <v>48</v>
      </c>
      <c r="C19" s="1" t="s">
        <v>49</v>
      </c>
      <c r="D19" s="30">
        <v>264</v>
      </c>
      <c r="E19" s="39">
        <f t="shared" si="0"/>
        <v>13200</v>
      </c>
      <c r="F19" s="14"/>
    </row>
    <row r="20" spans="1:8" ht="15.75" customHeight="1" x14ac:dyDescent="0.25">
      <c r="A20" s="38">
        <v>10</v>
      </c>
      <c r="B20" s="6" t="s">
        <v>50</v>
      </c>
      <c r="C20" s="1" t="s">
        <v>51</v>
      </c>
      <c r="D20" s="30">
        <v>315</v>
      </c>
      <c r="E20" s="39">
        <f t="shared" si="0"/>
        <v>3150</v>
      </c>
      <c r="F20" s="14"/>
    </row>
    <row r="21" spans="1:8" ht="15.75" customHeight="1" x14ac:dyDescent="0.25">
      <c r="A21" s="38">
        <v>242</v>
      </c>
      <c r="B21" s="6" t="s">
        <v>52</v>
      </c>
      <c r="C21" s="1" t="s">
        <v>53</v>
      </c>
      <c r="D21" s="30">
        <v>165</v>
      </c>
      <c r="E21" s="39">
        <f t="shared" si="0"/>
        <v>39930</v>
      </c>
      <c r="F21" s="14"/>
    </row>
    <row r="22" spans="1:8" ht="15.75" customHeight="1" x14ac:dyDescent="0.25">
      <c r="A22" s="38">
        <v>242</v>
      </c>
      <c r="B22" s="6" t="s">
        <v>54</v>
      </c>
      <c r="C22" s="1" t="s">
        <v>55</v>
      </c>
      <c r="D22" s="30">
        <v>123</v>
      </c>
      <c r="E22" s="39">
        <f t="shared" si="0"/>
        <v>29766</v>
      </c>
      <c r="F22" s="14"/>
    </row>
    <row r="23" spans="1:8" ht="15.75" customHeight="1" x14ac:dyDescent="0.25">
      <c r="A23" s="38">
        <v>242</v>
      </c>
      <c r="B23" s="6" t="s">
        <v>63</v>
      </c>
      <c r="C23" s="1" t="s">
        <v>58</v>
      </c>
      <c r="D23" s="30">
        <v>15</v>
      </c>
      <c r="E23" s="39">
        <f t="shared" si="0"/>
        <v>3630</v>
      </c>
      <c r="F23" s="14"/>
    </row>
    <row r="24" spans="1:8" ht="15.75" customHeight="1" x14ac:dyDescent="0.25">
      <c r="A24" s="38">
        <v>242</v>
      </c>
      <c r="B24" s="6" t="s">
        <v>64</v>
      </c>
      <c r="C24" s="1" t="s">
        <v>59</v>
      </c>
      <c r="D24" s="30">
        <v>15</v>
      </c>
      <c r="E24" s="39">
        <f t="shared" si="0"/>
        <v>3630</v>
      </c>
      <c r="F24" s="14"/>
    </row>
    <row r="25" spans="1:8" ht="15.75" customHeight="1" x14ac:dyDescent="0.25">
      <c r="A25" s="38">
        <v>242</v>
      </c>
      <c r="B25" s="6" t="s">
        <v>65</v>
      </c>
      <c r="C25" s="1" t="s">
        <v>60</v>
      </c>
      <c r="D25" s="30">
        <v>15</v>
      </c>
      <c r="E25" s="39">
        <f t="shared" si="0"/>
        <v>3630</v>
      </c>
      <c r="F25" s="14"/>
    </row>
    <row r="26" spans="1:8" ht="15.75" customHeight="1" x14ac:dyDescent="0.25">
      <c r="A26" s="38">
        <v>242</v>
      </c>
      <c r="B26" s="6" t="s">
        <v>66</v>
      </c>
      <c r="C26" s="1" t="s">
        <v>61</v>
      </c>
      <c r="D26" s="30">
        <v>15</v>
      </c>
      <c r="E26" s="39">
        <f t="shared" si="0"/>
        <v>3630</v>
      </c>
      <c r="F26" s="14"/>
    </row>
    <row r="27" spans="1:8" ht="15.75" customHeight="1" x14ac:dyDescent="0.25">
      <c r="A27" s="38">
        <v>142</v>
      </c>
      <c r="B27" s="6" t="s">
        <v>29</v>
      </c>
      <c r="C27" s="1" t="s">
        <v>30</v>
      </c>
      <c r="D27" s="30">
        <v>93</v>
      </c>
      <c r="E27" s="39">
        <f t="shared" si="0"/>
        <v>13206</v>
      </c>
      <c r="F27" s="14"/>
    </row>
    <row r="28" spans="1:8" ht="15.75" customHeight="1" x14ac:dyDescent="0.25">
      <c r="A28" s="38">
        <v>142</v>
      </c>
      <c r="B28" s="6" t="s">
        <v>62</v>
      </c>
      <c r="C28" s="1" t="s">
        <v>68</v>
      </c>
      <c r="D28" s="30">
        <v>15</v>
      </c>
      <c r="E28" s="39">
        <f t="shared" si="0"/>
        <v>2130</v>
      </c>
      <c r="F28" s="14"/>
    </row>
    <row r="29" spans="1:8" ht="15.75" customHeight="1" x14ac:dyDescent="0.25">
      <c r="A29" s="69" t="s">
        <v>31</v>
      </c>
      <c r="B29" s="70"/>
      <c r="C29" s="1"/>
      <c r="D29" s="30"/>
      <c r="E29" s="39"/>
      <c r="F29" s="14"/>
    </row>
    <row r="30" spans="1:8" ht="15.75" customHeight="1" x14ac:dyDescent="0.25">
      <c r="A30" s="38">
        <v>1</v>
      </c>
      <c r="B30" s="6" t="s">
        <v>32</v>
      </c>
      <c r="C30" s="1" t="s">
        <v>33</v>
      </c>
      <c r="D30" s="30">
        <v>9000</v>
      </c>
      <c r="E30" s="39">
        <f t="shared" si="0"/>
        <v>9000</v>
      </c>
      <c r="F30" s="14"/>
    </row>
    <row r="31" spans="1:8" ht="15.75" customHeight="1" x14ac:dyDescent="0.25">
      <c r="A31" s="38">
        <v>1</v>
      </c>
      <c r="B31" s="6" t="s">
        <v>34</v>
      </c>
      <c r="C31" s="1" t="s">
        <v>35</v>
      </c>
      <c r="D31" s="30">
        <v>4125</v>
      </c>
      <c r="E31" s="39">
        <f t="shared" si="0"/>
        <v>4125</v>
      </c>
      <c r="F31" s="14"/>
      <c r="H31" s="31"/>
    </row>
    <row r="32" spans="1:8" ht="15.75" customHeight="1" x14ac:dyDescent="0.25">
      <c r="A32" s="69" t="s">
        <v>92</v>
      </c>
      <c r="B32" s="70"/>
      <c r="C32" s="1"/>
      <c r="D32" s="30"/>
      <c r="E32" s="39"/>
      <c r="F32" s="14"/>
    </row>
    <row r="33" spans="1:10" ht="15.75" customHeight="1" x14ac:dyDescent="0.25">
      <c r="A33" s="38">
        <v>22</v>
      </c>
      <c r="B33" s="6" t="s">
        <v>36</v>
      </c>
      <c r="C33" s="1" t="s">
        <v>37</v>
      </c>
      <c r="D33" s="30">
        <v>338</v>
      </c>
      <c r="E33" s="39">
        <f t="shared" si="0"/>
        <v>7436</v>
      </c>
      <c r="F33" s="14"/>
    </row>
    <row r="34" spans="1:10" ht="15.75" customHeight="1" x14ac:dyDescent="0.25">
      <c r="A34" s="38">
        <v>4</v>
      </c>
      <c r="B34" s="6" t="s">
        <v>69</v>
      </c>
      <c r="C34" s="1" t="s">
        <v>70</v>
      </c>
      <c r="D34" s="30">
        <v>83</v>
      </c>
      <c r="E34" s="39">
        <v>332</v>
      </c>
      <c r="F34" s="14"/>
    </row>
    <row r="35" spans="1:10" ht="15.75" customHeight="1" x14ac:dyDescent="0.25">
      <c r="A35" s="38">
        <v>4</v>
      </c>
      <c r="B35" s="6" t="s">
        <v>71</v>
      </c>
      <c r="C35" s="1" t="s">
        <v>72</v>
      </c>
      <c r="D35" s="30">
        <v>40</v>
      </c>
      <c r="E35" s="39">
        <v>160</v>
      </c>
      <c r="F35" s="14"/>
    </row>
    <row r="36" spans="1:10" ht="15.75" customHeight="1" x14ac:dyDescent="0.25">
      <c r="A36" s="69" t="s">
        <v>38</v>
      </c>
      <c r="B36" s="70"/>
      <c r="C36" s="1"/>
      <c r="D36" s="30"/>
      <c r="E36" s="39"/>
      <c r="F36" s="14"/>
    </row>
    <row r="37" spans="1:10" ht="15.75" customHeight="1" x14ac:dyDescent="0.25">
      <c r="A37" s="38">
        <v>242</v>
      </c>
      <c r="B37" s="6" t="s">
        <v>39</v>
      </c>
      <c r="C37" s="1" t="s">
        <v>40</v>
      </c>
      <c r="D37" s="30">
        <v>55</v>
      </c>
      <c r="E37" s="39">
        <f t="shared" si="0"/>
        <v>13310</v>
      </c>
      <c r="F37" s="14"/>
    </row>
    <row r="38" spans="1:10" ht="15.75" customHeight="1" x14ac:dyDescent="0.25">
      <c r="A38" s="69" t="s">
        <v>41</v>
      </c>
      <c r="B38" s="70"/>
      <c r="C38" s="1"/>
      <c r="D38" s="30"/>
      <c r="E38" s="39"/>
      <c r="F38" s="14"/>
    </row>
    <row r="39" spans="1:10" ht="15.75" customHeight="1" x14ac:dyDescent="0.25">
      <c r="A39" s="38">
        <v>63</v>
      </c>
      <c r="B39" s="4" t="s">
        <v>56</v>
      </c>
      <c r="C39" s="1" t="s">
        <v>67</v>
      </c>
      <c r="D39" s="30">
        <v>230</v>
      </c>
      <c r="E39" s="39">
        <f>A39*D39</f>
        <v>14490</v>
      </c>
      <c r="F39" s="14"/>
    </row>
    <row r="40" spans="1:10" ht="15.75" customHeight="1" x14ac:dyDescent="0.25">
      <c r="A40" s="38">
        <v>4</v>
      </c>
      <c r="B40" s="6">
        <v>60747</v>
      </c>
      <c r="C40" s="1" t="s">
        <v>57</v>
      </c>
      <c r="D40" s="30">
        <v>200</v>
      </c>
      <c r="E40" s="39">
        <f>A40*D40</f>
        <v>800</v>
      </c>
      <c r="F40" s="14"/>
    </row>
    <row r="41" spans="1:10" ht="15.75" customHeight="1" thickBot="1" x14ac:dyDescent="0.3">
      <c r="A41" s="40"/>
      <c r="B41" s="33"/>
      <c r="C41" s="34"/>
      <c r="D41" s="35"/>
      <c r="E41" s="36"/>
      <c r="F41" s="14"/>
    </row>
    <row r="42" spans="1:10" ht="16.5" customHeight="1" x14ac:dyDescent="0.25">
      <c r="A42" s="60" t="s">
        <v>42</v>
      </c>
      <c r="B42" s="61"/>
      <c r="C42" s="62"/>
      <c r="D42" s="32" t="s">
        <v>93</v>
      </c>
      <c r="E42" s="21">
        <f>SUM(E6:E37)</f>
        <v>244621</v>
      </c>
      <c r="F42" s="14"/>
    </row>
    <row r="43" spans="1:10" ht="15.75" x14ac:dyDescent="0.25">
      <c r="A43" s="60"/>
      <c r="B43" s="61"/>
      <c r="C43" s="62"/>
      <c r="D43" s="22" t="s">
        <v>97</v>
      </c>
      <c r="E43" s="23">
        <f>E42*F43</f>
        <v>110079.45</v>
      </c>
      <c r="F43" s="41">
        <v>0.45</v>
      </c>
    </row>
    <row r="44" spans="1:10" ht="15.75" customHeight="1" x14ac:dyDescent="0.25">
      <c r="A44" s="60"/>
      <c r="B44" s="61"/>
      <c r="C44" s="62"/>
      <c r="D44" s="22" t="s">
        <v>94</v>
      </c>
      <c r="E44" s="23">
        <f>E42-E43</f>
        <v>134541.54999999999</v>
      </c>
      <c r="F44" s="15"/>
    </row>
    <row r="45" spans="1:10" ht="15.75" x14ac:dyDescent="0.25">
      <c r="A45" s="60"/>
      <c r="B45" s="61"/>
      <c r="C45" s="62"/>
      <c r="D45" s="24" t="s">
        <v>43</v>
      </c>
      <c r="E45" s="23">
        <f>SUM(E39:E40)</f>
        <v>15290</v>
      </c>
      <c r="F45" s="15"/>
    </row>
    <row r="46" spans="1:10" ht="15.75" x14ac:dyDescent="0.25">
      <c r="A46" s="60"/>
      <c r="B46" s="61"/>
      <c r="C46" s="62"/>
      <c r="D46" s="25" t="s">
        <v>96</v>
      </c>
      <c r="E46" s="23">
        <f>E42*20%</f>
        <v>48924.200000000004</v>
      </c>
      <c r="F46" s="28"/>
      <c r="H46" s="29"/>
      <c r="J46" s="29"/>
    </row>
    <row r="47" spans="1:10" ht="15.75" x14ac:dyDescent="0.25">
      <c r="A47" s="60"/>
      <c r="B47" s="61"/>
      <c r="C47" s="62"/>
      <c r="D47" s="24" t="s">
        <v>44</v>
      </c>
      <c r="E47" s="26">
        <f>E42*7%</f>
        <v>17123.47</v>
      </c>
      <c r="F47" s="16"/>
    </row>
    <row r="48" spans="1:10" ht="15.75" x14ac:dyDescent="0.25">
      <c r="A48" s="60"/>
      <c r="B48" s="61"/>
      <c r="C48" s="62"/>
      <c r="D48" s="48" t="s">
        <v>100</v>
      </c>
      <c r="E48" s="26">
        <v>10770</v>
      </c>
      <c r="F48" s="16"/>
    </row>
    <row r="49" spans="1:6" ht="18" x14ac:dyDescent="0.25">
      <c r="A49" s="63"/>
      <c r="B49" s="64"/>
      <c r="C49" s="65"/>
      <c r="D49" s="19" t="s">
        <v>95</v>
      </c>
      <c r="E49" s="20">
        <f>SUM(E44:E48)</f>
        <v>226649.22</v>
      </c>
      <c r="F49" s="17"/>
    </row>
    <row r="50" spans="1:6" ht="16.5" thickBot="1" x14ac:dyDescent="0.3">
      <c r="A50" s="71"/>
      <c r="B50" s="72"/>
      <c r="C50" s="73" t="s">
        <v>45</v>
      </c>
      <c r="D50" s="74"/>
      <c r="E50" s="27">
        <v>247.5</v>
      </c>
      <c r="F50" s="17"/>
    </row>
    <row r="51" spans="1:6" ht="15.75" x14ac:dyDescent="0.25">
      <c r="A51" s="7"/>
      <c r="B51" s="7"/>
      <c r="C51" s="8"/>
      <c r="D51" s="8"/>
      <c r="E51" s="9"/>
      <c r="F51" s="17"/>
    </row>
    <row r="52" spans="1:6" ht="15.75" x14ac:dyDescent="0.25">
      <c r="A52" s="66" t="s">
        <v>91</v>
      </c>
      <c r="B52" s="66"/>
      <c r="C52" s="42"/>
      <c r="D52" s="42"/>
      <c r="E52" s="18"/>
      <c r="F52" s="10"/>
    </row>
    <row r="53" spans="1:6" ht="15.75" x14ac:dyDescent="0.25">
      <c r="A53" s="42" t="s">
        <v>78</v>
      </c>
      <c r="B53" s="43"/>
      <c r="C53" s="42" t="s">
        <v>77</v>
      </c>
      <c r="D53" s="42"/>
      <c r="E53" s="18"/>
      <c r="F53" s="10"/>
    </row>
    <row r="54" spans="1:6" ht="15.75" x14ac:dyDescent="0.25">
      <c r="A54" s="42" t="s">
        <v>80</v>
      </c>
      <c r="B54" s="43"/>
      <c r="C54" s="42" t="s">
        <v>79</v>
      </c>
      <c r="D54" s="42"/>
      <c r="E54" s="18"/>
      <c r="F54" s="10"/>
    </row>
    <row r="55" spans="1:6" ht="15.75" x14ac:dyDescent="0.25">
      <c r="A55" s="42" t="s">
        <v>82</v>
      </c>
      <c r="B55" s="43"/>
      <c r="C55" s="42" t="s">
        <v>81</v>
      </c>
      <c r="D55" s="42"/>
      <c r="E55" s="18"/>
      <c r="F55" s="10"/>
    </row>
    <row r="56" spans="1:6" ht="15.75" x14ac:dyDescent="0.25">
      <c r="A56" s="42" t="s">
        <v>84</v>
      </c>
      <c r="B56" s="43"/>
      <c r="C56" s="42" t="s">
        <v>83</v>
      </c>
      <c r="D56" s="42"/>
      <c r="E56" s="18"/>
      <c r="F56" s="10"/>
    </row>
    <row r="57" spans="1:6" ht="15.75" x14ac:dyDescent="0.25">
      <c r="A57" s="42" t="s">
        <v>86</v>
      </c>
      <c r="B57" s="43"/>
      <c r="C57" s="42" t="s">
        <v>85</v>
      </c>
      <c r="D57" s="42"/>
      <c r="E57" s="18"/>
      <c r="F57" s="10"/>
    </row>
    <row r="58" spans="1:6" ht="18" x14ac:dyDescent="0.25">
      <c r="A58" s="46" t="s">
        <v>88</v>
      </c>
      <c r="B58" s="47"/>
      <c r="C58" s="42" t="s">
        <v>87</v>
      </c>
      <c r="D58" s="42"/>
      <c r="E58" s="18"/>
      <c r="F58" s="10"/>
    </row>
    <row r="59" spans="1:6" ht="18" x14ac:dyDescent="0.25">
      <c r="A59" s="46"/>
      <c r="B59" s="47"/>
      <c r="C59" s="42" t="s">
        <v>89</v>
      </c>
      <c r="D59" s="42"/>
      <c r="E59" s="18"/>
      <c r="F59" s="10"/>
    </row>
    <row r="60" spans="1:6" ht="18" x14ac:dyDescent="0.25">
      <c r="A60" s="46"/>
      <c r="B60" s="47"/>
      <c r="C60" s="42" t="s">
        <v>90</v>
      </c>
      <c r="D60" s="42"/>
      <c r="E60" s="18"/>
      <c r="F60" s="10"/>
    </row>
    <row r="61" spans="1:6" ht="18" x14ac:dyDescent="0.25">
      <c r="A61" s="46"/>
      <c r="B61" s="47"/>
      <c r="C61" s="42"/>
      <c r="D61" s="42"/>
      <c r="E61" s="18"/>
      <c r="F61" s="10"/>
    </row>
    <row r="62" spans="1:6" ht="18" x14ac:dyDescent="0.25">
      <c r="A62" s="46" t="s">
        <v>73</v>
      </c>
      <c r="B62" s="47"/>
      <c r="C62" s="42"/>
      <c r="D62" s="42"/>
      <c r="E62" s="18"/>
      <c r="F62" s="10"/>
    </row>
    <row r="63" spans="1:6" ht="15.75" x14ac:dyDescent="0.25">
      <c r="A63" s="42" t="s">
        <v>74</v>
      </c>
      <c r="B63" s="43"/>
      <c r="C63" s="42"/>
      <c r="D63" s="42"/>
      <c r="E63" s="18"/>
      <c r="F63" s="10"/>
    </row>
    <row r="64" spans="1:6" ht="15.75" x14ac:dyDescent="0.25">
      <c r="A64" s="42" t="s">
        <v>98</v>
      </c>
      <c r="B64" s="43"/>
      <c r="C64" s="42"/>
      <c r="D64" s="42"/>
      <c r="E64" s="18"/>
      <c r="F64" s="10"/>
    </row>
    <row r="65" spans="1:6" ht="15.75" x14ac:dyDescent="0.25">
      <c r="A65" s="42" t="s">
        <v>75</v>
      </c>
      <c r="B65" s="43"/>
      <c r="C65" s="42"/>
      <c r="D65" s="42"/>
      <c r="E65" s="18"/>
      <c r="F65" s="10"/>
    </row>
    <row r="66" spans="1:6" ht="15.75" x14ac:dyDescent="0.25">
      <c r="A66" s="42" t="s">
        <v>76</v>
      </c>
      <c r="B66" s="43"/>
      <c r="C66" s="42"/>
      <c r="D66" s="42"/>
      <c r="E66" s="18"/>
      <c r="F66" s="10"/>
    </row>
    <row r="67" spans="1:6" ht="15.75" x14ac:dyDescent="0.25">
      <c r="A67" s="44" t="s">
        <v>99</v>
      </c>
      <c r="B67" s="45"/>
      <c r="C67" s="44"/>
      <c r="D67" s="44"/>
      <c r="E67" s="18"/>
      <c r="F67" s="10"/>
    </row>
    <row r="68" spans="1:6" x14ac:dyDescent="0.25">
      <c r="A68" s="10"/>
      <c r="B68" s="11"/>
      <c r="C68" s="10"/>
      <c r="D68" s="10"/>
      <c r="E68" s="10"/>
      <c r="F68" s="10"/>
    </row>
    <row r="69" spans="1:6" x14ac:dyDescent="0.25">
      <c r="A69" s="10"/>
      <c r="B69" s="11"/>
      <c r="C69" s="10"/>
      <c r="D69" s="10"/>
      <c r="E69" s="10"/>
      <c r="F69" s="10"/>
    </row>
  </sheetData>
  <mergeCells count="16">
    <mergeCell ref="E3:E5"/>
    <mergeCell ref="A5:B5"/>
    <mergeCell ref="A1:E2"/>
    <mergeCell ref="A42:C49"/>
    <mergeCell ref="A52:B52"/>
    <mergeCell ref="A6:B6"/>
    <mergeCell ref="A29:B29"/>
    <mergeCell ref="A32:B32"/>
    <mergeCell ref="A36:B36"/>
    <mergeCell ref="A38:B38"/>
    <mergeCell ref="A50:B50"/>
    <mergeCell ref="C50:D50"/>
    <mergeCell ref="A3:A4"/>
    <mergeCell ref="B3:B4"/>
    <mergeCell ref="C3:C5"/>
    <mergeCell ref="D3:D5"/>
  </mergeCells>
  <dataValidations disablePrompts="1" count="1"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1" xr:uid="{00000000-0002-0000-0000-000000000000}">
      <formula1>"yes,no"</formula1>
    </dataValidation>
  </dataValidations>
  <pageMargins left="0.7" right="0.7" top="0.75" bottom="0.75" header="0.3" footer="0.3"/>
  <pageSetup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2018-07-10T13:31:07Z</cp:lastPrinted>
  <dcterms:created xsi:type="dcterms:W3CDTF">2018-04-02T16:19:56Z</dcterms:created>
  <dcterms:modified xsi:type="dcterms:W3CDTF">2018-12-05T20:48:33Z</dcterms:modified>
</cp:coreProperties>
</file>