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"/>
    </mc:Choice>
  </mc:AlternateContent>
  <xr:revisionPtr revIDLastSave="0" documentId="10_ncr:8100000_{087BEDFB-D095-4DF0-BE53-7EA84B341277}" xr6:coauthVersionLast="34" xr6:coauthVersionMax="34" xr10:uidLastSave="{00000000-0000-0000-0000-000000000000}"/>
  <bookViews>
    <workbookView xWindow="0" yWindow="0" windowWidth="19200" windowHeight="6375" xr2:uid="{9FAD6B54-E364-4596-AC79-5ACE4FCA4658}"/>
  </bookViews>
  <sheets>
    <sheet name="PPTO GENERAL" sheetId="1" r:id="rId1"/>
  </sheets>
  <externalReferences>
    <externalReference r:id="rId2"/>
    <externalReference r:id="rId3"/>
  </externalReferences>
  <definedNames>
    <definedName name="_Toc400448115" localSheetId="0">'PPTO GENERAL'!#REF!</definedName>
    <definedName name="_Toc400448140" localSheetId="0">'PPTO GENERAL'!#REF!</definedName>
    <definedName name="_Toc400448142" localSheetId="0">'PPTO GENERAL'!#REF!</definedName>
    <definedName name="_Toc400448143" localSheetId="0">'PPTO GENERAL'!#REF!</definedName>
    <definedName name="_Toc400448144" localSheetId="0">'PPTO GENERAL'!#REF!</definedName>
    <definedName name="_Toc400448145" localSheetId="0">'PPTO GENERAL'!#REF!</definedName>
    <definedName name="_Toc400448146" localSheetId="0">'PPTO GENERAL'!#REF!</definedName>
    <definedName name="_Toc400448147" localSheetId="0">'PPTO GENERAL'!#REF!</definedName>
    <definedName name="_Toc400448149" localSheetId="0">'PPTO GENERAL'!#REF!</definedName>
    <definedName name="_Toc400448150" localSheetId="0">'PPTO GENERAL'!#REF!</definedName>
    <definedName name="_Toc400448152" localSheetId="0">'PPTO GENERAL'!#REF!</definedName>
    <definedName name="_Toc400448154" localSheetId="0">'PPTO GENERAL'!#REF!</definedName>
    <definedName name="_Toc400448155" localSheetId="0">'PPTO GENERAL'!#REF!</definedName>
    <definedName name="_Toc400448157" localSheetId="0">'PPTO GENERAL'!#REF!</definedName>
    <definedName name="_Toc400448158" localSheetId="0">'PPTO GENERAL'!#REF!</definedName>
    <definedName name="_Toc400448159" localSheetId="0">'PPTO GENERAL'!#REF!</definedName>
    <definedName name="_Toc400448195" localSheetId="0">'PPTO GENERAL'!#REF!</definedName>
    <definedName name="_Toc405306677" localSheetId="0">'PPTO GENERAL'!#REF!</definedName>
    <definedName name="_Toc405306678" localSheetId="0">'PPTO GENERAL'!#REF!</definedName>
    <definedName name="_Toc423682536" localSheetId="0">'PPTO GENERAL'!#REF!</definedName>
    <definedName name="_Toc423682537" localSheetId="0">'PPTO GENERAL'!#REF!</definedName>
    <definedName name="_Toc423682538" localSheetId="0">'PPTO GENERAL'!#REF!</definedName>
    <definedName name="_Toc423682539" localSheetId="0">'PPTO GENERAL'!#REF!</definedName>
    <definedName name="_Toc423682540" localSheetId="0">'PPTO GENERAL'!#REF!</definedName>
    <definedName name="_Toc423682541" localSheetId="0">'PPTO GENERAL'!#REF!</definedName>
    <definedName name="_xlnm.Print_Area" localSheetId="0">'PPTO GENERAL'!$A$11:$F$71</definedName>
    <definedName name="D">'[1]Aisladores sismicos'!$F$3</definedName>
    <definedName name="E">[2]CLIM!#REF!</definedName>
    <definedName name="_xlnm.Print_Titles" localSheetId="0">'PPTO GENERAL'!#REF!</definedName>
    <definedName name="UF">[1]Impermeabilización!$G$12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5" i="1"/>
  <c r="F43" i="1"/>
  <c r="F44" i="1"/>
  <c r="F45" i="1"/>
  <c r="F46" i="1"/>
  <c r="F47" i="1"/>
  <c r="F48" i="1"/>
  <c r="F49" i="1"/>
  <c r="F50" i="1"/>
  <c r="F51" i="1"/>
  <c r="F52" i="1"/>
  <c r="F53" i="1"/>
  <c r="F42" i="1"/>
  <c r="F58" i="1" l="1"/>
  <c r="F57" i="1"/>
  <c r="D40" i="1"/>
  <c r="D39" i="1"/>
  <c r="D38" i="1"/>
  <c r="D37" i="1"/>
  <c r="D36" i="1"/>
  <c r="D34" i="1"/>
  <c r="D33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F22" i="1" l="1"/>
  <c r="F27" i="1"/>
  <c r="F31" i="1"/>
  <c r="F37" i="1"/>
  <c r="F17" i="1"/>
  <c r="F19" i="1"/>
  <c r="F21" i="1"/>
  <c r="F24" i="1"/>
  <c r="F26" i="1"/>
  <c r="F28" i="1"/>
  <c r="F30" i="1"/>
  <c r="F33" i="1"/>
  <c r="F36" i="1"/>
  <c r="F16" i="1"/>
  <c r="F29" i="1"/>
  <c r="F34" i="1"/>
  <c r="F20" i="1"/>
  <c r="F25" i="1"/>
  <c r="F18" i="1"/>
  <c r="F62" i="1" l="1"/>
  <c r="F65" i="1" l="1"/>
  <c r="F66" i="1" s="1"/>
  <c r="F68" i="1" s="1"/>
</calcChain>
</file>

<file path=xl/sharedStrings.xml><?xml version="1.0" encoding="utf-8"?>
<sst xmlns="http://schemas.openxmlformats.org/spreadsheetml/2006/main" count="151" uniqueCount="108">
  <si>
    <t xml:space="preserve">FORMULARIO N° 11  </t>
  </si>
  <si>
    <t>PRESUPUESTO DETALLADO o ITEMIZADO</t>
  </si>
  <si>
    <t xml:space="preserve">OBRA                    </t>
  </si>
  <si>
    <t>:   PROYECTO NORMALIZACION HOSPITAL CLAUDIO VICUÑA</t>
  </si>
  <si>
    <t xml:space="preserve">UBICACIÓN         </t>
  </si>
  <si>
    <t>:   COMUNA SAN ANTONIO</t>
  </si>
  <si>
    <t xml:space="preserve">FECHA                  </t>
  </si>
  <si>
    <t>:   JUNIO 2016</t>
  </si>
  <si>
    <t>ITEM</t>
  </si>
  <si>
    <t>PARTIDAS</t>
  </si>
  <si>
    <t>UNID</t>
  </si>
  <si>
    <t>CANT</t>
  </si>
  <si>
    <t>P. UNIT</t>
  </si>
  <si>
    <t>TOTAL</t>
  </si>
  <si>
    <t>6.2</t>
  </si>
  <si>
    <t xml:space="preserve">INSTALACIONES CORRIENTES DEBILES </t>
  </si>
  <si>
    <t>6.2.1</t>
  </si>
  <si>
    <t>Rack de comunicaciones, Capacidad 12U 0 462 47</t>
  </si>
  <si>
    <t>N°</t>
  </si>
  <si>
    <t>6.2.2</t>
  </si>
  <si>
    <t>Enlace multipar telefonia</t>
  </si>
  <si>
    <t>6.2.3</t>
  </si>
  <si>
    <t>Enlace fibra optica par datos</t>
  </si>
  <si>
    <t>6.2.4</t>
  </si>
  <si>
    <t>Patch Cord cat 6 ref. 0 518 82</t>
  </si>
  <si>
    <t>6.2.5</t>
  </si>
  <si>
    <t>Fuente de Poder con enchufes (3) 0 332 79 - 6 509 02</t>
  </si>
  <si>
    <t>6.2.6</t>
  </si>
  <si>
    <t>Ordenador de cables 0 465 23</t>
  </si>
  <si>
    <t>6.2.7</t>
  </si>
  <si>
    <t>Puntos de red categoria 6 con RJ-45</t>
  </si>
  <si>
    <t>Nº</t>
  </si>
  <si>
    <t>6.2.8</t>
  </si>
  <si>
    <t>Cordones</t>
  </si>
  <si>
    <t>6.2.8.1</t>
  </si>
  <si>
    <t>6.2.8.2</t>
  </si>
  <si>
    <t>User cords cat 6 ref 0 518 84</t>
  </si>
  <si>
    <t>6.2.8.3</t>
  </si>
  <si>
    <t>Rack bastidor, Capacidad 12U 0 462 47</t>
  </si>
  <si>
    <t>6.2.8.4</t>
  </si>
  <si>
    <t>Patch Panel cat. 6 24 conectores RJ-45 0 335 85</t>
  </si>
  <si>
    <t>6.2.8.5</t>
  </si>
  <si>
    <t>Block 6 conectores 0 335 77</t>
  </si>
  <si>
    <t>6.2.8.6</t>
  </si>
  <si>
    <t>6.2.8.7</t>
  </si>
  <si>
    <t>6.2.8.8</t>
  </si>
  <si>
    <t>6.2.9</t>
  </si>
  <si>
    <t>6.2.9.1</t>
  </si>
  <si>
    <t>6.2.9.2</t>
  </si>
  <si>
    <t>6.2.10</t>
  </si>
  <si>
    <t>SISTEMA DE CABLE PRIVADO</t>
  </si>
  <si>
    <t>6.2.10.1</t>
  </si>
  <si>
    <t>TV Coaxial</t>
  </si>
  <si>
    <t>6.2.10.2</t>
  </si>
  <si>
    <t>Sala CD TV IP con PoE</t>
  </si>
  <si>
    <t>6.2.11</t>
  </si>
  <si>
    <t>RED WIFI</t>
  </si>
  <si>
    <t>6.2.12</t>
  </si>
  <si>
    <t>SISTEMA VoIP</t>
  </si>
  <si>
    <t>6.2.13</t>
  </si>
  <si>
    <t>LLAMADO A PACIENTE</t>
  </si>
  <si>
    <t>6.2.14</t>
  </si>
  <si>
    <t>LLAMADO DE ENFERMERA</t>
  </si>
  <si>
    <t>6.2.14.1</t>
  </si>
  <si>
    <t>Pulsador de Pera</t>
  </si>
  <si>
    <t>6.2.14.2</t>
  </si>
  <si>
    <t>Módulo tirador WC</t>
  </si>
  <si>
    <t>6.2.14.3</t>
  </si>
  <si>
    <t>Módulo electrónico</t>
  </si>
  <si>
    <t>6.2.14.4</t>
  </si>
  <si>
    <t>Bloque cancelación – presencia</t>
  </si>
  <si>
    <t>6.2.14.5</t>
  </si>
  <si>
    <t>Indicador de pasillo</t>
  </si>
  <si>
    <t>6.2.14.6</t>
  </si>
  <si>
    <t>PUPITRE  ENFERMERIA (Central)</t>
  </si>
  <si>
    <t>6.2.14.7</t>
  </si>
  <si>
    <t>Servidor de llamadas</t>
  </si>
  <si>
    <t>6.2.14.8</t>
  </si>
  <si>
    <t>Fuente de alimentación</t>
  </si>
  <si>
    <t>6.2.14.9</t>
  </si>
  <si>
    <t>Configuración Equipamiento</t>
  </si>
  <si>
    <t>6.2.14.10</t>
  </si>
  <si>
    <t>Puesta en servicio</t>
  </si>
  <si>
    <t>6.2.14.11</t>
  </si>
  <si>
    <t>Estación de paciente con audio</t>
  </si>
  <si>
    <t>6.2.14.12</t>
  </si>
  <si>
    <t xml:space="preserve">Canalización, cableado </t>
  </si>
  <si>
    <t>m</t>
  </si>
  <si>
    <t>6.2.14.13</t>
  </si>
  <si>
    <t xml:space="preserve">TELEMEDICINA, Kit Enhanced Video Collaboration Basic </t>
  </si>
  <si>
    <t>6.2.14.14</t>
  </si>
  <si>
    <t>Cargo de instalación</t>
  </si>
  <si>
    <t>6.2.15</t>
  </si>
  <si>
    <t>SISTEMA GESTOR DE FILAS</t>
  </si>
  <si>
    <t>6.2.15.1</t>
  </si>
  <si>
    <t>1 kiosko (Totem), 1 pantalla LCD 32 pulgada con soporte y cable hdmi, software sostv24 y 5 rollos.</t>
  </si>
  <si>
    <t>6.2.15.2</t>
  </si>
  <si>
    <t>1 Pantalla Extra LCD 32 pulgadas.</t>
  </si>
  <si>
    <t>ASEO Y ENTREGA</t>
  </si>
  <si>
    <t>MES</t>
  </si>
  <si>
    <t>RECEPCIÓN</t>
  </si>
  <si>
    <t>COSTO DIRECTO</t>
  </si>
  <si>
    <t>GASTOS GENERALES</t>
  </si>
  <si>
    <t>UTILIDADES</t>
  </si>
  <si>
    <t>COSTO NETO</t>
  </si>
  <si>
    <t>19 % IVA</t>
  </si>
  <si>
    <t>TOTAL PRESUPUESTO OFICIAL</t>
  </si>
  <si>
    <t>MANTENCIÓN POR 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</si>
</sst>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\$\ #,##0"/>
    <numFmt numFmtId="169" formatCode="0.0"/>
  </numFmts>
  <fonts count="1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"/>
      <family val="2"/>
    </font>
    <font>
      <b/>
      <sz val="12"/>
      <color indexed="8"/>
      <name val="Arial Narrow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7">
    <xf numFmtId="0" fontId="0" fillId="0" borderId="0" xfId="0"/>
    <xf numFmtId="1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" fontId="7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3" applyFont="1"/>
    <xf numFmtId="165" fontId="8" fillId="0" borderId="0" xfId="1" applyNumberFormat="1" applyFont="1"/>
    <xf numFmtId="1" fontId="7" fillId="0" borderId="7" xfId="3" applyNumberFormat="1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8" fillId="0" borderId="8" xfId="3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left"/>
    </xf>
    <xf numFmtId="1" fontId="7" fillId="0" borderId="10" xfId="3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left"/>
    </xf>
    <xf numFmtId="1" fontId="7" fillId="0" borderId="4" xfId="3" applyNumberFormat="1" applyFont="1" applyFill="1" applyBorder="1" applyAlignment="1">
      <alignment horizontal="left"/>
    </xf>
    <xf numFmtId="17" fontId="7" fillId="0" borderId="5" xfId="3" applyNumberFormat="1" applyFont="1" applyFill="1" applyBorder="1" applyAlignment="1">
      <alignment horizontal="left"/>
    </xf>
    <xf numFmtId="17" fontId="8" fillId="0" borderId="5" xfId="3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left"/>
    </xf>
    <xf numFmtId="1" fontId="7" fillId="0" borderId="0" xfId="3" applyNumberFormat="1" applyFont="1" applyAlignment="1">
      <alignment horizontal="right"/>
    </xf>
    <xf numFmtId="0" fontId="3" fillId="0" borderId="0" xfId="0" applyFont="1" applyFill="1"/>
    <xf numFmtId="1" fontId="9" fillId="3" borderId="12" xfId="3" applyNumberFormat="1" applyFont="1" applyFill="1" applyBorder="1" applyAlignment="1">
      <alignment horizontal="center" vertical="center"/>
    </xf>
    <xf numFmtId="0" fontId="9" fillId="3" borderId="12" xfId="3" applyNumberFormat="1" applyFont="1" applyFill="1" applyBorder="1" applyAlignment="1">
      <alignment horizontal="center" vertical="center"/>
    </xf>
    <xf numFmtId="0" fontId="10" fillId="3" borderId="12" xfId="3" applyNumberFormat="1" applyFont="1" applyFill="1" applyBorder="1" applyAlignment="1">
      <alignment horizontal="center" vertical="center"/>
    </xf>
    <xf numFmtId="165" fontId="9" fillId="3" borderId="12" xfId="1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7" fontId="11" fillId="0" borderId="12" xfId="4" applyNumberFormat="1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165" fontId="11" fillId="0" borderId="12" xfId="5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right"/>
    </xf>
    <xf numFmtId="0" fontId="11" fillId="0" borderId="13" xfId="0" applyFont="1" applyFill="1" applyBorder="1" applyAlignment="1">
      <alignment horizontal="left" vertical="center" indent="2"/>
    </xf>
    <xf numFmtId="0" fontId="11" fillId="0" borderId="13" xfId="0" applyFont="1" applyFill="1" applyBorder="1" applyAlignment="1">
      <alignment horizontal="left" vertical="center" indent="3"/>
    </xf>
    <xf numFmtId="1" fontId="2" fillId="4" borderId="12" xfId="0" applyNumberFormat="1" applyFont="1" applyFill="1" applyBorder="1" applyAlignment="1">
      <alignment horizontal="right"/>
    </xf>
    <xf numFmtId="0" fontId="11" fillId="4" borderId="13" xfId="0" applyFont="1" applyFill="1" applyBorder="1" applyAlignment="1">
      <alignment horizontal="left" vertical="center" indent="2"/>
    </xf>
    <xf numFmtId="0" fontId="11" fillId="4" borderId="12" xfId="0" applyFont="1" applyFill="1" applyBorder="1" applyAlignment="1">
      <alignment horizontal="center" vertical="center"/>
    </xf>
    <xf numFmtId="165" fontId="11" fillId="4" borderId="12" xfId="5" applyNumberFormat="1" applyFont="1" applyFill="1" applyBorder="1" applyAlignment="1">
      <alignment horizontal="center" vertical="center"/>
    </xf>
    <xf numFmtId="167" fontId="11" fillId="4" borderId="12" xfId="4" applyNumberFormat="1" applyFont="1" applyFill="1" applyBorder="1" applyAlignment="1">
      <alignment horizontal="left" vertical="center" indent="2"/>
    </xf>
    <xf numFmtId="3" fontId="7" fillId="0" borderId="0" xfId="6" applyNumberFormat="1" applyFont="1" applyFill="1" applyAlignment="1">
      <alignment horizontal="right" vertical="center"/>
    </xf>
    <xf numFmtId="0" fontId="3" fillId="0" borderId="0" xfId="6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6" applyFont="1" applyFill="1"/>
    <xf numFmtId="3" fontId="13" fillId="0" borderId="14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168" fontId="13" fillId="0" borderId="12" xfId="0" applyNumberFormat="1" applyFont="1" applyFill="1" applyBorder="1" applyAlignment="1">
      <alignment vertical="center"/>
    </xf>
    <xf numFmtId="10" fontId="14" fillId="0" borderId="12" xfId="2" applyNumberFormat="1" applyFont="1" applyBorder="1"/>
    <xf numFmtId="168" fontId="13" fillId="4" borderId="12" xfId="0" applyNumberFormat="1" applyFont="1" applyFill="1" applyBorder="1" applyAlignment="1">
      <alignment vertical="center"/>
    </xf>
    <xf numFmtId="10" fontId="2" fillId="0" borderId="12" xfId="2" applyNumberFormat="1" applyFont="1" applyBorder="1"/>
    <xf numFmtId="3" fontId="13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16" xfId="0" applyNumberFormat="1" applyFont="1" applyFill="1" applyBorder="1" applyAlignment="1">
      <alignment vertical="center"/>
    </xf>
    <xf numFmtId="168" fontId="13" fillId="0" borderId="1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68" fontId="13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169" fontId="17" fillId="4" borderId="0" xfId="7" applyNumberFormat="1" applyFont="1" applyFill="1" applyBorder="1" applyAlignment="1">
      <alignment horizontal="center"/>
    </xf>
    <xf numFmtId="165" fontId="18" fillId="4" borderId="0" xfId="1" applyNumberFormat="1" applyFont="1" applyFill="1" applyAlignment="1">
      <alignment horizontal="center"/>
    </xf>
    <xf numFmtId="3" fontId="13" fillId="4" borderId="0" xfId="0" applyNumberFormat="1" applyFont="1" applyFill="1" applyBorder="1" applyAlignment="1">
      <alignment horizontal="right" vertical="center"/>
    </xf>
    <xf numFmtId="168" fontId="13" fillId="4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right"/>
    </xf>
    <xf numFmtId="169" fontId="17" fillId="0" borderId="0" xfId="7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NumberFormat="1" applyFont="1" applyFill="1" applyAlignment="1">
      <alignment horizontal="center"/>
    </xf>
    <xf numFmtId="0" fontId="16" fillId="0" borderId="0" xfId="0" applyFont="1" applyAlignment="1">
      <alignment horizontal="left" vertical="center" indent="4"/>
    </xf>
    <xf numFmtId="0" fontId="12" fillId="0" borderId="13" xfId="0" applyFont="1" applyFill="1" applyBorder="1" applyAlignment="1">
      <alignment vertical="center"/>
    </xf>
    <xf numFmtId="1" fontId="2" fillId="5" borderId="12" xfId="0" applyNumberFormat="1" applyFont="1" applyFill="1" applyBorder="1" applyAlignment="1">
      <alignment horizontal="right"/>
    </xf>
    <xf numFmtId="0" fontId="11" fillId="5" borderId="13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center" vertical="center"/>
    </xf>
    <xf numFmtId="165" fontId="11" fillId="5" borderId="12" xfId="5" applyNumberFormat="1" applyFont="1" applyFill="1" applyBorder="1" applyAlignment="1">
      <alignment horizontal="center" vertical="center"/>
    </xf>
    <xf numFmtId="167" fontId="11" fillId="5" borderId="12" xfId="4" applyNumberFormat="1" applyFont="1" applyFill="1" applyBorder="1" applyAlignment="1">
      <alignment horizontal="left" vertical="center" indent="2"/>
    </xf>
    <xf numFmtId="42" fontId="13" fillId="0" borderId="12" xfId="8" applyFont="1" applyFill="1" applyBorder="1" applyAlignment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left" vertical="center"/>
    </xf>
    <xf numFmtId="167" fontId="3" fillId="0" borderId="0" xfId="0" applyNumberFormat="1" applyFont="1" applyFill="1"/>
    <xf numFmtId="9" fontId="3" fillId="0" borderId="0" xfId="2" applyFont="1" applyFill="1"/>
    <xf numFmtId="41" fontId="3" fillId="0" borderId="0" xfId="9" applyFont="1"/>
    <xf numFmtId="165" fontId="3" fillId="0" borderId="0" xfId="0" applyNumberFormat="1" applyFont="1" applyFill="1"/>
  </cellXfs>
  <cellStyles count="10">
    <cellStyle name="Millares" xfId="1" builtinId="3"/>
    <cellStyle name="Millares [0]" xfId="9" builtinId="6"/>
    <cellStyle name="Millares 7" xfId="5" xr:uid="{2BFE999B-2C72-44C4-BD51-88BEE854E3B4}"/>
    <cellStyle name="Moneda [0]" xfId="8" builtinId="7"/>
    <cellStyle name="Moneda 6" xfId="4" xr:uid="{B7D32219-A88A-49F5-A072-2801307525F6}"/>
    <cellStyle name="Normal" xfId="0" builtinId="0"/>
    <cellStyle name="Normal 2" xfId="3" xr:uid="{A464C270-90C7-4CFF-A970-EF0AC3F20D78}"/>
    <cellStyle name="Normal 3" xfId="6" xr:uid="{A45324F5-C1F6-4561-8B98-8C2B9F0FE310}"/>
    <cellStyle name="Normal 5" xfId="7" xr:uid="{BF89C656-17C2-4E19-848E-C837873EF88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106306</xdr:colOff>
      <xdr:row>3</xdr:row>
      <xdr:rowOff>138169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4F5EE-F92E-47C1-8FE6-C040C0C19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721509" cy="6530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78441</xdr:colOff>
      <xdr:row>0</xdr:row>
      <xdr:rowOff>190500</xdr:rowOff>
    </xdr:from>
    <xdr:to>
      <xdr:col>5</xdr:col>
      <xdr:colOff>1424006</xdr:colOff>
      <xdr:row>3</xdr:row>
      <xdr:rowOff>16809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5572442-92A6-4E0A-A665-03F4E5A68D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345565" cy="4644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YECTOS%20A%20TERCEROS/2017/2017%20GE%20002%20Hospital%20de%20San%20Antonio/03%20Cotizaciones/Copia%20de%20REG-SI-56%20Formato%20Cuadros%20Comparativos%20Subcontratistas%2020140711%20C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araya/Desktop/SAN%20ANTONIO/Cuadros%20comparativos/Especialidades/FORMULARIO_11_ITEMIZADO_(Final%202017)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ÑALETICA"/>
      <sheetName val="PIlas"/>
      <sheetName val="Anclajes"/>
      <sheetName val="Aisladores sismicos"/>
      <sheetName val="Limpiafachada"/>
      <sheetName val="ASCENSORES"/>
      <sheetName val="Impermeabilización"/>
      <sheetName val="Paisajismo"/>
      <sheetName val="Control Centralizado"/>
      <sheetName val="Electricidad"/>
      <sheetName val="Llamado de enfermería"/>
      <sheetName val="Clima"/>
      <sheetName val="Gases Clínicos"/>
      <sheetName val="Seguridad Eléctronica"/>
      <sheetName val="Sanitario"/>
      <sheetName val="Residuos Sólidos"/>
      <sheetName val="Correo neumático"/>
      <sheetName val="Aluminios"/>
      <sheetName val="Seguridad"/>
      <sheetName val="Luminarias"/>
      <sheetName val="Corrientes débiles"/>
      <sheetName val="Electricidad (2)"/>
      <sheetName val="Sanitario (2)"/>
      <sheetName val="Seguridad (2)"/>
    </sheetNames>
    <sheetDataSet>
      <sheetData sheetId="0"/>
      <sheetData sheetId="1"/>
      <sheetData sheetId="2"/>
      <sheetData sheetId="3"/>
      <sheetData sheetId="4">
        <row r="3">
          <cell r="F3">
            <v>700</v>
          </cell>
        </row>
      </sheetData>
      <sheetData sheetId="5"/>
      <sheetData sheetId="6"/>
      <sheetData sheetId="7">
        <row r="12">
          <cell r="G12">
            <v>26483.88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GENERAL"/>
      <sheetName val="PRESTO"/>
      <sheetName val="ELECTR"/>
      <sheetName val="CCDD"/>
      <sheetName val="RADIO COM"/>
      <sheetName val="BMS"/>
      <sheetName val="CLIM"/>
      <sheetName val="GASES CLIN"/>
      <sheetName val="AP"/>
      <sheetName val="R.HUM."/>
      <sheetName val="R. SECA"/>
      <sheetName val="ALC"/>
      <sheetName val="AG LL"/>
      <sheetName val="PETROLEO"/>
      <sheetName val="SEG"/>
      <sheetName val="SEÑ"/>
      <sheetName val="C. NEUM"/>
      <sheetName val="SEG ELEC."/>
      <sheetName val="PAIS"/>
      <sheetName val="LIMPIA FACH"/>
      <sheetName val="RIEGO"/>
      <sheetName val="PLANTA TRAT"/>
    </sheetNames>
    <sheetDataSet>
      <sheetData sheetId="0" refreshError="1"/>
      <sheetData sheetId="1" refreshError="1">
        <row r="788">
          <cell r="E788">
            <v>1</v>
          </cell>
        </row>
        <row r="789">
          <cell r="E789">
            <v>1</v>
          </cell>
        </row>
        <row r="790">
          <cell r="E790">
            <v>1</v>
          </cell>
        </row>
      </sheetData>
      <sheetData sheetId="2" refreshError="1"/>
      <sheetData sheetId="3" refreshError="1">
        <row r="2">
          <cell r="D2">
            <v>14</v>
          </cell>
        </row>
        <row r="3">
          <cell r="D3">
            <v>1</v>
          </cell>
        </row>
        <row r="4">
          <cell r="D4">
            <v>1</v>
          </cell>
        </row>
        <row r="5">
          <cell r="D5">
            <v>2105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1410</v>
          </cell>
        </row>
        <row r="10">
          <cell r="D10">
            <v>422</v>
          </cell>
        </row>
        <row r="11">
          <cell r="D11">
            <v>422</v>
          </cell>
        </row>
        <row r="12">
          <cell r="D12">
            <v>1</v>
          </cell>
        </row>
        <row r="13">
          <cell r="D13">
            <v>144</v>
          </cell>
        </row>
        <row r="14">
          <cell r="D14">
            <v>34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310</v>
          </cell>
        </row>
        <row r="19">
          <cell r="D19">
            <v>178</v>
          </cell>
        </row>
        <row r="20">
          <cell r="D20">
            <v>78</v>
          </cell>
        </row>
        <row r="22">
          <cell r="D22">
            <v>3410</v>
          </cell>
        </row>
        <row r="23">
          <cell r="D2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12B-560F-440D-B778-ACAF218E98FE}">
  <sheetPr>
    <tabColor indexed="12"/>
  </sheetPr>
  <dimension ref="A3:K76"/>
  <sheetViews>
    <sheetView tabSelected="1" zoomScale="85" zoomScaleNormal="85" zoomScaleSheetLayoutView="70" workbookViewId="0">
      <selection activeCell="I9" sqref="I9"/>
    </sheetView>
  </sheetViews>
  <sheetFormatPr baseColWidth="10" defaultColWidth="12" defaultRowHeight="16.5" outlineLevelRow="1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5" width="20" style="2" customWidth="1"/>
    <col min="6" max="6" width="29.83203125" style="5" customWidth="1"/>
    <col min="7" max="7" width="12" style="2"/>
    <col min="8" max="8" width="13.5" style="2" bestFit="1" customWidth="1"/>
    <col min="9" max="16384" width="12" style="2"/>
  </cols>
  <sheetData>
    <row r="3" spans="1:6" ht="17.25" customHeight="1" x14ac:dyDescent="0.3"/>
    <row r="4" spans="1:6" ht="17.25" thickBot="1" x14ac:dyDescent="0.35"/>
    <row r="5" spans="1:6" ht="24.75" customHeight="1" thickBot="1" x14ac:dyDescent="0.35">
      <c r="A5" s="85" t="s">
        <v>0</v>
      </c>
      <c r="B5" s="86"/>
      <c r="C5" s="86"/>
      <c r="D5" s="86"/>
      <c r="E5" s="86"/>
      <c r="F5" s="87"/>
    </row>
    <row r="6" spans="1:6" ht="80.25" customHeight="1" thickBot="1" x14ac:dyDescent="0.35">
      <c r="A6" s="88" t="s">
        <v>1</v>
      </c>
      <c r="B6" s="89"/>
      <c r="C6" s="89"/>
      <c r="D6" s="89"/>
      <c r="E6" s="89"/>
      <c r="F6" s="90"/>
    </row>
    <row r="7" spans="1:6" ht="17.25" thickBot="1" x14ac:dyDescent="0.35">
      <c r="A7" s="6"/>
      <c r="B7" s="7"/>
      <c r="C7" s="8"/>
      <c r="D7" s="9"/>
      <c r="E7" s="10"/>
      <c r="F7" s="11"/>
    </row>
    <row r="8" spans="1:6" x14ac:dyDescent="0.3">
      <c r="A8" s="12" t="s">
        <v>2</v>
      </c>
      <c r="B8" s="13" t="s">
        <v>3</v>
      </c>
      <c r="C8" s="14"/>
      <c r="D8" s="15"/>
      <c r="E8" s="13"/>
      <c r="F8" s="16"/>
    </row>
    <row r="9" spans="1:6" x14ac:dyDescent="0.3">
      <c r="A9" s="17" t="s">
        <v>4</v>
      </c>
      <c r="B9" s="18" t="s">
        <v>5</v>
      </c>
      <c r="C9" s="19"/>
      <c r="D9" s="20"/>
      <c r="E9" s="18"/>
      <c r="F9" s="21"/>
    </row>
    <row r="10" spans="1:6" ht="17.25" thickBot="1" x14ac:dyDescent="0.35">
      <c r="A10" s="22" t="s">
        <v>6</v>
      </c>
      <c r="B10" s="23" t="s">
        <v>7</v>
      </c>
      <c r="C10" s="24"/>
      <c r="D10" s="25"/>
      <c r="E10" s="23"/>
      <c r="F10" s="26"/>
    </row>
    <row r="11" spans="1:6" x14ac:dyDescent="0.3">
      <c r="A11" s="27"/>
      <c r="B11" s="10"/>
      <c r="C11" s="8"/>
      <c r="D11" s="9"/>
      <c r="E11" s="10"/>
      <c r="F11" s="11"/>
    </row>
    <row r="12" spans="1:6" s="28" customFormat="1" x14ac:dyDescent="0.3">
      <c r="A12" s="1"/>
      <c r="B12" s="2"/>
      <c r="C12" s="3"/>
      <c r="D12" s="4"/>
      <c r="E12" s="2"/>
      <c r="F12" s="5"/>
    </row>
    <row r="13" spans="1:6" s="28" customFormat="1" x14ac:dyDescent="0.3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2" t="s">
        <v>13</v>
      </c>
    </row>
    <row r="14" spans="1:6" s="28" customFormat="1" x14ac:dyDescent="0.3">
      <c r="A14" s="33"/>
      <c r="B14" s="34"/>
      <c r="C14" s="35"/>
      <c r="D14" s="36"/>
      <c r="E14" s="34"/>
      <c r="F14" s="37"/>
    </row>
    <row r="15" spans="1:6" outlineLevel="1" x14ac:dyDescent="0.3">
      <c r="A15" s="33" t="s">
        <v>14</v>
      </c>
      <c r="B15" s="38" t="s">
        <v>15</v>
      </c>
      <c r="C15" s="39"/>
      <c r="D15" s="40"/>
      <c r="E15" s="37"/>
      <c r="F15" s="37"/>
    </row>
    <row r="16" spans="1:6" outlineLevel="1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>
        <v>0</v>
      </c>
      <c r="F16" s="37">
        <f t="shared" ref="F16:F37" si="0">+D16*E16</f>
        <v>0</v>
      </c>
    </row>
    <row r="17" spans="1:6" outlineLevel="1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>
        <v>0</v>
      </c>
      <c r="F17" s="37">
        <f t="shared" si="0"/>
        <v>0</v>
      </c>
    </row>
    <row r="18" spans="1:6" outlineLevel="1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>
        <v>0</v>
      </c>
      <c r="F18" s="37">
        <f t="shared" si="0"/>
        <v>0</v>
      </c>
    </row>
    <row r="19" spans="1:6" outlineLevel="1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>
        <v>0</v>
      </c>
      <c r="F19" s="37">
        <f t="shared" si="0"/>
        <v>0</v>
      </c>
    </row>
    <row r="20" spans="1:6" outlineLevel="1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>
        <v>0</v>
      </c>
      <c r="F20" s="37">
        <f t="shared" si="0"/>
        <v>0</v>
      </c>
    </row>
    <row r="21" spans="1:6" outlineLevel="1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>
        <v>0</v>
      </c>
      <c r="F21" s="37">
        <f t="shared" si="0"/>
        <v>0</v>
      </c>
    </row>
    <row r="22" spans="1:6" outlineLevel="1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>
        <v>0</v>
      </c>
      <c r="F22" s="37">
        <f t="shared" si="0"/>
        <v>0</v>
      </c>
    </row>
    <row r="23" spans="1:6" outlineLevel="1" x14ac:dyDescent="0.3">
      <c r="A23" s="41" t="s">
        <v>32</v>
      </c>
      <c r="B23" s="42" t="s">
        <v>33</v>
      </c>
      <c r="C23" s="39"/>
      <c r="D23" s="40"/>
      <c r="E23" s="37">
        <v>0</v>
      </c>
      <c r="F23" s="37"/>
    </row>
    <row r="24" spans="1:6" outlineLevel="1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>
        <v>0</v>
      </c>
      <c r="F24" s="37">
        <f t="shared" si="0"/>
        <v>0</v>
      </c>
    </row>
    <row r="25" spans="1:6" outlineLevel="1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>
        <v>0</v>
      </c>
      <c r="F25" s="37">
        <f t="shared" si="0"/>
        <v>0</v>
      </c>
    </row>
    <row r="26" spans="1:6" outlineLevel="1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>
        <v>0</v>
      </c>
      <c r="F26" s="37">
        <f t="shared" si="0"/>
        <v>0</v>
      </c>
    </row>
    <row r="27" spans="1:6" outlineLevel="1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>
        <v>0</v>
      </c>
      <c r="F27" s="37">
        <f t="shared" si="0"/>
        <v>0</v>
      </c>
    </row>
    <row r="28" spans="1:6" outlineLevel="1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>
        <v>0</v>
      </c>
      <c r="F28" s="37">
        <f t="shared" si="0"/>
        <v>0</v>
      </c>
    </row>
    <row r="29" spans="1:6" outlineLevel="1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>
        <v>0</v>
      </c>
      <c r="F29" s="37">
        <f t="shared" si="0"/>
        <v>0</v>
      </c>
    </row>
    <row r="30" spans="1:6" outlineLevel="1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>
        <v>0</v>
      </c>
      <c r="F30" s="37">
        <f t="shared" si="0"/>
        <v>0</v>
      </c>
    </row>
    <row r="31" spans="1:6" outlineLevel="1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>
        <v>0</v>
      </c>
      <c r="F31" s="37">
        <f t="shared" si="0"/>
        <v>0</v>
      </c>
    </row>
    <row r="32" spans="1:6" outlineLevel="1" x14ac:dyDescent="0.3">
      <c r="A32" s="41" t="s">
        <v>46</v>
      </c>
      <c r="B32" s="42" t="s">
        <v>33</v>
      </c>
      <c r="C32" s="39"/>
      <c r="D32" s="40"/>
      <c r="E32" s="37">
        <v>0</v>
      </c>
      <c r="F32" s="37"/>
    </row>
    <row r="33" spans="1:11" outlineLevel="1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>
        <v>0</v>
      </c>
      <c r="F33" s="37">
        <f t="shared" si="0"/>
        <v>0</v>
      </c>
    </row>
    <row r="34" spans="1:11" outlineLevel="1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>
        <v>0</v>
      </c>
      <c r="F34" s="37">
        <f t="shared" si="0"/>
        <v>0</v>
      </c>
    </row>
    <row r="35" spans="1:11" outlineLevel="1" x14ac:dyDescent="0.3">
      <c r="A35" s="33" t="s">
        <v>49</v>
      </c>
      <c r="B35" s="42" t="s">
        <v>50</v>
      </c>
      <c r="C35" s="39"/>
      <c r="D35" s="40"/>
      <c r="E35" s="37">
        <v>0</v>
      </c>
      <c r="F35" s="37"/>
    </row>
    <row r="36" spans="1:11" outlineLevel="1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>
        <v>0</v>
      </c>
      <c r="F36" s="37">
        <f t="shared" si="0"/>
        <v>0</v>
      </c>
    </row>
    <row r="37" spans="1:11" outlineLevel="1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>
        <v>0</v>
      </c>
      <c r="F37" s="37">
        <f t="shared" si="0"/>
        <v>0</v>
      </c>
    </row>
    <row r="38" spans="1:11" outlineLevel="1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</row>
    <row r="39" spans="1:11" outlineLevel="1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</row>
    <row r="40" spans="1:11" outlineLevel="1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</row>
    <row r="41" spans="1:11" outlineLevel="1" x14ac:dyDescent="0.3">
      <c r="A41" s="44" t="s">
        <v>61</v>
      </c>
      <c r="B41" s="45" t="s">
        <v>62</v>
      </c>
      <c r="C41" s="46"/>
      <c r="D41" s="47"/>
      <c r="E41" s="48"/>
      <c r="F41" s="48"/>
    </row>
    <row r="42" spans="1:11" s="28" customFormat="1" outlineLevel="1" x14ac:dyDescent="0.3">
      <c r="A42" s="33" t="s">
        <v>63</v>
      </c>
      <c r="B42" s="43" t="s">
        <v>64</v>
      </c>
      <c r="C42" s="39" t="s">
        <v>18</v>
      </c>
      <c r="D42" s="40">
        <v>242</v>
      </c>
      <c r="E42" s="37">
        <v>38.180371191197182</v>
      </c>
      <c r="F42" s="37">
        <f>D42*E42</f>
        <v>9239.6498282697175</v>
      </c>
      <c r="H42" s="94"/>
      <c r="I42" s="93"/>
      <c r="K42" s="96"/>
    </row>
    <row r="43" spans="1:11" s="28" customFormat="1" outlineLevel="1" x14ac:dyDescent="0.3">
      <c r="A43" s="33" t="s">
        <v>65</v>
      </c>
      <c r="B43" s="43" t="s">
        <v>66</v>
      </c>
      <c r="C43" s="39" t="s">
        <v>18</v>
      </c>
      <c r="D43" s="40">
        <v>142</v>
      </c>
      <c r="E43" s="37">
        <v>74.97236524816897</v>
      </c>
      <c r="F43" s="37">
        <f t="shared" ref="F43:F55" si="1">D43*E43</f>
        <v>10646.075865239995</v>
      </c>
      <c r="H43" s="94"/>
      <c r="I43" s="93"/>
      <c r="K43" s="96"/>
    </row>
    <row r="44" spans="1:11" s="28" customFormat="1" outlineLevel="1" x14ac:dyDescent="0.3">
      <c r="A44" s="33" t="s">
        <v>67</v>
      </c>
      <c r="B44" s="43" t="s">
        <v>68</v>
      </c>
      <c r="C44" s="39" t="s">
        <v>18</v>
      </c>
      <c r="D44" s="40">
        <v>60</v>
      </c>
      <c r="E44" s="37">
        <v>189.16638453820389</v>
      </c>
      <c r="F44" s="37">
        <f t="shared" si="1"/>
        <v>11349.983072292232</v>
      </c>
      <c r="H44" s="94"/>
      <c r="I44" s="93"/>
      <c r="K44" s="96"/>
    </row>
    <row r="45" spans="1:11" s="28" customFormat="1" outlineLevel="1" x14ac:dyDescent="0.3">
      <c r="A45" s="33" t="s">
        <v>69</v>
      </c>
      <c r="B45" s="43" t="s">
        <v>70</v>
      </c>
      <c r="C45" s="39" t="s">
        <v>18</v>
      </c>
      <c r="D45" s="40">
        <v>242</v>
      </c>
      <c r="E45" s="37">
        <v>127.03650778162017</v>
      </c>
      <c r="F45" s="37">
        <f t="shared" si="1"/>
        <v>30742.834883152082</v>
      </c>
      <c r="H45" s="94"/>
      <c r="I45" s="93"/>
      <c r="K45" s="96"/>
    </row>
    <row r="46" spans="1:11" s="28" customFormat="1" outlineLevel="1" x14ac:dyDescent="0.3">
      <c r="A46" s="33" t="s">
        <v>71</v>
      </c>
      <c r="B46" s="43" t="s">
        <v>72</v>
      </c>
      <c r="C46" s="39" t="s">
        <v>18</v>
      </c>
      <c r="D46" s="40">
        <v>106</v>
      </c>
      <c r="E46" s="37">
        <v>175.32845583717449</v>
      </c>
      <c r="F46" s="37">
        <f t="shared" si="1"/>
        <v>18584.816318740497</v>
      </c>
      <c r="H46" s="94"/>
      <c r="I46" s="93"/>
      <c r="K46" s="96"/>
    </row>
    <row r="47" spans="1:11" s="28" customFormat="1" x14ac:dyDescent="0.3">
      <c r="A47" s="33" t="s">
        <v>73</v>
      </c>
      <c r="B47" s="43" t="s">
        <v>74</v>
      </c>
      <c r="C47" s="39" t="s">
        <v>18</v>
      </c>
      <c r="D47" s="40">
        <v>13</v>
      </c>
      <c r="E47" s="37">
        <v>1274.5302092188761</v>
      </c>
      <c r="F47" s="37">
        <f t="shared" si="1"/>
        <v>16568.892719845389</v>
      </c>
      <c r="H47" s="94"/>
      <c r="I47" s="93"/>
      <c r="K47" s="96"/>
    </row>
    <row r="48" spans="1:11" s="28" customFormat="1" outlineLevel="1" x14ac:dyDescent="0.3">
      <c r="A48" s="33" t="s">
        <v>75</v>
      </c>
      <c r="B48" s="43" t="s">
        <v>76</v>
      </c>
      <c r="C48" s="39" t="s">
        <v>18</v>
      </c>
      <c r="D48" s="40">
        <v>1</v>
      </c>
      <c r="E48" s="37">
        <v>2863.5278393397912</v>
      </c>
      <c r="F48" s="37">
        <f t="shared" si="1"/>
        <v>2863.5278393397912</v>
      </c>
      <c r="H48" s="94"/>
      <c r="I48" s="93"/>
      <c r="K48" s="96"/>
    </row>
    <row r="49" spans="1:11" s="28" customFormat="1" outlineLevel="1" x14ac:dyDescent="0.3">
      <c r="A49" s="33" t="s">
        <v>77</v>
      </c>
      <c r="B49" s="43" t="s">
        <v>78</v>
      </c>
      <c r="C49" s="39" t="s">
        <v>18</v>
      </c>
      <c r="D49" s="40">
        <v>17</v>
      </c>
      <c r="E49" s="37">
        <v>640.94022055297455</v>
      </c>
      <c r="F49" s="37">
        <f t="shared" si="1"/>
        <v>10895.983749400568</v>
      </c>
      <c r="H49" s="94"/>
      <c r="I49" s="93"/>
      <c r="K49" s="96"/>
    </row>
    <row r="50" spans="1:11" s="28" customFormat="1" outlineLevel="1" x14ac:dyDescent="0.3">
      <c r="A50" s="33" t="s">
        <v>79</v>
      </c>
      <c r="B50" s="43" t="s">
        <v>80</v>
      </c>
      <c r="C50" s="39" t="s">
        <v>18</v>
      </c>
      <c r="D50" s="40">
        <v>1</v>
      </c>
      <c r="E50" s="37">
        <v>54677.068300062791</v>
      </c>
      <c r="F50" s="37">
        <f t="shared" si="1"/>
        <v>54677.068300062791</v>
      </c>
      <c r="H50" s="94"/>
      <c r="I50" s="93"/>
      <c r="K50" s="96"/>
    </row>
    <row r="51" spans="1:11" s="28" customFormat="1" outlineLevel="1" x14ac:dyDescent="0.3">
      <c r="A51" s="33" t="s">
        <v>81</v>
      </c>
      <c r="B51" s="43" t="s">
        <v>82</v>
      </c>
      <c r="C51" s="39" t="s">
        <v>18</v>
      </c>
      <c r="D51" s="40">
        <v>30</v>
      </c>
      <c r="E51" s="37">
        <v>183.45089866897672</v>
      </c>
      <c r="F51" s="37">
        <f t="shared" si="1"/>
        <v>5503.5269600693018</v>
      </c>
      <c r="H51" s="96"/>
      <c r="I51" s="96"/>
      <c r="J51" s="96"/>
      <c r="K51" s="96"/>
    </row>
    <row r="52" spans="1:11" s="28" customFormat="1" outlineLevel="1" x14ac:dyDescent="0.3">
      <c r="A52" s="33" t="s">
        <v>83</v>
      </c>
      <c r="B52" s="43" t="s">
        <v>84</v>
      </c>
      <c r="C52" s="39" t="s">
        <v>18</v>
      </c>
      <c r="D52" s="40">
        <v>242</v>
      </c>
      <c r="E52" s="37">
        <v>114.54111357359099</v>
      </c>
      <c r="F52" s="37">
        <f t="shared" si="1"/>
        <v>27718.949484809018</v>
      </c>
      <c r="H52" s="96"/>
      <c r="I52" s="96"/>
      <c r="J52" s="96"/>
      <c r="K52" s="96"/>
    </row>
    <row r="53" spans="1:11" s="28" customFormat="1" outlineLevel="1" x14ac:dyDescent="0.3">
      <c r="A53" s="33" t="s">
        <v>85</v>
      </c>
      <c r="B53" s="43" t="s">
        <v>86</v>
      </c>
      <c r="C53" s="39" t="s">
        <v>87</v>
      </c>
      <c r="D53" s="40">
        <v>1</v>
      </c>
      <c r="E53" s="37">
        <v>17087.910978778604</v>
      </c>
      <c r="F53" s="37">
        <f t="shared" si="1"/>
        <v>17087.910978778604</v>
      </c>
      <c r="H53" s="96"/>
      <c r="I53" s="96"/>
      <c r="J53" s="96"/>
      <c r="K53" s="96"/>
    </row>
    <row r="54" spans="1:11" s="28" customFormat="1" outlineLevel="1" x14ac:dyDescent="0.3">
      <c r="A54" s="33" t="s">
        <v>88</v>
      </c>
      <c r="B54" s="43" t="s">
        <v>89</v>
      </c>
      <c r="C54" s="39" t="s">
        <v>18</v>
      </c>
      <c r="D54" s="40"/>
      <c r="E54" s="37"/>
      <c r="F54" s="37">
        <f t="shared" si="1"/>
        <v>0</v>
      </c>
    </row>
    <row r="55" spans="1:11" s="28" customFormat="1" outlineLevel="1" x14ac:dyDescent="0.3">
      <c r="A55" s="33" t="s">
        <v>90</v>
      </c>
      <c r="B55" s="43" t="s">
        <v>91</v>
      </c>
      <c r="C55" s="39" t="s">
        <v>18</v>
      </c>
      <c r="D55" s="40"/>
      <c r="E55" s="37"/>
      <c r="F55" s="37">
        <f t="shared" si="1"/>
        <v>0</v>
      </c>
    </row>
    <row r="56" spans="1:11" s="28" customFormat="1" outlineLevel="1" x14ac:dyDescent="0.3">
      <c r="A56" s="79" t="s">
        <v>92</v>
      </c>
      <c r="B56" s="80" t="s">
        <v>93</v>
      </c>
      <c r="C56" s="81"/>
      <c r="D56" s="82"/>
      <c r="E56" s="83"/>
      <c r="F56" s="83"/>
    </row>
    <row r="57" spans="1:11" s="28" customFormat="1" outlineLevel="1" x14ac:dyDescent="0.3">
      <c r="A57" s="33" t="s">
        <v>94</v>
      </c>
      <c r="B57" s="43" t="s">
        <v>95</v>
      </c>
      <c r="C57" s="39" t="s">
        <v>18</v>
      </c>
      <c r="D57" s="40"/>
      <c r="E57" s="37"/>
      <c r="F57" s="37">
        <f t="shared" ref="F57:F58" si="2">+D57*E57</f>
        <v>0</v>
      </c>
    </row>
    <row r="58" spans="1:11" s="28" customFormat="1" outlineLevel="1" x14ac:dyDescent="0.3">
      <c r="A58" s="33" t="s">
        <v>96</v>
      </c>
      <c r="B58" s="43" t="s">
        <v>97</v>
      </c>
      <c r="C58" s="39" t="s">
        <v>18</v>
      </c>
      <c r="D58" s="40"/>
      <c r="E58" s="37"/>
      <c r="F58" s="37">
        <f t="shared" si="2"/>
        <v>0</v>
      </c>
    </row>
    <row r="59" spans="1:11" s="28" customFormat="1" x14ac:dyDescent="0.3">
      <c r="A59" s="33">
        <v>7</v>
      </c>
      <c r="B59" s="78" t="s">
        <v>98</v>
      </c>
      <c r="C59" s="39" t="s">
        <v>99</v>
      </c>
      <c r="D59" s="40"/>
      <c r="E59" s="40"/>
      <c r="F59" s="37"/>
    </row>
    <row r="60" spans="1:11" s="28" customFormat="1" x14ac:dyDescent="0.3">
      <c r="A60" s="33">
        <v>8</v>
      </c>
      <c r="B60" s="78" t="s">
        <v>100</v>
      </c>
      <c r="C60" s="39" t="s">
        <v>99</v>
      </c>
      <c r="D60" s="40"/>
      <c r="E60" s="40"/>
      <c r="F60" s="37"/>
    </row>
    <row r="61" spans="1:11" s="28" customFormat="1" x14ac:dyDescent="0.3">
      <c r="A61" s="33"/>
      <c r="B61" s="78" t="s">
        <v>107</v>
      </c>
      <c r="C61" s="39"/>
      <c r="D61" s="40"/>
      <c r="E61" s="40"/>
      <c r="F61" s="37"/>
    </row>
    <row r="62" spans="1:11" x14ac:dyDescent="0.3">
      <c r="A62" s="49"/>
      <c r="B62" s="52"/>
      <c r="C62" s="53" t="s">
        <v>101</v>
      </c>
      <c r="D62" s="54"/>
      <c r="E62" s="55"/>
      <c r="F62" s="84">
        <f>SUM(F14:F61)</f>
        <v>215879.22</v>
      </c>
      <c r="H62" s="95"/>
    </row>
    <row r="63" spans="1:11" x14ac:dyDescent="0.3">
      <c r="A63" s="49"/>
      <c r="B63" s="52"/>
      <c r="C63" s="91" t="s">
        <v>102</v>
      </c>
      <c r="D63" s="92"/>
      <c r="E63" s="57"/>
      <c r="F63" s="58"/>
    </row>
    <row r="64" spans="1:11" x14ac:dyDescent="0.3">
      <c r="A64" s="49"/>
      <c r="B64" s="52"/>
      <c r="C64" s="91" t="s">
        <v>103</v>
      </c>
      <c r="D64" s="92"/>
      <c r="E64" s="57"/>
      <c r="F64" s="58"/>
    </row>
    <row r="65" spans="1:6" x14ac:dyDescent="0.3">
      <c r="A65" s="49"/>
      <c r="B65" s="52"/>
      <c r="C65" s="53" t="s">
        <v>104</v>
      </c>
      <c r="D65" s="54"/>
      <c r="E65" s="59"/>
      <c r="F65" s="56">
        <f>+F64+F63+F62</f>
        <v>215879.22</v>
      </c>
    </row>
    <row r="66" spans="1:6" x14ac:dyDescent="0.3">
      <c r="A66" s="49"/>
      <c r="B66" s="52"/>
      <c r="C66" s="53" t="s">
        <v>105</v>
      </c>
      <c r="D66" s="54"/>
      <c r="E66" s="55"/>
      <c r="F66" s="56">
        <f>+ROUND(F65*0.19,0)</f>
        <v>41017</v>
      </c>
    </row>
    <row r="67" spans="1:6" ht="17.25" thickBot="1" x14ac:dyDescent="0.35">
      <c r="A67" s="49"/>
      <c r="B67" s="52"/>
      <c r="D67" s="60"/>
      <c r="E67" s="60"/>
      <c r="F67" s="61"/>
    </row>
    <row r="68" spans="1:6" ht="17.25" thickBot="1" x14ac:dyDescent="0.35">
      <c r="A68" s="49"/>
      <c r="B68" s="52"/>
      <c r="C68" s="62" t="s">
        <v>106</v>
      </c>
      <c r="D68" s="63"/>
      <c r="E68" s="64"/>
      <c r="F68" s="65">
        <f>+F66+F65</f>
        <v>256896.22</v>
      </c>
    </row>
    <row r="69" spans="1:6" x14ac:dyDescent="0.3">
      <c r="A69" s="49"/>
      <c r="B69" s="52"/>
      <c r="C69" s="50"/>
      <c r="D69" s="51"/>
      <c r="E69" s="66"/>
      <c r="F69" s="67"/>
    </row>
    <row r="70" spans="1:6" x14ac:dyDescent="0.3">
      <c r="A70" s="2"/>
      <c r="B70" s="68"/>
      <c r="C70" s="69"/>
      <c r="D70" s="70"/>
      <c r="E70" s="71"/>
      <c r="F70" s="72"/>
    </row>
    <row r="71" spans="1:6" x14ac:dyDescent="0.3">
      <c r="A71" s="73"/>
      <c r="B71" s="74"/>
      <c r="C71" s="75"/>
      <c r="D71" s="76"/>
      <c r="E71" s="66"/>
      <c r="F71" s="67"/>
    </row>
    <row r="72" spans="1:6" x14ac:dyDescent="0.3">
      <c r="A72" s="73"/>
      <c r="B72" s="77"/>
      <c r="C72" s="75"/>
      <c r="D72" s="76"/>
      <c r="E72" s="66"/>
      <c r="F72" s="67"/>
    </row>
    <row r="73" spans="1:6" x14ac:dyDescent="0.3">
      <c r="A73" s="73"/>
      <c r="B73" s="77"/>
      <c r="C73" s="75"/>
      <c r="D73" s="76"/>
      <c r="E73" s="66"/>
      <c r="F73" s="67"/>
    </row>
    <row r="74" spans="1:6" x14ac:dyDescent="0.3">
      <c r="A74" s="73"/>
      <c r="B74" s="77"/>
      <c r="C74" s="75"/>
      <c r="D74" s="76"/>
      <c r="E74" s="66"/>
      <c r="F74" s="67"/>
    </row>
    <row r="75" spans="1:6" x14ac:dyDescent="0.3">
      <c r="A75" s="73"/>
      <c r="B75" s="77"/>
      <c r="C75" s="75"/>
      <c r="D75" s="76"/>
      <c r="E75" s="66"/>
      <c r="F75" s="67"/>
    </row>
    <row r="76" spans="1:6" x14ac:dyDescent="0.3">
      <c r="A76" s="73"/>
      <c r="B76" s="77"/>
      <c r="C76" s="75"/>
      <c r="D76" s="76"/>
      <c r="E76" s="66"/>
      <c r="F76" s="67"/>
    </row>
  </sheetData>
  <mergeCells count="4">
    <mergeCell ref="A5:F5"/>
    <mergeCell ref="A6:F6"/>
    <mergeCell ref="C63:D63"/>
    <mergeCell ref="C64:D64"/>
  </mergeCells>
  <printOptions horizontalCentered="1"/>
  <pageMargins left="0.78740157480314965" right="0.78740157480314965" top="1.3779527559055118" bottom="0.78740157480314965" header="0.39370078740157483" footer="0.31496062992125984"/>
  <pageSetup paperSize="14" scale="56" fitToHeight="4" orientation="portrait" r:id="rId1"/>
  <headerFooter alignWithMargins="0">
    <oddHeader>&amp;LROGELIO ARANCIBIA PALACIOS 
ARQUITECTO 
Fono Fax (32)2974281    Cel (09)98223215 
2 Poniente 641 Viña del Mar 
e-mail: rogelioarancibia@arqiar.cl
&amp;R&amp;G</oddHeader>
    <oddFooter>&amp;CPág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 GENERAL</vt:lpstr>
      <vt:lpstr>'PPTO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Araya</dc:creator>
  <cp:lastModifiedBy>Carlos Alfaro</cp:lastModifiedBy>
  <dcterms:created xsi:type="dcterms:W3CDTF">2018-04-25T13:17:21Z</dcterms:created>
  <dcterms:modified xsi:type="dcterms:W3CDTF">2018-07-06T18:52:32Z</dcterms:modified>
</cp:coreProperties>
</file>