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31.2.75\serviciotecnico$\11 PROYECTOS\ACHS PROY\R5\"/>
    </mc:Choice>
  </mc:AlternateContent>
  <bookViews>
    <workbookView xWindow="0" yWindow="0" windowWidth="20490" windowHeight="7755"/>
  </bookViews>
  <sheets>
    <sheet name="Hoja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F19" i="3"/>
  <c r="F20" i="3"/>
  <c r="F21" i="3"/>
  <c r="F22" i="3"/>
  <c r="F17" i="3"/>
  <c r="F24" i="3"/>
  <c r="F25" i="3"/>
  <c r="F26" i="3"/>
  <c r="F27" i="3"/>
  <c r="F45" i="3"/>
  <c r="F44" i="3"/>
  <c r="F49" i="3" s="1"/>
  <c r="F42" i="3"/>
  <c r="F40" i="3"/>
  <c r="F39" i="3"/>
  <c r="F38" i="3"/>
  <c r="F37" i="3"/>
  <c r="F36" i="3"/>
  <c r="F35" i="3"/>
  <c r="F33" i="3"/>
  <c r="F32" i="3"/>
  <c r="F31" i="3"/>
  <c r="F30" i="3"/>
  <c r="F29" i="3"/>
  <c r="F9" i="3"/>
  <c r="F10" i="3"/>
  <c r="F11" i="3"/>
  <c r="F12" i="3"/>
  <c r="F13" i="3"/>
  <c r="F14" i="3"/>
  <c r="F15" i="3"/>
  <c r="F16" i="3"/>
  <c r="F23" i="3"/>
  <c r="F8" i="3"/>
  <c r="F46" i="3" l="1"/>
  <c r="F51" i="3" s="1"/>
  <c r="F47" i="3" l="1"/>
  <c r="F48" i="3" s="1"/>
  <c r="F50" i="3"/>
  <c r="F53" i="3" l="1"/>
</calcChain>
</file>

<file path=xl/comments1.xml><?xml version="1.0" encoding="utf-8"?>
<comments xmlns="http://schemas.openxmlformats.org/spreadsheetml/2006/main">
  <authors>
    <author>Lawrence Moore</author>
  </authors>
  <commentList>
    <comment ref="F46" authorId="0" shapeId="0">
      <text>
        <r>
          <rPr>
            <sz val="10"/>
            <color indexed="81"/>
            <rFont val="Tahoma"/>
            <family val="2"/>
          </rPr>
          <t>Total List Price</t>
        </r>
      </text>
    </comment>
    <comment ref="F53" authorId="0" shapeId="0">
      <text>
        <r>
          <rPr>
            <sz val="10"/>
            <color indexed="81"/>
            <rFont val="Tahoma"/>
            <family val="2"/>
          </rPr>
          <t xml:space="preserve">This price includes all discounts.
</t>
        </r>
      </text>
    </comment>
  </commentList>
</comments>
</file>

<file path=xl/sharedStrings.xml><?xml version="1.0" encoding="utf-8"?>
<sst xmlns="http://schemas.openxmlformats.org/spreadsheetml/2006/main" count="84" uniqueCount="70">
  <si>
    <t>Qty.</t>
  </si>
  <si>
    <t>Part Number</t>
  </si>
  <si>
    <t>Description</t>
  </si>
  <si>
    <t>List            Price Ea.</t>
  </si>
  <si>
    <t>Extended   List  Price</t>
  </si>
  <si>
    <t>Head End</t>
  </si>
  <si>
    <t>351003</t>
  </si>
  <si>
    <t>Power Supply w/ Battery Backup</t>
  </si>
  <si>
    <t>351004</t>
  </si>
  <si>
    <t>8 port Ethernet Switch wPOE (Estimated count)</t>
  </si>
  <si>
    <t>351010</t>
  </si>
  <si>
    <t>Responder Network Concentrator</t>
  </si>
  <si>
    <t>NC2828</t>
  </si>
  <si>
    <t>28x28 Wall Mounting Cabinet</t>
  </si>
  <si>
    <t>Nurse Console</t>
  </si>
  <si>
    <t>353001</t>
  </si>
  <si>
    <t>Enhanced Single Patient Stn</t>
  </si>
  <si>
    <t>354001</t>
  </si>
  <si>
    <t xml:space="preserve">Pull-cord station  </t>
  </si>
  <si>
    <t>354000</t>
  </si>
  <si>
    <t>Pull-cord station with Audio</t>
  </si>
  <si>
    <t>354017</t>
  </si>
  <si>
    <t xml:space="preserve">Staff Registration Station </t>
  </si>
  <si>
    <t>Software</t>
  </si>
  <si>
    <t>355000</t>
  </si>
  <si>
    <t>R5Ware Firmware Diagnostic Software</t>
  </si>
  <si>
    <t>355002</t>
  </si>
  <si>
    <t>Interface -Telephone - 25 Beds</t>
  </si>
  <si>
    <t>366102</t>
  </si>
  <si>
    <t>PC Console (R5 Apps) - 25 beds</t>
  </si>
  <si>
    <t>366104</t>
  </si>
  <si>
    <t>Staff Assignment Client - 25 Beds</t>
  </si>
  <si>
    <t>366200</t>
  </si>
  <si>
    <t>Reports Manager - 25 Beds</t>
  </si>
  <si>
    <t>ACCESSORIES</t>
  </si>
  <si>
    <t>350018</t>
  </si>
  <si>
    <t>Responder 8-pin SL Connector (Pack of 100)</t>
  </si>
  <si>
    <t>350002</t>
  </si>
  <si>
    <t>L-Net T-Tap Module (Pack of 25)</t>
  </si>
  <si>
    <t>350003</t>
  </si>
  <si>
    <t>L-Net Termination Resister (Pack of 10) (Count -Estimate Only)</t>
  </si>
  <si>
    <t>350005</t>
  </si>
  <si>
    <t>M-Net Divider Module (Count -Estimate Only)</t>
  </si>
  <si>
    <t>350006</t>
  </si>
  <si>
    <t>Crimping tool Adapter</t>
  </si>
  <si>
    <t>350007</t>
  </si>
  <si>
    <t>Station Removal Tool</t>
  </si>
  <si>
    <t>Pillow Speakers/Call Cords</t>
  </si>
  <si>
    <t>350100</t>
  </si>
  <si>
    <t>Call Cord w/Tilt Release DIN</t>
  </si>
  <si>
    <t>Non-Rauland Items</t>
  </si>
  <si>
    <t>12 AWG</t>
  </si>
  <si>
    <t>Cable energia Power Common - #12 AWG (200m)</t>
  </si>
  <si>
    <t>Cat6</t>
  </si>
  <si>
    <t xml:space="preserve">Cable UTP4-Pair Cat6 Ethernet cable </t>
  </si>
  <si>
    <t>QP</t>
  </si>
  <si>
    <t>Boton en Español</t>
  </si>
  <si>
    <t xml:space="preserve">Responder 5 Suggested List Total: </t>
  </si>
  <si>
    <t>Discounted Price:</t>
  </si>
  <si>
    <t>Costo Cajas de Cable:</t>
  </si>
  <si>
    <t>Mano de Obra:</t>
  </si>
  <si>
    <t>miscelaneo:</t>
  </si>
  <si>
    <t>ASOCIACION CHILENA DE SEGURIDAD</t>
  </si>
  <si>
    <t>PRESUPUESTO RESPONDER 5</t>
  </si>
  <si>
    <t>Branch Regional Controller V2 ( 75% loading)</t>
  </si>
  <si>
    <t>Corridor Light - 4 Pos V2</t>
  </si>
  <si>
    <t>Domeless Controller v2</t>
  </si>
  <si>
    <t>Servidor:</t>
  </si>
  <si>
    <t>Discounted: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</si>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</sst>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\ * #,##0.00_-;\-&quot;$&quot;\ * #,##0.00_-;_-&quot;$&quot;\ * &quot;-&quot;??_-;_-@_-"/>
    <numFmt numFmtId="164" formatCode="&quot;$&quot;#,##0.00"/>
    <numFmt numFmtId="165" formatCode="&quot;$&quot;#,##0_);\(&quot;$&quot;#,##0\)"/>
    <numFmt numFmtId="166" formatCode="_ &quot;$&quot;* #,##0_ ;_ &quot;$&quot;* \-#,##0_ ;_ &quot;$&quot;* &quot;-&quot;_ ;_ @_ "/>
    <numFmt numFmtId="167" formatCode="_(&quot;$&quot;* #.##0.00_);_(&quot;$&quot;* \(#.##0.00\);_(&quot;$&quot;* &quot;-&quot;??_);_(@_)"/>
    <numFmt numFmtId="168" formatCode="[$-F800]dddd\,\ mmmm\ dd\,\ yyyy"/>
    <numFmt numFmtId="169" formatCode="&quot;$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2"/>
      <color theme="0"/>
      <name val="Arial"/>
      <family val="2"/>
    </font>
    <font>
      <sz val="18"/>
      <color theme="0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 applyBorder="0"/>
    <xf numFmtId="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9" fillId="0" borderId="0"/>
    <xf numFmtId="44" fontId="10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42">
    <xf numFmtId="0" fontId="0" fillId="0" borderId="0" xfId="0"/>
    <xf numFmtId="1" fontId="4" fillId="3" borderId="1" xfId="0" applyNumberFormat="1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right" wrapText="1"/>
    </xf>
    <xf numFmtId="2" fontId="4" fillId="0" borderId="1" xfId="0" applyNumberFormat="1" applyFont="1" applyFill="1" applyBorder="1" applyAlignment="1" applyProtection="1">
      <alignment horizontal="right" wrapText="1"/>
    </xf>
    <xf numFmtId="1" fontId="4" fillId="4" borderId="1" xfId="0" applyNumberFormat="1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/>
    </xf>
    <xf numFmtId="164" fontId="3" fillId="5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right"/>
      <protection locked="0"/>
    </xf>
    <xf numFmtId="165" fontId="5" fillId="0" borderId="0" xfId="0" applyNumberFormat="1" applyFont="1" applyAlignment="1"/>
    <xf numFmtId="164" fontId="3" fillId="5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/>
    <xf numFmtId="9" fontId="3" fillId="5" borderId="11" xfId="2" applyFont="1" applyFill="1" applyBorder="1" applyAlignment="1" applyProtection="1">
      <alignment horizontal="center" vertical="center"/>
    </xf>
    <xf numFmtId="0" fontId="0" fillId="0" borderId="0" xfId="0"/>
    <xf numFmtId="169" fontId="0" fillId="0" borderId="0" xfId="0" applyNumberFormat="1"/>
    <xf numFmtId="0" fontId="4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165" fontId="5" fillId="0" borderId="0" xfId="0" applyNumberFormat="1" applyFont="1" applyAlignment="1">
      <alignment horizontal="right"/>
    </xf>
    <xf numFmtId="165" fontId="5" fillId="0" borderId="1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2" xfId="0" applyFont="1" applyBorder="1" applyAlignment="1">
      <alignment horizontal="right"/>
    </xf>
    <xf numFmtId="168" fontId="7" fillId="6" borderId="0" xfId="1" applyNumberFormat="1" applyFont="1" applyFill="1" applyBorder="1" applyAlignment="1">
      <alignment horizontal="right"/>
    </xf>
    <xf numFmtId="1" fontId="8" fillId="6" borderId="0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8">
    <cellStyle name="Currency 3" xfId="3"/>
    <cellStyle name="Moneda [0] 2" xfId="4"/>
    <cellStyle name="Moneda [0] 3" xfId="7"/>
    <cellStyle name="Moneda 2" xfId="6"/>
    <cellStyle name="Normal" xfId="0" builtinId="0"/>
    <cellStyle name="Normal 2" xfId="5"/>
    <cellStyle name="Normal 6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104775</xdr:rowOff>
    </xdr:from>
    <xdr:to>
      <xdr:col>2</xdr:col>
      <xdr:colOff>810985</xdr:colOff>
      <xdr:row>3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8C9433E-E50E-4F86-807B-8814C471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5" y="295275"/>
          <a:ext cx="139201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workbookViewId="0">
      <selection activeCell="H9" sqref="H8:H9"/>
    </sheetView>
  </sheetViews>
  <sheetFormatPr baseColWidth="10" defaultRowHeight="15" x14ac:dyDescent="0.25"/>
  <cols>
    <col min="3" max="3" width="20.140625" customWidth="1"/>
    <col min="4" max="4" width="64.85546875" bestFit="1" customWidth="1"/>
    <col min="5" max="5" width="10.85546875" bestFit="1" customWidth="1"/>
    <col min="6" max="6" width="18.5703125" customWidth="1"/>
    <col min="9" max="9" width="21.5703125" customWidth="1"/>
  </cols>
  <sheetData>
    <row r="1" spans="2:6" s="15" customFormat="1" x14ac:dyDescent="0.25"/>
    <row r="2" spans="2:6" ht="15.75" x14ac:dyDescent="0.25">
      <c r="B2" s="25">
        <v>43671</v>
      </c>
      <c r="C2" s="25"/>
      <c r="D2" s="25"/>
      <c r="E2" s="25"/>
      <c r="F2" s="25"/>
    </row>
    <row r="3" spans="2:6" ht="23.25" x14ac:dyDescent="0.25">
      <c r="B3" s="26" t="s">
        <v>63</v>
      </c>
      <c r="C3" s="26"/>
      <c r="D3" s="26"/>
      <c r="E3" s="26"/>
      <c r="F3" s="26"/>
    </row>
    <row r="4" spans="2:6" ht="24" thickBot="1" x14ac:dyDescent="0.3">
      <c r="B4" s="26" t="s">
        <v>62</v>
      </c>
      <c r="C4" s="26"/>
      <c r="D4" s="26"/>
      <c r="E4" s="26"/>
      <c r="F4" s="26"/>
    </row>
    <row r="5" spans="2:6" x14ac:dyDescent="0.25">
      <c r="B5" s="30" t="s">
        <v>0</v>
      </c>
      <c r="C5" s="32" t="s">
        <v>1</v>
      </c>
      <c r="D5" s="34" t="s">
        <v>2</v>
      </c>
      <c r="E5" s="37" t="s">
        <v>3</v>
      </c>
      <c r="F5" s="37" t="s">
        <v>4</v>
      </c>
    </row>
    <row r="6" spans="2:6" ht="15.75" thickBot="1" x14ac:dyDescent="0.3">
      <c r="B6" s="31"/>
      <c r="C6" s="33"/>
      <c r="D6" s="35"/>
      <c r="E6" s="38"/>
      <c r="F6" s="38"/>
    </row>
    <row r="7" spans="2:6" ht="16.5" thickBot="1" x14ac:dyDescent="0.3">
      <c r="B7" s="40" t="s">
        <v>5</v>
      </c>
      <c r="C7" s="41"/>
      <c r="D7" s="36"/>
      <c r="E7" s="39"/>
      <c r="F7" s="39"/>
    </row>
    <row r="8" spans="2:6" ht="15.75" x14ac:dyDescent="0.25">
      <c r="B8" s="1">
        <v>2</v>
      </c>
      <c r="C8" s="2">
        <v>351001</v>
      </c>
      <c r="D8" s="3" t="s">
        <v>64</v>
      </c>
      <c r="E8" s="4">
        <v>1745</v>
      </c>
      <c r="F8" s="5">
        <f>B8*E8</f>
        <v>3490</v>
      </c>
    </row>
    <row r="9" spans="2:6" ht="15.75" x14ac:dyDescent="0.25">
      <c r="B9" s="1">
        <v>6</v>
      </c>
      <c r="C9" s="2" t="s">
        <v>6</v>
      </c>
      <c r="D9" s="3" t="s">
        <v>7</v>
      </c>
      <c r="E9" s="4">
        <v>1293</v>
      </c>
      <c r="F9" s="5">
        <f t="shared" ref="F9:F42" si="0">B9*E9</f>
        <v>7758</v>
      </c>
    </row>
    <row r="10" spans="2:6" ht="15.75" x14ac:dyDescent="0.25">
      <c r="B10" s="1">
        <v>2</v>
      </c>
      <c r="C10" s="2" t="s">
        <v>8</v>
      </c>
      <c r="D10" s="3" t="s">
        <v>9</v>
      </c>
      <c r="E10" s="4">
        <v>1145</v>
      </c>
      <c r="F10" s="5">
        <f t="shared" si="0"/>
        <v>2290</v>
      </c>
    </row>
    <row r="11" spans="2:6" ht="15.75" x14ac:dyDescent="0.25">
      <c r="B11" s="1">
        <v>1</v>
      </c>
      <c r="C11" s="2" t="s">
        <v>10</v>
      </c>
      <c r="D11" s="3" t="s">
        <v>11</v>
      </c>
      <c r="E11" s="4">
        <v>12108</v>
      </c>
      <c r="F11" s="5">
        <f t="shared" si="0"/>
        <v>12108</v>
      </c>
    </row>
    <row r="12" spans="2:6" ht="15.75" x14ac:dyDescent="0.25">
      <c r="B12" s="1">
        <v>2</v>
      </c>
      <c r="C12" s="2" t="s">
        <v>12</v>
      </c>
      <c r="D12" s="3" t="s">
        <v>13</v>
      </c>
      <c r="E12" s="4">
        <v>1680</v>
      </c>
      <c r="F12" s="5">
        <f t="shared" si="0"/>
        <v>3360</v>
      </c>
    </row>
    <row r="13" spans="2:6" ht="15.75" x14ac:dyDescent="0.25">
      <c r="B13" s="1">
        <v>3</v>
      </c>
      <c r="C13" s="2">
        <v>351205</v>
      </c>
      <c r="D13" s="3" t="s">
        <v>14</v>
      </c>
      <c r="E13" s="4">
        <v>2083</v>
      </c>
      <c r="F13" s="5">
        <f t="shared" si="0"/>
        <v>6249</v>
      </c>
    </row>
    <row r="14" spans="2:6" ht="15.75" x14ac:dyDescent="0.25">
      <c r="B14" s="1">
        <v>17</v>
      </c>
      <c r="C14" s="2">
        <v>352010</v>
      </c>
      <c r="D14" s="3" t="s">
        <v>65</v>
      </c>
      <c r="E14" s="4">
        <v>605</v>
      </c>
      <c r="F14" s="5">
        <f t="shared" si="0"/>
        <v>10285</v>
      </c>
    </row>
    <row r="15" spans="2:6" ht="15.75" x14ac:dyDescent="0.25">
      <c r="B15" s="1">
        <v>6</v>
      </c>
      <c r="C15" s="2">
        <v>352021</v>
      </c>
      <c r="D15" s="3" t="s">
        <v>66</v>
      </c>
      <c r="E15" s="4">
        <v>613</v>
      </c>
      <c r="F15" s="5">
        <f t="shared" si="0"/>
        <v>3678</v>
      </c>
    </row>
    <row r="16" spans="2:6" ht="15.75" x14ac:dyDescent="0.25">
      <c r="B16" s="1">
        <v>41</v>
      </c>
      <c r="C16" s="2" t="s">
        <v>15</v>
      </c>
      <c r="D16" s="3" t="s">
        <v>16</v>
      </c>
      <c r="E16" s="4">
        <v>613</v>
      </c>
      <c r="F16" s="5">
        <f t="shared" si="0"/>
        <v>25133</v>
      </c>
    </row>
    <row r="17" spans="2:6" ht="15.75" x14ac:dyDescent="0.25">
      <c r="B17" s="1">
        <v>41</v>
      </c>
      <c r="C17" s="2" t="s">
        <v>55</v>
      </c>
      <c r="D17" s="3" t="s">
        <v>56</v>
      </c>
      <c r="E17" s="4">
        <v>15</v>
      </c>
      <c r="F17" s="5">
        <f t="shared" si="0"/>
        <v>615</v>
      </c>
    </row>
    <row r="18" spans="2:6" ht="15.75" x14ac:dyDescent="0.25">
      <c r="B18" s="1">
        <v>41</v>
      </c>
      <c r="C18" s="2" t="s">
        <v>55</v>
      </c>
      <c r="D18" s="3" t="s">
        <v>56</v>
      </c>
      <c r="E18" s="4">
        <v>15</v>
      </c>
      <c r="F18" s="5">
        <f t="shared" si="0"/>
        <v>615</v>
      </c>
    </row>
    <row r="19" spans="2:6" ht="15.75" x14ac:dyDescent="0.25">
      <c r="B19" s="1">
        <v>13</v>
      </c>
      <c r="C19" s="2" t="s">
        <v>17</v>
      </c>
      <c r="D19" s="3" t="s">
        <v>18</v>
      </c>
      <c r="E19" s="4">
        <v>153</v>
      </c>
      <c r="F19" s="5">
        <f t="shared" si="0"/>
        <v>1989</v>
      </c>
    </row>
    <row r="20" spans="2:6" ht="15.75" x14ac:dyDescent="0.25">
      <c r="B20" s="1">
        <v>13</v>
      </c>
      <c r="C20" s="2" t="s">
        <v>55</v>
      </c>
      <c r="D20" s="3" t="s">
        <v>56</v>
      </c>
      <c r="E20" s="4">
        <v>15</v>
      </c>
      <c r="F20" s="5">
        <f t="shared" si="0"/>
        <v>195</v>
      </c>
    </row>
    <row r="21" spans="2:6" ht="15.75" x14ac:dyDescent="0.25">
      <c r="B21" s="1">
        <v>16</v>
      </c>
      <c r="C21" s="2" t="s">
        <v>19</v>
      </c>
      <c r="D21" s="3" t="s">
        <v>20</v>
      </c>
      <c r="E21" s="4">
        <v>363</v>
      </c>
      <c r="F21" s="5">
        <f t="shared" si="0"/>
        <v>5808</v>
      </c>
    </row>
    <row r="22" spans="2:6" ht="15.75" x14ac:dyDescent="0.25">
      <c r="B22" s="1">
        <v>16</v>
      </c>
      <c r="C22" s="2" t="s">
        <v>55</v>
      </c>
      <c r="D22" s="3" t="s">
        <v>56</v>
      </c>
      <c r="E22" s="4">
        <v>15</v>
      </c>
      <c r="F22" s="5">
        <f t="shared" si="0"/>
        <v>240</v>
      </c>
    </row>
    <row r="23" spans="2:6" ht="15.75" x14ac:dyDescent="0.25">
      <c r="B23" s="1">
        <v>16</v>
      </c>
      <c r="C23" s="2" t="s">
        <v>21</v>
      </c>
      <c r="D23" s="3" t="s">
        <v>22</v>
      </c>
      <c r="E23" s="4">
        <v>228</v>
      </c>
      <c r="F23" s="5">
        <f t="shared" si="0"/>
        <v>3648</v>
      </c>
    </row>
    <row r="24" spans="2:6" ht="15.75" x14ac:dyDescent="0.25">
      <c r="B24" s="1">
        <v>16</v>
      </c>
      <c r="C24" s="2" t="s">
        <v>55</v>
      </c>
      <c r="D24" s="3" t="s">
        <v>56</v>
      </c>
      <c r="E24" s="4">
        <v>15</v>
      </c>
      <c r="F24" s="5">
        <f t="shared" si="0"/>
        <v>240</v>
      </c>
    </row>
    <row r="25" spans="2:6" ht="15.75" x14ac:dyDescent="0.25">
      <c r="B25" s="1">
        <v>16</v>
      </c>
      <c r="C25" s="2" t="s">
        <v>55</v>
      </c>
      <c r="D25" s="3" t="s">
        <v>56</v>
      </c>
      <c r="E25" s="4">
        <v>15</v>
      </c>
      <c r="F25" s="5">
        <f t="shared" si="0"/>
        <v>240</v>
      </c>
    </row>
    <row r="26" spans="2:6" ht="15.75" x14ac:dyDescent="0.25">
      <c r="B26" s="1">
        <v>16</v>
      </c>
      <c r="C26" s="2" t="s">
        <v>55</v>
      </c>
      <c r="D26" s="3" t="s">
        <v>56</v>
      </c>
      <c r="E26" s="4">
        <v>15</v>
      </c>
      <c r="F26" s="5">
        <f t="shared" si="0"/>
        <v>240</v>
      </c>
    </row>
    <row r="27" spans="2:6" ht="15.75" x14ac:dyDescent="0.25">
      <c r="B27" s="1">
        <v>16</v>
      </c>
      <c r="C27" s="2" t="s">
        <v>55</v>
      </c>
      <c r="D27" s="3" t="s">
        <v>56</v>
      </c>
      <c r="E27" s="4">
        <v>15</v>
      </c>
      <c r="F27" s="5">
        <f t="shared" si="0"/>
        <v>240</v>
      </c>
    </row>
    <row r="28" spans="2:6" ht="15.75" x14ac:dyDescent="0.25">
      <c r="B28" s="6" t="s">
        <v>23</v>
      </c>
      <c r="C28" s="7"/>
      <c r="D28" s="3"/>
      <c r="E28" s="4"/>
      <c r="F28" s="5"/>
    </row>
    <row r="29" spans="2:6" ht="15.75" x14ac:dyDescent="0.25">
      <c r="B29" s="1">
        <v>1</v>
      </c>
      <c r="C29" s="2" t="s">
        <v>24</v>
      </c>
      <c r="D29" s="3" t="s">
        <v>25</v>
      </c>
      <c r="E29" s="4">
        <v>0</v>
      </c>
      <c r="F29" s="5">
        <f t="shared" si="0"/>
        <v>0</v>
      </c>
    </row>
    <row r="30" spans="2:6" ht="15.75" x14ac:dyDescent="0.25">
      <c r="B30" s="1">
        <v>2</v>
      </c>
      <c r="C30" s="2" t="s">
        <v>26</v>
      </c>
      <c r="D30" s="3" t="s">
        <v>27</v>
      </c>
      <c r="E30" s="4">
        <v>2318</v>
      </c>
      <c r="F30" s="5">
        <f t="shared" si="0"/>
        <v>4636</v>
      </c>
    </row>
    <row r="31" spans="2:6" ht="15.75" x14ac:dyDescent="0.25">
      <c r="B31" s="1">
        <v>2</v>
      </c>
      <c r="C31" s="2" t="s">
        <v>28</v>
      </c>
      <c r="D31" s="3" t="s">
        <v>29</v>
      </c>
      <c r="E31" s="4">
        <v>2318</v>
      </c>
      <c r="F31" s="5">
        <f t="shared" si="0"/>
        <v>4636</v>
      </c>
    </row>
    <row r="32" spans="2:6" ht="15.75" x14ac:dyDescent="0.25">
      <c r="B32" s="1">
        <v>2</v>
      </c>
      <c r="C32" s="2" t="s">
        <v>30</v>
      </c>
      <c r="D32" s="3" t="s">
        <v>31</v>
      </c>
      <c r="E32" s="4">
        <v>2318</v>
      </c>
      <c r="F32" s="5">
        <f t="shared" si="0"/>
        <v>4636</v>
      </c>
    </row>
    <row r="33" spans="1:7" ht="15.75" x14ac:dyDescent="0.25">
      <c r="B33" s="1">
        <v>2</v>
      </c>
      <c r="C33" s="2" t="s">
        <v>32</v>
      </c>
      <c r="D33" s="3" t="s">
        <v>33</v>
      </c>
      <c r="E33" s="4">
        <v>2318</v>
      </c>
      <c r="F33" s="5">
        <f t="shared" si="0"/>
        <v>4636</v>
      </c>
    </row>
    <row r="34" spans="1:7" ht="15.75" x14ac:dyDescent="0.25">
      <c r="B34" s="6" t="s">
        <v>34</v>
      </c>
      <c r="C34" s="7"/>
      <c r="D34" s="3"/>
      <c r="E34" s="4"/>
      <c r="F34" s="5"/>
    </row>
    <row r="35" spans="1:7" ht="15.75" x14ac:dyDescent="0.25">
      <c r="B35" s="1">
        <v>3</v>
      </c>
      <c r="C35" s="2" t="s">
        <v>35</v>
      </c>
      <c r="D35" s="3" t="s">
        <v>36</v>
      </c>
      <c r="E35" s="4">
        <v>338</v>
      </c>
      <c r="F35" s="5">
        <f t="shared" si="0"/>
        <v>1014</v>
      </c>
    </row>
    <row r="36" spans="1:7" ht="15.75" x14ac:dyDescent="0.25">
      <c r="B36" s="1">
        <v>1</v>
      </c>
      <c r="C36" s="2" t="s">
        <v>37</v>
      </c>
      <c r="D36" s="3" t="s">
        <v>38</v>
      </c>
      <c r="E36" s="4">
        <v>643</v>
      </c>
      <c r="F36" s="5">
        <f t="shared" si="0"/>
        <v>643</v>
      </c>
    </row>
    <row r="37" spans="1:7" ht="15.75" x14ac:dyDescent="0.25">
      <c r="B37" s="1">
        <v>1</v>
      </c>
      <c r="C37" s="2" t="s">
        <v>39</v>
      </c>
      <c r="D37" s="3" t="s">
        <v>40</v>
      </c>
      <c r="E37" s="4">
        <v>540</v>
      </c>
      <c r="F37" s="5">
        <f t="shared" si="0"/>
        <v>540</v>
      </c>
    </row>
    <row r="38" spans="1:7" ht="15.75" x14ac:dyDescent="0.25">
      <c r="B38" s="1">
        <v>16</v>
      </c>
      <c r="C38" s="2" t="s">
        <v>41</v>
      </c>
      <c r="D38" s="3" t="s">
        <v>42</v>
      </c>
      <c r="E38" s="4">
        <v>65</v>
      </c>
      <c r="F38" s="5">
        <f t="shared" si="0"/>
        <v>1040</v>
      </c>
    </row>
    <row r="39" spans="1:7" ht="15.75" x14ac:dyDescent="0.25">
      <c r="B39" s="1">
        <v>2</v>
      </c>
      <c r="C39" s="2" t="s">
        <v>43</v>
      </c>
      <c r="D39" s="3" t="s">
        <v>44</v>
      </c>
      <c r="E39" s="4">
        <v>83</v>
      </c>
      <c r="F39" s="5">
        <f t="shared" si="0"/>
        <v>166</v>
      </c>
    </row>
    <row r="40" spans="1:7" ht="15.75" x14ac:dyDescent="0.25">
      <c r="B40" s="1">
        <v>2</v>
      </c>
      <c r="C40" s="2" t="s">
        <v>45</v>
      </c>
      <c r="D40" s="3" t="s">
        <v>46</v>
      </c>
      <c r="E40" s="4">
        <v>40</v>
      </c>
      <c r="F40" s="5">
        <f t="shared" si="0"/>
        <v>80</v>
      </c>
    </row>
    <row r="41" spans="1:7" ht="15.75" x14ac:dyDescent="0.25">
      <c r="B41" s="6" t="s">
        <v>47</v>
      </c>
      <c r="C41" s="7"/>
      <c r="D41" s="3"/>
      <c r="E41" s="4"/>
      <c r="F41" s="5"/>
    </row>
    <row r="42" spans="1:7" ht="15.75" x14ac:dyDescent="0.25">
      <c r="B42" s="1">
        <v>41</v>
      </c>
      <c r="C42" s="2" t="s">
        <v>48</v>
      </c>
      <c r="D42" s="3" t="s">
        <v>49</v>
      </c>
      <c r="E42" s="4">
        <v>80</v>
      </c>
      <c r="F42" s="5">
        <f t="shared" si="0"/>
        <v>3280</v>
      </c>
    </row>
    <row r="43" spans="1:7" ht="15.75" x14ac:dyDescent="0.25">
      <c r="B43" s="6" t="s">
        <v>50</v>
      </c>
      <c r="C43" s="7"/>
      <c r="D43" s="3"/>
      <c r="E43" s="4"/>
      <c r="F43" s="5"/>
    </row>
    <row r="44" spans="1:7" ht="15.75" x14ac:dyDescent="0.25">
      <c r="B44" s="1">
        <v>15</v>
      </c>
      <c r="C44" s="2" t="s">
        <v>51</v>
      </c>
      <c r="D44" s="3" t="s">
        <v>52</v>
      </c>
      <c r="E44" s="4">
        <v>200</v>
      </c>
      <c r="F44" s="5">
        <f t="shared" ref="F44:F45" si="1">B44*E44</f>
        <v>3000</v>
      </c>
    </row>
    <row r="45" spans="1:7" ht="16.5" thickBot="1" x14ac:dyDescent="0.3">
      <c r="B45" s="1">
        <v>62</v>
      </c>
      <c r="C45" s="2" t="s">
        <v>53</v>
      </c>
      <c r="D45" s="3" t="s">
        <v>54</v>
      </c>
      <c r="E45" s="4">
        <v>220</v>
      </c>
      <c r="F45" s="5">
        <f t="shared" si="1"/>
        <v>13640</v>
      </c>
    </row>
    <row r="46" spans="1:7" ht="16.5" thickBot="1" x14ac:dyDescent="0.3">
      <c r="A46" s="27"/>
      <c r="B46" s="27"/>
      <c r="C46" s="28" t="s">
        <v>57</v>
      </c>
      <c r="D46" s="28"/>
      <c r="E46" s="29"/>
      <c r="F46" s="8">
        <f>SUM(F8:F42)</f>
        <v>113728</v>
      </c>
    </row>
    <row r="47" spans="1:7" ht="16.5" thickBot="1" x14ac:dyDescent="0.3">
      <c r="A47" s="19" t="s">
        <v>68</v>
      </c>
      <c r="B47" s="19"/>
      <c r="C47" s="19"/>
      <c r="D47" s="19"/>
      <c r="E47" s="20"/>
      <c r="F47" s="8">
        <f>F46*G47</f>
        <v>34118.400000000001</v>
      </c>
      <c r="G47" s="14">
        <v>0.3</v>
      </c>
    </row>
    <row r="48" spans="1:7" ht="16.5" thickBot="1" x14ac:dyDescent="0.3">
      <c r="A48" s="17"/>
      <c r="B48" s="17"/>
      <c r="C48" s="10"/>
      <c r="D48" s="19" t="s">
        <v>58</v>
      </c>
      <c r="E48" s="20"/>
      <c r="F48" s="8">
        <f>F46-F47</f>
        <v>79609.600000000006</v>
      </c>
    </row>
    <row r="49" spans="1:9" ht="16.5" thickBot="1" x14ac:dyDescent="0.3">
      <c r="A49" s="17"/>
      <c r="B49" s="17"/>
      <c r="C49" s="11"/>
      <c r="D49" s="21" t="s">
        <v>59</v>
      </c>
      <c r="E49" s="22"/>
      <c r="F49" s="12">
        <f>SUM(F44:F45)</f>
        <v>16640</v>
      </c>
    </row>
    <row r="50" spans="1:9" ht="16.5" thickBot="1" x14ac:dyDescent="0.3">
      <c r="A50" s="17"/>
      <c r="B50" s="17"/>
      <c r="C50" s="13"/>
      <c r="D50" s="21" t="s">
        <v>60</v>
      </c>
      <c r="E50" s="22"/>
      <c r="F50" s="12">
        <f>F46*25%</f>
        <v>28432</v>
      </c>
    </row>
    <row r="51" spans="1:9" ht="16.5" thickBot="1" x14ac:dyDescent="0.3">
      <c r="A51" s="17"/>
      <c r="B51" s="17"/>
      <c r="C51" s="11"/>
      <c r="D51" s="23" t="s">
        <v>61</v>
      </c>
      <c r="E51" s="24"/>
      <c r="F51" s="12">
        <f>F46*7%</f>
        <v>7960.9600000000009</v>
      </c>
    </row>
    <row r="52" spans="1:9" s="15" customFormat="1" ht="16.5" thickBot="1" x14ac:dyDescent="0.3">
      <c r="A52" s="9"/>
      <c r="B52" s="9"/>
      <c r="C52" s="11"/>
      <c r="D52" s="23" t="s">
        <v>67</v>
      </c>
      <c r="E52" s="24"/>
      <c r="F52" s="12"/>
    </row>
    <row r="53" spans="1:9" ht="16.5" thickBot="1" x14ac:dyDescent="0.3">
      <c r="A53" s="18"/>
      <c r="B53" s="18"/>
      <c r="C53" s="18"/>
      <c r="D53" s="23" t="s">
        <v>69</v>
      </c>
      <c r="E53" s="24"/>
      <c r="F53" s="8">
        <f>SUM(F48:F51)</f>
        <v>132642.56</v>
      </c>
      <c r="I53" s="16"/>
    </row>
  </sheetData>
  <mergeCells count="18">
    <mergeCell ref="D52:E52"/>
    <mergeCell ref="D53:E53"/>
    <mergeCell ref="B2:F2"/>
    <mergeCell ref="B3:F3"/>
    <mergeCell ref="B4:F4"/>
    <mergeCell ref="A46:B46"/>
    <mergeCell ref="C46:E46"/>
    <mergeCell ref="B5:B6"/>
    <mergeCell ref="C5:C6"/>
    <mergeCell ref="D5:D7"/>
    <mergeCell ref="E5:E7"/>
    <mergeCell ref="F5:F7"/>
    <mergeCell ref="B7:C7"/>
    <mergeCell ref="A47:E47"/>
    <mergeCell ref="D48:E48"/>
    <mergeCell ref="D49:E49"/>
    <mergeCell ref="D50:E50"/>
    <mergeCell ref="D51:E51"/>
  </mergeCells>
  <printOptions horizontalCentered="1"/>
  <pageMargins left="0.39370078740157483" right="0.39370078740157483" top="0.39370078740157483" bottom="0.39370078740157483" header="0.39370078740157483" footer="0.39370078740157483"/>
  <pageSetup scale="66" fitToHeight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Servicio Tecnico Bodega</cp:lastModifiedBy>
  <cp:lastPrinted>2019-07-29T17:26:29Z</cp:lastPrinted>
  <dcterms:created xsi:type="dcterms:W3CDTF">2019-07-23T15:07:07Z</dcterms:created>
  <dcterms:modified xsi:type="dcterms:W3CDTF">2019-07-29T17:54:37Z</dcterms:modified>
</cp:coreProperties>
</file>