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11 PROYECTOS\ACHS PROY\R4K SLIM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33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31" i="1" l="1"/>
  <c r="E8" i="1"/>
  <c r="E23" i="1"/>
  <c r="E26" i="1"/>
  <c r="E28" i="1"/>
  <c r="E30" i="1"/>
  <c r="E36" i="1" l="1"/>
  <c r="A1" i="1"/>
  <c r="E34" i="1" l="1"/>
  <c r="E35" i="1" s="1"/>
  <c r="E37" i="1"/>
  <c r="E39" i="1" l="1"/>
</calcChain>
</file>

<file path=xl/comments1.xml><?xml version="1.0" encoding="utf-8"?>
<comments xmlns="http://schemas.openxmlformats.org/spreadsheetml/2006/main">
  <authors>
    <author>Lawrence Moore</author>
  </authors>
  <commentList>
    <comment ref="E33" authorId="0" shapeId="0">
      <text>
        <r>
          <rPr>
            <sz val="10"/>
            <color indexed="81"/>
            <rFont val="Tahoma"/>
            <family val="2"/>
          </rPr>
          <t>Total List Price</t>
        </r>
      </text>
    </comment>
  </commentList>
</comments>
</file>

<file path=xl/sharedStrings.xml><?xml version="1.0" encoding="utf-8"?>
<sst xmlns="http://schemas.openxmlformats.org/spreadsheetml/2006/main" count="62" uniqueCount="58">
  <si>
    <t>Qty.</t>
  </si>
  <si>
    <t>Part Number</t>
  </si>
  <si>
    <t>Description</t>
  </si>
  <si>
    <t>List Price Ea.</t>
  </si>
  <si>
    <t>Extended List Price</t>
  </si>
  <si>
    <t>Head End</t>
  </si>
  <si>
    <t xml:space="preserve">Responder 5000 Suggested List Total: </t>
  </si>
  <si>
    <t xml:space="preserve">Distributor Discount: 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</si>
  <si>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</si>
  <si>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</si>
  <si>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</si>
  <si>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Labor Cost</t>
  </si>
  <si>
    <t>Total Misc. Installation Cost</t>
  </si>
  <si>
    <t>Responder 5000</t>
  </si>
  <si>
    <t>R4KMQCV2</t>
  </si>
  <si>
    <t>Marquee Controller</t>
  </si>
  <si>
    <t>R4KANNV2</t>
  </si>
  <si>
    <t>Annunciate Panel (comes with a Receptacle)</t>
  </si>
  <si>
    <t>R4KPC11</t>
  </si>
  <si>
    <t>SLIM Pull Cord St</t>
  </si>
  <si>
    <t>R4KSAR</t>
  </si>
  <si>
    <t>SLIM Dual Button St</t>
  </si>
  <si>
    <t>ACCESSORIES</t>
  </si>
  <si>
    <t>350018</t>
  </si>
  <si>
    <t>8pin Inlinecon Cat-5 Cat-6(100) (Not to be used with R4K CL/DC)</t>
  </si>
  <si>
    <t>350008</t>
  </si>
  <si>
    <t>Clear Station Cover (1 &amp; 2 Button Stations)</t>
  </si>
  <si>
    <t>Pillow Speakers/Call Cords</t>
  </si>
  <si>
    <t>CCDIN</t>
  </si>
  <si>
    <t>Call Cord - Single w/ Clip (10 ft.)</t>
  </si>
  <si>
    <t>1026-1311</t>
  </si>
  <si>
    <t xml:space="preserve">215C, One -Line , Tri-Color Sign Display </t>
  </si>
  <si>
    <t>QP</t>
  </si>
  <si>
    <t>CAT6</t>
  </si>
  <si>
    <t>CABLE CAT6 FURUKAWA LIBRE HALOGENO (VERDE)</t>
  </si>
  <si>
    <t>350006</t>
  </si>
  <si>
    <t>Crimping tool Adapter</t>
  </si>
  <si>
    <t>350007</t>
  </si>
  <si>
    <t>Station Removal Tool</t>
  </si>
  <si>
    <t>R4K17V</t>
  </si>
  <si>
    <t>SLIM Enh Single Call St</t>
  </si>
  <si>
    <t>R4KCB13</t>
  </si>
  <si>
    <t>SLIM Code Button St</t>
  </si>
  <si>
    <t>R4KSPK</t>
  </si>
  <si>
    <t>SLIM Speaker Module</t>
  </si>
  <si>
    <t>CLA246</t>
  </si>
  <si>
    <t>Audio 4-Bulb Corridor Light</t>
  </si>
  <si>
    <t>CLAR46</t>
  </si>
  <si>
    <t>Four Station Audio Relay Kit</t>
  </si>
  <si>
    <t>DCV100</t>
  </si>
  <si>
    <t>R4K4020</t>
  </si>
  <si>
    <t>Consola de Enfermera</t>
  </si>
  <si>
    <t>ACCESSORIES NO RAULAND</t>
  </si>
  <si>
    <t>Total Accessories No Rauland</t>
  </si>
  <si>
    <t>Boton en Español</t>
  </si>
  <si>
    <t>ASOCIACION CHILENA DE SEGURIDAD</t>
  </si>
  <si>
    <t>PRESUPUESTO RESPONDER 4000 - SLIM</t>
  </si>
  <si>
    <t>Controlador de modulos sin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</si>
</sst>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&quot;$&quot;* #,##0_ ;_ &quot;$&quot;* \-#,##0_ ;_ &quot;$&quot;* &quot;-&quot;_ ;_ @_ "/>
    <numFmt numFmtId="165" formatCode="mmmm\ d\,\ yyyy"/>
    <numFmt numFmtId="166" formatCode="&quot;$&quot;#,##0.00"/>
    <numFmt numFmtId="167" formatCode="&quot;$&quot;#,##0_);\(&quot;$&quot;#,##0\)"/>
    <numFmt numFmtId="168" formatCode="_(&quot;$&quot;* #.##0.00_);_(&quot;$&quot;* \(#.##0.00\);_(&quot;$&quot;* &quot;-&quot;??_);_(@_)"/>
    <numFmt numFmtId="169" formatCode="&quot;$&quot;#,##0.00_);\(&quot;$&quot;#,##0.00\)"/>
    <numFmt numFmtId="170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168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52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3" borderId="11" xfId="1" applyNumberFormat="1" applyFont="1" applyFill="1" applyBorder="1" applyAlignment="1" applyProtection="1">
      <alignment horizontal="left"/>
    </xf>
    <xf numFmtId="166" fontId="4" fillId="4" borderId="6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9" fontId="5" fillId="0" borderId="0" xfId="1" applyNumberFormat="1" applyFont="1" applyFill="1" applyBorder="1" applyAlignment="1">
      <alignment horizontal="center" vertical="center"/>
    </xf>
    <xf numFmtId="166" fontId="4" fillId="4" borderId="7" xfId="1" applyNumberFormat="1" applyFont="1" applyFill="1" applyBorder="1" applyAlignment="1" applyProtection="1">
      <alignment horizontal="center" vertical="center"/>
    </xf>
    <xf numFmtId="169" fontId="4" fillId="4" borderId="7" xfId="2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0" fontId="0" fillId="0" borderId="0" xfId="0" applyFill="1" applyBorder="1"/>
    <xf numFmtId="165" fontId="4" fillId="0" borderId="0" xfId="1" applyNumberFormat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4" fillId="0" borderId="0" xfId="1" applyFont="1" applyBorder="1" applyAlignment="1" applyProtection="1">
      <protection locked="0"/>
    </xf>
    <xf numFmtId="167" fontId="7" fillId="0" borderId="0" xfId="1" applyNumberFormat="1" applyFont="1" applyAlignment="1">
      <alignment horizontal="right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wrapText="1"/>
    </xf>
    <xf numFmtId="166" fontId="10" fillId="4" borderId="6" xfId="1" applyNumberFormat="1" applyFont="1" applyFill="1" applyBorder="1" applyAlignment="1" applyProtection="1">
      <alignment horizontal="center" vertical="center"/>
    </xf>
    <xf numFmtId="9" fontId="4" fillId="4" borderId="6" xfId="1" applyNumberFormat="1" applyFont="1" applyFill="1" applyBorder="1" applyAlignment="1" applyProtection="1">
      <alignment horizontal="center" vertical="center"/>
      <protection hidden="1"/>
    </xf>
    <xf numFmtId="0" fontId="2" fillId="3" borderId="11" xfId="1" applyFont="1" applyFill="1" applyBorder="1" applyAlignment="1" applyProtection="1"/>
    <xf numFmtId="0" fontId="0" fillId="0" borderId="0" xfId="0" applyAlignment="1"/>
    <xf numFmtId="1" fontId="2" fillId="6" borderId="11" xfId="1" applyNumberFormat="1" applyFont="1" applyFill="1" applyBorder="1" applyAlignment="1">
      <alignment horizontal="left"/>
    </xf>
    <xf numFmtId="0" fontId="2" fillId="6" borderId="11" xfId="1" applyFont="1" applyFill="1" applyBorder="1" applyAlignment="1">
      <alignment horizontal="left"/>
    </xf>
    <xf numFmtId="0" fontId="2" fillId="0" borderId="11" xfId="1" applyFont="1" applyBorder="1" applyAlignment="1">
      <alignment horizontal="left" vertical="center"/>
    </xf>
    <xf numFmtId="2" fontId="2" fillId="0" borderId="11" xfId="1" applyNumberFormat="1" applyFont="1" applyBorder="1" applyAlignment="1">
      <alignment horizontal="right" wrapText="1"/>
    </xf>
    <xf numFmtId="1" fontId="2" fillId="3" borderId="11" xfId="1" applyNumberFormat="1" applyFont="1" applyFill="1" applyBorder="1" applyAlignment="1">
      <alignment horizontal="left"/>
    </xf>
    <xf numFmtId="0" fontId="2" fillId="3" borderId="11" xfId="1" applyFont="1" applyFill="1" applyBorder="1" applyAlignment="1">
      <alignment horizontal="left"/>
    </xf>
    <xf numFmtId="0" fontId="8" fillId="3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2" fillId="0" borderId="0" xfId="1" applyFont="1" applyBorder="1" applyAlignment="1" applyProtection="1">
      <alignment vertical="top" wrapText="1"/>
    </xf>
    <xf numFmtId="164" fontId="0" fillId="0" borderId="0" xfId="3" applyFont="1"/>
    <xf numFmtId="164" fontId="0" fillId="0" borderId="0" xfId="0" applyNumberFormat="1"/>
    <xf numFmtId="1" fontId="0" fillId="0" borderId="0" xfId="0" applyNumberFormat="1"/>
    <xf numFmtId="0" fontId="4" fillId="0" borderId="0" xfId="1" applyFont="1" applyBorder="1" applyAlignment="1" applyProtection="1">
      <alignment horizontal="right"/>
      <protection locked="0"/>
    </xf>
    <xf numFmtId="0" fontId="10" fillId="0" borderId="0" xfId="1" applyFont="1" applyBorder="1" applyAlignment="1" applyProtection="1">
      <alignment horizontal="right"/>
      <protection locked="0"/>
    </xf>
    <xf numFmtId="170" fontId="12" fillId="5" borderId="0" xfId="1" applyNumberFormat="1" applyFont="1" applyFill="1" applyBorder="1" applyAlignment="1">
      <alignment horizontal="right"/>
    </xf>
    <xf numFmtId="1" fontId="11" fillId="5" borderId="0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/>
    <xf numFmtId="0" fontId="4" fillId="2" borderId="8" xfId="1" applyFont="1" applyFill="1" applyBorder="1" applyAlignment="1"/>
    <xf numFmtId="0" fontId="4" fillId="2" borderId="9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</cellXfs>
  <cellStyles count="4">
    <cellStyle name="Currency 3" xfId="2"/>
    <cellStyle name="Moneda [0]" xfId="3" builtinId="7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81642</xdr:rowOff>
    </xdr:from>
    <xdr:to>
      <xdr:col>1</xdr:col>
      <xdr:colOff>1156607</xdr:colOff>
      <xdr:row>2</xdr:row>
      <xdr:rowOff>397879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8C9433E-E50E-4F86-807B-8814C471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285749"/>
          <a:ext cx="1537606" cy="833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="70" zoomScaleNormal="70" workbookViewId="0">
      <selection activeCell="H4" sqref="H4"/>
    </sheetView>
  </sheetViews>
  <sheetFormatPr baseColWidth="10" defaultRowHeight="15" x14ac:dyDescent="0.25"/>
  <cols>
    <col min="1" max="1" width="7.7109375" bestFit="1" customWidth="1"/>
    <col min="2" max="2" width="22.42578125" style="24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  <col min="8" max="8" width="17.7109375" bestFit="1" customWidth="1"/>
    <col min="9" max="9" width="13.140625" bestFit="1" customWidth="1"/>
  </cols>
  <sheetData>
    <row r="1" spans="1:8" ht="15.75" x14ac:dyDescent="0.25">
      <c r="A1" s="39">
        <f ca="1">TODAY()</f>
        <v>43690</v>
      </c>
      <c r="B1" s="39"/>
      <c r="C1" s="39"/>
      <c r="D1" s="39"/>
      <c r="E1" s="39"/>
      <c r="F1" s="14"/>
      <c r="G1" s="13"/>
    </row>
    <row r="2" spans="1:8" ht="40.5" customHeight="1" x14ac:dyDescent="0.25">
      <c r="A2" s="40" t="s">
        <v>56</v>
      </c>
      <c r="B2" s="40"/>
      <c r="C2" s="40"/>
      <c r="D2" s="40"/>
      <c r="E2" s="40"/>
      <c r="F2" s="15"/>
      <c r="G2" s="13"/>
    </row>
    <row r="3" spans="1:8" ht="40.5" customHeight="1" x14ac:dyDescent="0.25">
      <c r="A3" s="40" t="s">
        <v>55</v>
      </c>
      <c r="B3" s="40"/>
      <c r="C3" s="40"/>
      <c r="D3" s="40"/>
      <c r="E3" s="40"/>
      <c r="F3" s="16"/>
      <c r="G3" s="13"/>
    </row>
    <row r="4" spans="1:8" ht="15" customHeight="1" x14ac:dyDescent="0.25">
      <c r="A4" s="41" t="s">
        <v>0</v>
      </c>
      <c r="B4" s="43" t="s">
        <v>1</v>
      </c>
      <c r="C4" s="45" t="s">
        <v>2</v>
      </c>
      <c r="D4" s="47" t="s">
        <v>3</v>
      </c>
      <c r="E4" s="47" t="s">
        <v>4</v>
      </c>
      <c r="F4" s="19"/>
    </row>
    <row r="5" spans="1:8" ht="15.75" customHeight="1" thickBot="1" x14ac:dyDescent="0.3">
      <c r="A5" s="42"/>
      <c r="B5" s="44"/>
      <c r="C5" s="45"/>
      <c r="D5" s="48"/>
      <c r="E5" s="48"/>
      <c r="F5" s="19"/>
    </row>
    <row r="6" spans="1:8" ht="16.5" customHeight="1" thickBot="1" x14ac:dyDescent="0.3">
      <c r="A6" s="50" t="s">
        <v>5</v>
      </c>
      <c r="B6" s="51"/>
      <c r="C6" s="46"/>
      <c r="D6" s="49"/>
      <c r="E6" s="49"/>
      <c r="F6" s="19"/>
    </row>
    <row r="7" spans="1:8" ht="15.75" customHeight="1" x14ac:dyDescent="0.25">
      <c r="A7" s="25" t="s">
        <v>13</v>
      </c>
      <c r="B7" s="26"/>
      <c r="C7" s="27"/>
      <c r="D7" s="28"/>
      <c r="E7" s="3"/>
      <c r="F7" s="19"/>
    </row>
    <row r="8" spans="1:8" ht="15.75" customHeight="1" x14ac:dyDescent="0.25">
      <c r="A8" s="29">
        <v>21</v>
      </c>
      <c r="B8" s="30" t="s">
        <v>39</v>
      </c>
      <c r="C8" s="27" t="s">
        <v>40</v>
      </c>
      <c r="D8" s="28">
        <v>186</v>
      </c>
      <c r="E8" s="3">
        <f t="shared" ref="E8:E28" si="0">A8*D8</f>
        <v>3906</v>
      </c>
      <c r="F8" s="19"/>
    </row>
    <row r="9" spans="1:8" ht="15.75" customHeight="1" x14ac:dyDescent="0.25">
      <c r="A9" s="29">
        <v>21</v>
      </c>
      <c r="B9" s="30" t="s">
        <v>41</v>
      </c>
      <c r="C9" s="27" t="s">
        <v>42</v>
      </c>
      <c r="D9" s="28">
        <v>102</v>
      </c>
      <c r="E9" s="3">
        <f t="shared" si="0"/>
        <v>2142</v>
      </c>
      <c r="F9" s="19"/>
    </row>
    <row r="10" spans="1:8" ht="15.75" customHeight="1" x14ac:dyDescent="0.25">
      <c r="A10" s="29">
        <v>21</v>
      </c>
      <c r="B10" s="30" t="s">
        <v>32</v>
      </c>
      <c r="C10" s="27" t="s">
        <v>54</v>
      </c>
      <c r="D10" s="28">
        <v>15</v>
      </c>
      <c r="E10" s="3">
        <f t="shared" si="0"/>
        <v>315</v>
      </c>
      <c r="F10" s="19"/>
    </row>
    <row r="11" spans="1:8" ht="15.75" customHeight="1" x14ac:dyDescent="0.25">
      <c r="A11" s="29">
        <v>9</v>
      </c>
      <c r="B11" s="30" t="s">
        <v>18</v>
      </c>
      <c r="C11" s="27" t="s">
        <v>19</v>
      </c>
      <c r="D11" s="28">
        <v>93</v>
      </c>
      <c r="E11" s="3">
        <f t="shared" si="0"/>
        <v>837</v>
      </c>
      <c r="F11" s="19"/>
    </row>
    <row r="12" spans="1:8" ht="15.75" customHeight="1" x14ac:dyDescent="0.25">
      <c r="A12" s="29">
        <v>9</v>
      </c>
      <c r="B12" s="30" t="s">
        <v>32</v>
      </c>
      <c r="C12" s="27" t="s">
        <v>54</v>
      </c>
      <c r="D12" s="28">
        <v>15</v>
      </c>
      <c r="E12" s="3">
        <f t="shared" si="0"/>
        <v>135</v>
      </c>
      <c r="F12" s="19"/>
    </row>
    <row r="13" spans="1:8" ht="15.75" customHeight="1" x14ac:dyDescent="0.25">
      <c r="A13" s="29">
        <v>6</v>
      </c>
      <c r="B13" s="30" t="s">
        <v>20</v>
      </c>
      <c r="C13" s="27" t="s">
        <v>21</v>
      </c>
      <c r="D13" s="28">
        <v>102</v>
      </c>
      <c r="E13" s="3">
        <f t="shared" si="0"/>
        <v>612</v>
      </c>
      <c r="F13" s="19"/>
      <c r="H13" s="36"/>
    </row>
    <row r="14" spans="1:8" ht="15.75" customHeight="1" x14ac:dyDescent="0.25">
      <c r="A14" s="29">
        <v>6</v>
      </c>
      <c r="B14" s="30" t="s">
        <v>32</v>
      </c>
      <c r="C14" s="27" t="s">
        <v>54</v>
      </c>
      <c r="D14" s="28">
        <v>15</v>
      </c>
      <c r="E14" s="3">
        <f t="shared" si="0"/>
        <v>90</v>
      </c>
      <c r="F14" s="19"/>
    </row>
    <row r="15" spans="1:8" ht="15.75" customHeight="1" x14ac:dyDescent="0.25">
      <c r="A15" s="29">
        <v>27</v>
      </c>
      <c r="B15" s="30" t="s">
        <v>43</v>
      </c>
      <c r="C15" s="27" t="s">
        <v>44</v>
      </c>
      <c r="D15" s="28">
        <v>45</v>
      </c>
      <c r="E15" s="3">
        <f t="shared" si="0"/>
        <v>1215</v>
      </c>
      <c r="F15" s="19"/>
    </row>
    <row r="16" spans="1:8" ht="15.75" customHeight="1" x14ac:dyDescent="0.25">
      <c r="A16" s="29">
        <v>6</v>
      </c>
      <c r="B16" s="30" t="s">
        <v>45</v>
      </c>
      <c r="C16" s="27" t="s">
        <v>46</v>
      </c>
      <c r="D16" s="28">
        <v>429</v>
      </c>
      <c r="E16" s="3">
        <f t="shared" si="0"/>
        <v>2574</v>
      </c>
      <c r="F16" s="19"/>
    </row>
    <row r="17" spans="1:6" ht="15.75" customHeight="1" x14ac:dyDescent="0.25">
      <c r="A17" s="29">
        <v>6</v>
      </c>
      <c r="B17" s="30" t="s">
        <v>47</v>
      </c>
      <c r="C17" s="27" t="s">
        <v>48</v>
      </c>
      <c r="D17" s="28">
        <v>132</v>
      </c>
      <c r="E17" s="3">
        <f t="shared" si="0"/>
        <v>792</v>
      </c>
      <c r="F17" s="19"/>
    </row>
    <row r="18" spans="1:6" ht="15.75" customHeight="1" x14ac:dyDescent="0.25">
      <c r="A18" s="29">
        <v>5</v>
      </c>
      <c r="B18" s="30" t="s">
        <v>49</v>
      </c>
      <c r="C18" s="27" t="s">
        <v>57</v>
      </c>
      <c r="D18" s="28">
        <v>265</v>
      </c>
      <c r="E18" s="3">
        <f t="shared" si="0"/>
        <v>1325</v>
      </c>
      <c r="F18" s="19"/>
    </row>
    <row r="19" spans="1:6" ht="15.75" customHeight="1" x14ac:dyDescent="0.25">
      <c r="A19" s="29">
        <v>1</v>
      </c>
      <c r="B19" s="30" t="s">
        <v>16</v>
      </c>
      <c r="C19" s="27" t="s">
        <v>17</v>
      </c>
      <c r="D19" s="28">
        <v>882</v>
      </c>
      <c r="E19" s="3">
        <f t="shared" si="0"/>
        <v>882</v>
      </c>
      <c r="F19" s="19"/>
    </row>
    <row r="20" spans="1:6" ht="15.75" customHeight="1" x14ac:dyDescent="0.25">
      <c r="A20" s="29">
        <v>1</v>
      </c>
      <c r="B20" s="30" t="s">
        <v>50</v>
      </c>
      <c r="C20" s="27" t="s">
        <v>51</v>
      </c>
      <c r="D20" s="28">
        <v>1770</v>
      </c>
      <c r="E20" s="3">
        <f t="shared" si="0"/>
        <v>1770</v>
      </c>
      <c r="F20" s="19"/>
    </row>
    <row r="21" spans="1:6" ht="15.75" customHeight="1" x14ac:dyDescent="0.25">
      <c r="A21" s="29">
        <v>1</v>
      </c>
      <c r="B21" s="30" t="s">
        <v>14</v>
      </c>
      <c r="C21" s="27" t="s">
        <v>15</v>
      </c>
      <c r="D21" s="28">
        <v>507</v>
      </c>
      <c r="E21" s="3">
        <f t="shared" si="0"/>
        <v>507</v>
      </c>
      <c r="F21" s="19"/>
    </row>
    <row r="22" spans="1:6" ht="15.75" customHeight="1" x14ac:dyDescent="0.25">
      <c r="A22" s="25" t="s">
        <v>22</v>
      </c>
      <c r="B22" s="26"/>
      <c r="C22" s="27"/>
      <c r="D22" s="28"/>
      <c r="E22" s="3"/>
      <c r="F22" s="19"/>
    </row>
    <row r="23" spans="1:6" ht="15.75" customHeight="1" x14ac:dyDescent="0.25">
      <c r="A23" s="29">
        <v>3</v>
      </c>
      <c r="B23" s="30" t="s">
        <v>23</v>
      </c>
      <c r="C23" s="27" t="s">
        <v>24</v>
      </c>
      <c r="D23" s="28">
        <v>337.5</v>
      </c>
      <c r="E23" s="3">
        <f t="shared" si="0"/>
        <v>1012.5</v>
      </c>
      <c r="F23" s="19"/>
    </row>
    <row r="24" spans="1:6" ht="15.75" customHeight="1" x14ac:dyDescent="0.25">
      <c r="A24" s="29">
        <v>2</v>
      </c>
      <c r="B24" s="30" t="s">
        <v>35</v>
      </c>
      <c r="C24" s="27" t="s">
        <v>36</v>
      </c>
      <c r="D24" s="28">
        <v>82.5</v>
      </c>
      <c r="E24" s="3">
        <v>165</v>
      </c>
      <c r="F24" s="19"/>
    </row>
    <row r="25" spans="1:6" ht="15.75" customHeight="1" x14ac:dyDescent="0.25">
      <c r="A25" s="29">
        <v>2</v>
      </c>
      <c r="B25" s="30" t="s">
        <v>37</v>
      </c>
      <c r="C25" s="27" t="s">
        <v>38</v>
      </c>
      <c r="D25" s="28">
        <v>40</v>
      </c>
      <c r="E25" s="3">
        <v>80</v>
      </c>
      <c r="F25" s="19"/>
    </row>
    <row r="26" spans="1:6" ht="15.75" customHeight="1" x14ac:dyDescent="0.25">
      <c r="A26" s="29">
        <v>21</v>
      </c>
      <c r="B26" s="30" t="s">
        <v>25</v>
      </c>
      <c r="C26" s="27" t="s">
        <v>26</v>
      </c>
      <c r="D26" s="28">
        <v>62.5</v>
      </c>
      <c r="E26" s="3">
        <f t="shared" si="0"/>
        <v>1312.5</v>
      </c>
      <c r="F26" s="19"/>
    </row>
    <row r="27" spans="1:6" ht="15.75" customHeight="1" x14ac:dyDescent="0.25">
      <c r="A27" s="25" t="s">
        <v>27</v>
      </c>
      <c r="B27" s="26"/>
      <c r="C27" s="27"/>
      <c r="D27" s="28"/>
      <c r="E27" s="3"/>
      <c r="F27" s="19"/>
    </row>
    <row r="28" spans="1:6" ht="15.75" customHeight="1" x14ac:dyDescent="0.25">
      <c r="A28" s="29">
        <v>21</v>
      </c>
      <c r="B28" s="30" t="s">
        <v>28</v>
      </c>
      <c r="C28" s="27" t="s">
        <v>29</v>
      </c>
      <c r="D28" s="28">
        <v>55</v>
      </c>
      <c r="E28" s="3">
        <f t="shared" si="0"/>
        <v>1155</v>
      </c>
      <c r="F28" s="19"/>
    </row>
    <row r="29" spans="1:6" ht="15.75" customHeight="1" x14ac:dyDescent="0.25">
      <c r="A29" s="25" t="s">
        <v>52</v>
      </c>
      <c r="B29" s="26"/>
      <c r="C29" s="27"/>
      <c r="D29" s="28"/>
      <c r="E29" s="3"/>
      <c r="F29" s="19"/>
    </row>
    <row r="30" spans="1:6" ht="15.75" customHeight="1" x14ac:dyDescent="0.25">
      <c r="A30" s="4">
        <v>1</v>
      </c>
      <c r="B30" s="23" t="s">
        <v>30</v>
      </c>
      <c r="C30" s="1" t="s">
        <v>31</v>
      </c>
      <c r="D30" s="2">
        <v>850</v>
      </c>
      <c r="E30" s="3">
        <f>A30*D30</f>
        <v>850</v>
      </c>
      <c r="F30" s="19"/>
    </row>
    <row r="31" spans="1:6" ht="15.75" customHeight="1" x14ac:dyDescent="0.25">
      <c r="A31" s="4">
        <v>8</v>
      </c>
      <c r="B31" s="23" t="s">
        <v>33</v>
      </c>
      <c r="C31" s="1" t="s">
        <v>34</v>
      </c>
      <c r="D31" s="2">
        <v>220</v>
      </c>
      <c r="E31" s="3">
        <f t="shared" ref="E31" si="1">A31*D31</f>
        <v>1760</v>
      </c>
      <c r="F31" s="19"/>
    </row>
    <row r="32" spans="1:6" ht="15.75" customHeight="1" thickBot="1" x14ac:dyDescent="0.3">
      <c r="A32" s="4"/>
      <c r="B32" s="23"/>
      <c r="C32" s="1"/>
      <c r="D32" s="2"/>
      <c r="E32" s="3"/>
      <c r="F32" s="19"/>
    </row>
    <row r="33" spans="1:9" ht="16.5" customHeight="1" thickBot="1" x14ac:dyDescent="0.3">
      <c r="A33" s="37" t="s">
        <v>6</v>
      </c>
      <c r="B33" s="37"/>
      <c r="C33" s="37"/>
      <c r="D33" s="37"/>
      <c r="E33" s="5">
        <f>SUM(E7:E28)</f>
        <v>20827</v>
      </c>
      <c r="F33" s="20"/>
    </row>
    <row r="34" spans="1:9" ht="16.5" thickBot="1" x14ac:dyDescent="0.3">
      <c r="A34" s="17"/>
      <c r="B34" s="17"/>
      <c r="C34" s="17"/>
      <c r="D34" s="6" t="s">
        <v>7</v>
      </c>
      <c r="E34" s="5">
        <f>E33*F34</f>
        <v>6248.0999999999995</v>
      </c>
      <c r="F34" s="22">
        <v>0.3</v>
      </c>
    </row>
    <row r="35" spans="1:9" ht="16.5" thickBot="1" x14ac:dyDescent="0.3">
      <c r="A35" s="33"/>
      <c r="B35" s="33"/>
      <c r="C35" s="33"/>
      <c r="D35" s="6" t="s">
        <v>8</v>
      </c>
      <c r="E35" s="5">
        <f>E33-E34</f>
        <v>14578.900000000001</v>
      </c>
      <c r="F35" s="7"/>
    </row>
    <row r="36" spans="1:9" ht="16.5" thickBot="1" x14ac:dyDescent="0.3">
      <c r="A36" s="33"/>
      <c r="B36" s="33"/>
      <c r="C36" s="33"/>
      <c r="D36" s="18" t="s">
        <v>53</v>
      </c>
      <c r="E36" s="8">
        <f>SUM(E30:E31)</f>
        <v>2610</v>
      </c>
      <c r="F36" s="7"/>
    </row>
    <row r="37" spans="1:9" ht="16.5" thickBot="1" x14ac:dyDescent="0.3">
      <c r="A37" s="33"/>
      <c r="B37" s="33"/>
      <c r="C37" s="33"/>
      <c r="D37" s="12" t="s">
        <v>11</v>
      </c>
      <c r="E37" s="8">
        <f>E33*20%</f>
        <v>4165.4000000000005</v>
      </c>
      <c r="F37" s="7"/>
    </row>
    <row r="38" spans="1:9" ht="16.5" thickBot="1" x14ac:dyDescent="0.3">
      <c r="A38" s="33"/>
      <c r="B38" s="33"/>
      <c r="C38" s="33"/>
      <c r="D38" s="18" t="s">
        <v>12</v>
      </c>
      <c r="E38" s="9">
        <f>E33*5%</f>
        <v>1041.3500000000001</v>
      </c>
      <c r="F38" s="10"/>
    </row>
    <row r="39" spans="1:9" ht="21" thickBot="1" x14ac:dyDescent="0.35">
      <c r="A39" s="38" t="s">
        <v>9</v>
      </c>
      <c r="B39" s="38"/>
      <c r="C39" s="38"/>
      <c r="D39" s="38"/>
      <c r="E39" s="21">
        <f>SUM(E35:E38)</f>
        <v>22395.65</v>
      </c>
      <c r="F39" s="11"/>
      <c r="H39" s="34"/>
      <c r="I39" s="35"/>
    </row>
    <row r="40" spans="1:9" ht="15" customHeight="1" x14ac:dyDescent="0.25">
      <c r="A40" s="17"/>
      <c r="B40" s="17"/>
      <c r="C40" s="31" t="s">
        <v>10</v>
      </c>
      <c r="D40" s="32"/>
      <c r="E40" s="32"/>
      <c r="F40" s="11"/>
    </row>
    <row r="41" spans="1:9" ht="15" customHeight="1" x14ac:dyDescent="0.25">
      <c r="A41" s="17"/>
      <c r="B41" s="17"/>
      <c r="C41" s="32"/>
      <c r="D41" s="32"/>
      <c r="E41" s="32"/>
      <c r="F41" s="11"/>
    </row>
  </sheetData>
  <mergeCells count="11">
    <mergeCell ref="A33:D33"/>
    <mergeCell ref="A39:D39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>
      <formula1>"yes,no"</formula1>
    </dataValidation>
  </dataValidations>
  <pageMargins left="0.7" right="0.7" top="0.75" bottom="0.75" header="0.3" footer="0.3"/>
  <pageSetup scale="55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Nelson</cp:lastModifiedBy>
  <cp:lastPrinted>2018-04-03T19:46:30Z</cp:lastPrinted>
  <dcterms:created xsi:type="dcterms:W3CDTF">2018-04-02T16:19:56Z</dcterms:created>
  <dcterms:modified xsi:type="dcterms:W3CDTF">2019-08-13T16:57:13Z</dcterms:modified>
</cp:coreProperties>
</file>