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11 PROYECTOS\ACHS PROY\R4K SLIM\ACHS\"/>
    </mc:Choice>
  </mc:AlternateContent>
  <bookViews>
    <workbookView xWindow="0" yWindow="0" windowWidth="2040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8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8" i="1"/>
  <c r="E30" i="1"/>
  <c r="E32" i="1"/>
  <c r="E33" i="1"/>
  <c r="E40" i="1" l="1"/>
  <c r="E8" i="1"/>
  <c r="A1" i="1" l="1"/>
  <c r="E36" i="1" l="1"/>
  <c r="E37" i="1" s="1"/>
  <c r="E39" i="1"/>
  <c r="E41" i="1" l="1"/>
</calcChain>
</file>

<file path=xl/comments1.xml><?xml version="1.0" encoding="utf-8"?>
<comments xmlns="http://schemas.openxmlformats.org/spreadsheetml/2006/main">
  <authors>
    <author>Lawrence Moore</author>
  </authors>
  <commentList>
    <comment ref="E35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</commentList>
</comments>
</file>

<file path=xl/sharedStrings.xml><?xml version="1.0" encoding="utf-8"?>
<sst xmlns="http://schemas.openxmlformats.org/spreadsheetml/2006/main" count="82" uniqueCount="78">
  <si>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</si>
  <si>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</si>
  <si>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</si>
  <si>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</si>
  <si>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</si>
  <si>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</si>
  <si>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</si>
  <si>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</si>
  <si>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</si>
  <si>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</si>
  <si>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</si>
  <si>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</si>
  <si>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</si>
  <si>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Responder 5000</t>
  </si>
  <si>
    <t>R4KMQCV2</t>
  </si>
  <si>
    <t>Marquee Controller</t>
  </si>
  <si>
    <t>R4KANNV2</t>
  </si>
  <si>
    <t>Annunciate Panel (comes with a Receptacle)</t>
  </si>
  <si>
    <t>R4KPC11</t>
  </si>
  <si>
    <t>SLIM Pull Cord St</t>
  </si>
  <si>
    <t>R4KSAR</t>
  </si>
  <si>
    <t>SLIM Dual Button St</t>
  </si>
  <si>
    <t>ACCESSORIES</t>
  </si>
  <si>
    <t>350018</t>
  </si>
  <si>
    <t>8pin Inlinecon Cat-5 Cat-6(100) (Not to be used with R4K CL/DC)</t>
  </si>
  <si>
    <t>350008</t>
  </si>
  <si>
    <t>Clear Station Cover (1 &amp; 2 Button Stations)</t>
  </si>
  <si>
    <t>Pillow Speakers/Call Cords</t>
  </si>
  <si>
    <t>CCDIN</t>
  </si>
  <si>
    <t>Call Cord - Single w/ Clip (10 ft.)</t>
  </si>
  <si>
    <t>1026-1311</t>
  </si>
  <si>
    <t xml:space="preserve">215C, One -Line , Tri-Color Sign Display </t>
  </si>
  <si>
    <t>QP</t>
  </si>
  <si>
    <t>CAT6</t>
  </si>
  <si>
    <t>CABLE CAT6 FURUKAWA LIBRE HALOGENO (VERDE)</t>
  </si>
  <si>
    <t>350006</t>
  </si>
  <si>
    <t>Crimping tool Adapter</t>
  </si>
  <si>
    <t>350007</t>
  </si>
  <si>
    <t>Station Removal Tool</t>
  </si>
  <si>
    <t>R4K17V</t>
  </si>
  <si>
    <t>SLIM Enh Single Call St</t>
  </si>
  <si>
    <t>R4KCB13</t>
  </si>
  <si>
    <t>SLIM Code Button St</t>
  </si>
  <si>
    <t>R4KSPK</t>
  </si>
  <si>
    <t>SLIM Speaker Module</t>
  </si>
  <si>
    <t>CLA246</t>
  </si>
  <si>
    <t>Audio 4-Bulb Corridor Light</t>
  </si>
  <si>
    <t>CLAR46</t>
  </si>
  <si>
    <t>Four Station Audio Relay Kit</t>
  </si>
  <si>
    <t>DCV100</t>
  </si>
  <si>
    <t>R4K4020</t>
  </si>
  <si>
    <t>Consola de Enfermera</t>
  </si>
  <si>
    <t>ACCESSORIES NO RAULAND</t>
  </si>
  <si>
    <t>Total Accessories No Rauland</t>
  </si>
  <si>
    <t>Boton en Español</t>
  </si>
  <si>
    <t>ASOCIACION CHILENA DE SEGURIDAD</t>
  </si>
  <si>
    <t>PRESUPUESTO RESPONDER 4000 - SLIM</t>
  </si>
  <si>
    <t>Controlador de modulos sin audio</t>
  </si>
  <si>
    <t>Condiciones Generales:</t>
  </si>
  <si>
    <t>Garantía                       : Dos años a partir de la recepción de los mismos.</t>
  </si>
  <si>
    <t xml:space="preserve">Valores cotizado:            Los valores expresados en cotización, están indicados en Dólares Americanos, sin IVA, y seran facturados en pesos </t>
  </si>
  <si>
    <t>Mantención:                  : El precio incluye mantención por 24 meses.</t>
  </si>
  <si>
    <t>Plazo de Entrega          : 40 a 60 días corridos, a partir de la Orden de Compra</t>
  </si>
  <si>
    <t>Instalación                    : 20 días.</t>
  </si>
  <si>
    <t>Forma de Pago             : 40%   con entrega de Orden de Compra.</t>
  </si>
  <si>
    <t xml:space="preserve">                                       30% contra entrega de equipos.</t>
  </si>
  <si>
    <t xml:space="preserve">                                       30% contra finalización de instalaciones.</t>
  </si>
  <si>
    <t>Conduits y su instalación: No contemplado en nuestra propuesta.</t>
  </si>
  <si>
    <t>Luisa Alegría Olate</t>
  </si>
  <si>
    <t>Encargada de Línea Rauland-Ametek.</t>
  </si>
  <si>
    <t>Cencomex S.A.</t>
  </si>
  <si>
    <t>Av. Galvarino 7640, Parque Empresarial Aconcagua, Quilicura, Santiago.</t>
  </si>
  <si>
    <t>lalegria@cencomex.cl</t>
  </si>
  <si>
    <t>+56 2 27518400 (10)  / +56992307597 / +56992571548</t>
  </si>
  <si>
    <t xml:space="preserve">Software </t>
  </si>
  <si>
    <t>R4KRSPIP</t>
  </si>
  <si>
    <t>R4k Reporting Sftw Interface</t>
  </si>
  <si>
    <t>chilenos, al valor del dólar observado del día de la facturación.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</si>
</sst>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$&quot;* #,##0_ ;_ &quot;$&quot;* \-#,##0_ ;_ &quot;$&quot;* &quot;-&quot;_ ;_ @_ "/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12"/>
      <color theme="1"/>
      <name val="Arial"/>
      <family val="2"/>
    </font>
    <font>
      <i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5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5" fontId="4" fillId="4" borderId="7" xfId="1" applyNumberFormat="1" applyFont="1" applyFill="1" applyBorder="1" applyAlignment="1" applyProtection="1">
      <alignment horizontal="center" vertical="center"/>
    </xf>
    <xf numFmtId="168" fontId="4" fillId="4" borderId="7" xfId="2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6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1" fontId="2" fillId="6" borderId="11" xfId="1" applyNumberFormat="1" applyFont="1" applyFill="1" applyBorder="1" applyAlignment="1">
      <alignment horizontal="left"/>
    </xf>
    <xf numFmtId="0" fontId="2" fillId="6" borderId="11" xfId="1" applyFont="1" applyFill="1" applyBorder="1" applyAlignment="1">
      <alignment horizontal="left"/>
    </xf>
    <xf numFmtId="0" fontId="2" fillId="0" borderId="11" xfId="1" applyFont="1" applyBorder="1" applyAlignment="1">
      <alignment horizontal="left" vertical="center"/>
    </xf>
    <xf numFmtId="2" fontId="2" fillId="0" borderId="11" xfId="1" applyNumberFormat="1" applyFont="1" applyBorder="1" applyAlignment="1">
      <alignment horizontal="right" wrapText="1"/>
    </xf>
    <xf numFmtId="1" fontId="2" fillId="3" borderId="11" xfId="1" applyNumberFormat="1" applyFont="1" applyFill="1" applyBorder="1" applyAlignment="1">
      <alignment horizontal="left"/>
    </xf>
    <xf numFmtId="0" fontId="2" fillId="3" borderId="11" xfId="1" applyFont="1" applyFill="1" applyBorder="1" applyAlignment="1">
      <alignment horizontal="left"/>
    </xf>
    <xf numFmtId="0" fontId="8" fillId="3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2" fillId="0" borderId="0" xfId="1" applyFont="1" applyBorder="1" applyAlignment="1" applyProtection="1">
      <alignment vertical="top" wrapText="1"/>
    </xf>
    <xf numFmtId="42" fontId="0" fillId="0" borderId="0" xfId="3" applyFont="1"/>
    <xf numFmtId="42" fontId="0" fillId="0" borderId="0" xfId="0" applyNumberFormat="1"/>
    <xf numFmtId="1" fontId="0" fillId="0" borderId="0" xfId="0" applyNumberFormat="1"/>
    <xf numFmtId="0" fontId="0" fillId="0" borderId="0" xfId="0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0" fillId="0" borderId="0" xfId="0" applyFont="1"/>
    <xf numFmtId="0" fontId="18" fillId="0" borderId="0" xfId="4" applyFont="1" applyAlignment="1" applyProtection="1"/>
    <xf numFmtId="0" fontId="15" fillId="0" borderId="0" xfId="0" applyFont="1" applyFill="1" applyAlignment="1"/>
    <xf numFmtId="0" fontId="4" fillId="0" borderId="0" xfId="1" applyFont="1" applyBorder="1" applyAlignment="1" applyProtection="1">
      <alignment horizontal="right"/>
      <protection locked="0"/>
    </xf>
    <xf numFmtId="0" fontId="10" fillId="0" borderId="0" xfId="1" applyFont="1" applyBorder="1" applyAlignment="1" applyProtection="1">
      <alignment horizontal="right"/>
      <protection locked="0"/>
    </xf>
    <xf numFmtId="169" fontId="12" fillId="5" borderId="0" xfId="1" applyNumberFormat="1" applyFont="1" applyFill="1" applyBorder="1" applyAlignment="1">
      <alignment horizontal="right"/>
    </xf>
    <xf numFmtId="1" fontId="11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5" fillId="0" borderId="0" xfId="0" applyFont="1" applyFill="1" applyAlignment="1">
      <alignment horizontal="left" vertical="top" wrapText="1" indent="2"/>
    </xf>
  </cellXfs>
  <cellStyles count="5">
    <cellStyle name="Currency 3" xfId="2"/>
    <cellStyle name="Hipervínculo" xfId="4" builtinId="8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1156607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legria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zoomScale="70" zoomScaleNormal="70" workbookViewId="0">
      <selection activeCell="F52" sqref="F52"/>
    </sheetView>
  </sheetViews>
  <sheetFormatPr baseColWidth="10" defaultRowHeight="15" x14ac:dyDescent="0.25"/>
  <cols>
    <col min="1" max="1" width="7.7109375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8" max="8" width="17.7109375" bestFit="1" customWidth="1"/>
    <col min="9" max="9" width="13.140625" bestFit="1" customWidth="1"/>
  </cols>
  <sheetData>
    <row r="1" spans="1:8" ht="15.75" x14ac:dyDescent="0.25">
      <c r="A1" s="46">
        <f ca="1">TODAY()</f>
        <v>43699</v>
      </c>
      <c r="B1" s="46"/>
      <c r="C1" s="46"/>
      <c r="D1" s="46"/>
      <c r="E1" s="46"/>
      <c r="F1" s="14"/>
      <c r="G1" s="13"/>
    </row>
    <row r="2" spans="1:8" ht="40.5" customHeight="1" x14ac:dyDescent="0.25">
      <c r="A2" s="47" t="s">
        <v>56</v>
      </c>
      <c r="B2" s="47"/>
      <c r="C2" s="47"/>
      <c r="D2" s="47"/>
      <c r="E2" s="47"/>
      <c r="F2" s="15"/>
      <c r="G2" s="13"/>
    </row>
    <row r="3" spans="1:8" ht="40.5" customHeight="1" x14ac:dyDescent="0.25">
      <c r="A3" s="47" t="s">
        <v>55</v>
      </c>
      <c r="B3" s="47"/>
      <c r="C3" s="47"/>
      <c r="D3" s="47"/>
      <c r="E3" s="47"/>
      <c r="F3" s="16"/>
      <c r="G3" s="13"/>
    </row>
    <row r="4" spans="1:8" ht="15" customHeight="1" x14ac:dyDescent="0.25">
      <c r="A4" s="48" t="s">
        <v>0</v>
      </c>
      <c r="B4" s="50" t="s">
        <v>1</v>
      </c>
      <c r="C4" s="52" t="s">
        <v>2</v>
      </c>
      <c r="D4" s="54" t="s">
        <v>3</v>
      </c>
      <c r="E4" s="54" t="s">
        <v>4</v>
      </c>
      <c r="F4" s="19"/>
    </row>
    <row r="5" spans="1:8" ht="15.75" customHeight="1" thickBot="1" x14ac:dyDescent="0.3">
      <c r="A5" s="49"/>
      <c r="B5" s="51"/>
      <c r="C5" s="52"/>
      <c r="D5" s="55"/>
      <c r="E5" s="55"/>
      <c r="F5" s="19"/>
    </row>
    <row r="6" spans="1:8" ht="16.5" customHeight="1" thickBot="1" x14ac:dyDescent="0.3">
      <c r="A6" s="57" t="s">
        <v>5</v>
      </c>
      <c r="B6" s="58"/>
      <c r="C6" s="53"/>
      <c r="D6" s="56"/>
      <c r="E6" s="56"/>
      <c r="F6" s="19"/>
    </row>
    <row r="7" spans="1:8" ht="15.75" customHeight="1" x14ac:dyDescent="0.25">
      <c r="A7" s="25" t="s">
        <v>13</v>
      </c>
      <c r="B7" s="26"/>
      <c r="C7" s="27"/>
      <c r="D7" s="28"/>
      <c r="E7" s="3"/>
      <c r="F7" s="19"/>
    </row>
    <row r="8" spans="1:8" ht="15.75" customHeight="1" x14ac:dyDescent="0.25">
      <c r="A8" s="29">
        <v>21</v>
      </c>
      <c r="B8" s="30" t="s">
        <v>39</v>
      </c>
      <c r="C8" s="27" t="s">
        <v>40</v>
      </c>
      <c r="D8" s="28">
        <v>186</v>
      </c>
      <c r="E8" s="3">
        <f t="shared" ref="E8:E33" si="0">A8*D8</f>
        <v>3906</v>
      </c>
      <c r="F8" s="19"/>
    </row>
    <row r="9" spans="1:8" ht="15.75" customHeight="1" x14ac:dyDescent="0.25">
      <c r="A9" s="29">
        <v>21</v>
      </c>
      <c r="B9" s="30" t="s">
        <v>41</v>
      </c>
      <c r="C9" s="27" t="s">
        <v>42</v>
      </c>
      <c r="D9" s="28">
        <v>102</v>
      </c>
      <c r="E9" s="3">
        <f t="shared" si="0"/>
        <v>2142</v>
      </c>
      <c r="F9" s="19"/>
    </row>
    <row r="10" spans="1:8" ht="15.75" customHeight="1" x14ac:dyDescent="0.25">
      <c r="A10" s="29">
        <v>21</v>
      </c>
      <c r="B10" s="30" t="s">
        <v>32</v>
      </c>
      <c r="C10" s="27" t="s">
        <v>54</v>
      </c>
      <c r="D10" s="28">
        <v>15</v>
      </c>
      <c r="E10" s="3">
        <f t="shared" si="0"/>
        <v>315</v>
      </c>
      <c r="F10" s="19"/>
    </row>
    <row r="11" spans="1:8" ht="15.75" customHeight="1" x14ac:dyDescent="0.25">
      <c r="A11" s="29">
        <v>9</v>
      </c>
      <c r="B11" s="30" t="s">
        <v>18</v>
      </c>
      <c r="C11" s="27" t="s">
        <v>19</v>
      </c>
      <c r="D11" s="28">
        <v>93</v>
      </c>
      <c r="E11" s="3">
        <f t="shared" si="0"/>
        <v>837</v>
      </c>
      <c r="F11" s="19"/>
    </row>
    <row r="12" spans="1:8" ht="15.75" customHeight="1" x14ac:dyDescent="0.25">
      <c r="A12" s="29">
        <v>9</v>
      </c>
      <c r="B12" s="30" t="s">
        <v>32</v>
      </c>
      <c r="C12" s="27" t="s">
        <v>54</v>
      </c>
      <c r="D12" s="28">
        <v>15</v>
      </c>
      <c r="E12" s="3">
        <f t="shared" si="0"/>
        <v>135</v>
      </c>
      <c r="F12" s="19"/>
    </row>
    <row r="13" spans="1:8" ht="15.75" customHeight="1" x14ac:dyDescent="0.25">
      <c r="A13" s="29">
        <v>6</v>
      </c>
      <c r="B13" s="30" t="s">
        <v>20</v>
      </c>
      <c r="C13" s="27" t="s">
        <v>21</v>
      </c>
      <c r="D13" s="28">
        <v>102</v>
      </c>
      <c r="E13" s="3">
        <f t="shared" si="0"/>
        <v>612</v>
      </c>
      <c r="F13" s="19"/>
      <c r="H13" s="36"/>
    </row>
    <row r="14" spans="1:8" ht="15.75" customHeight="1" x14ac:dyDescent="0.25">
      <c r="A14" s="29">
        <v>6</v>
      </c>
      <c r="B14" s="30" t="s">
        <v>32</v>
      </c>
      <c r="C14" s="27" t="s">
        <v>54</v>
      </c>
      <c r="D14" s="28">
        <v>15</v>
      </c>
      <c r="E14" s="3">
        <f t="shared" si="0"/>
        <v>90</v>
      </c>
      <c r="F14" s="19"/>
    </row>
    <row r="15" spans="1:8" ht="15.75" customHeight="1" x14ac:dyDescent="0.25">
      <c r="A15" s="29">
        <v>21</v>
      </c>
      <c r="B15" s="30" t="s">
        <v>43</v>
      </c>
      <c r="C15" s="27" t="s">
        <v>44</v>
      </c>
      <c r="D15" s="28">
        <v>45</v>
      </c>
      <c r="E15" s="3">
        <f t="shared" si="0"/>
        <v>945</v>
      </c>
      <c r="F15" s="19"/>
    </row>
    <row r="16" spans="1:8" ht="15.75" customHeight="1" x14ac:dyDescent="0.25">
      <c r="A16" s="29">
        <v>7</v>
      </c>
      <c r="B16" s="30" t="s">
        <v>45</v>
      </c>
      <c r="C16" s="27" t="s">
        <v>46</v>
      </c>
      <c r="D16" s="28">
        <v>429</v>
      </c>
      <c r="E16" s="3">
        <f t="shared" si="0"/>
        <v>3003</v>
      </c>
      <c r="F16" s="19"/>
    </row>
    <row r="17" spans="1:6" ht="15.75" customHeight="1" x14ac:dyDescent="0.25">
      <c r="A17" s="29">
        <v>6</v>
      </c>
      <c r="B17" s="30" t="s">
        <v>47</v>
      </c>
      <c r="C17" s="27" t="s">
        <v>48</v>
      </c>
      <c r="D17" s="28">
        <v>132</v>
      </c>
      <c r="E17" s="3">
        <f t="shared" si="0"/>
        <v>792</v>
      </c>
      <c r="F17" s="19"/>
    </row>
    <row r="18" spans="1:6" ht="15.75" customHeight="1" x14ac:dyDescent="0.25">
      <c r="A18" s="29">
        <v>6</v>
      </c>
      <c r="B18" s="30" t="s">
        <v>49</v>
      </c>
      <c r="C18" s="27" t="s">
        <v>57</v>
      </c>
      <c r="D18" s="28">
        <v>265</v>
      </c>
      <c r="E18" s="3">
        <f t="shared" si="0"/>
        <v>1590</v>
      </c>
      <c r="F18" s="19"/>
    </row>
    <row r="19" spans="1:6" ht="15.75" customHeight="1" x14ac:dyDescent="0.25">
      <c r="A19" s="29">
        <v>3</v>
      </c>
      <c r="B19" s="30" t="s">
        <v>16</v>
      </c>
      <c r="C19" s="27" t="s">
        <v>17</v>
      </c>
      <c r="D19" s="28">
        <v>882</v>
      </c>
      <c r="E19" s="3">
        <f t="shared" si="0"/>
        <v>2646</v>
      </c>
      <c r="F19" s="19"/>
    </row>
    <row r="20" spans="1:6" ht="15.75" customHeight="1" x14ac:dyDescent="0.25">
      <c r="A20" s="29">
        <v>3</v>
      </c>
      <c r="B20" s="30" t="s">
        <v>50</v>
      </c>
      <c r="C20" s="27" t="s">
        <v>51</v>
      </c>
      <c r="D20" s="28">
        <v>1770</v>
      </c>
      <c r="E20" s="3">
        <f t="shared" si="0"/>
        <v>5310</v>
      </c>
      <c r="F20" s="19"/>
    </row>
    <row r="21" spans="1:6" ht="15.75" customHeight="1" x14ac:dyDescent="0.25">
      <c r="A21" s="29">
        <v>3</v>
      </c>
      <c r="B21" s="30" t="s">
        <v>14</v>
      </c>
      <c r="C21" s="27" t="s">
        <v>15</v>
      </c>
      <c r="D21" s="28">
        <v>507</v>
      </c>
      <c r="E21" s="3">
        <f t="shared" si="0"/>
        <v>1521</v>
      </c>
      <c r="F21" s="19"/>
    </row>
    <row r="22" spans="1:6" ht="15.75" customHeight="1" x14ac:dyDescent="0.25">
      <c r="A22" s="25" t="s">
        <v>22</v>
      </c>
      <c r="B22" s="26"/>
      <c r="C22" s="27"/>
      <c r="D22" s="28"/>
      <c r="E22" s="3"/>
      <c r="F22" s="19"/>
    </row>
    <row r="23" spans="1:6" ht="15.75" customHeight="1" x14ac:dyDescent="0.25">
      <c r="A23" s="29">
        <v>4</v>
      </c>
      <c r="B23" s="30" t="s">
        <v>23</v>
      </c>
      <c r="C23" s="27" t="s">
        <v>24</v>
      </c>
      <c r="D23" s="28">
        <v>337.5</v>
      </c>
      <c r="E23" s="3">
        <f t="shared" si="0"/>
        <v>1350</v>
      </c>
      <c r="F23" s="19"/>
    </row>
    <row r="24" spans="1:6" ht="15.75" customHeight="1" x14ac:dyDescent="0.25">
      <c r="A24" s="29">
        <v>2</v>
      </c>
      <c r="B24" s="30" t="s">
        <v>35</v>
      </c>
      <c r="C24" s="27" t="s">
        <v>36</v>
      </c>
      <c r="D24" s="28">
        <v>82.5</v>
      </c>
      <c r="E24" s="3">
        <f t="shared" si="0"/>
        <v>165</v>
      </c>
      <c r="F24" s="19"/>
    </row>
    <row r="25" spans="1:6" ht="15.75" customHeight="1" x14ac:dyDescent="0.25">
      <c r="A25" s="29">
        <v>2</v>
      </c>
      <c r="B25" s="30" t="s">
        <v>37</v>
      </c>
      <c r="C25" s="27" t="s">
        <v>38</v>
      </c>
      <c r="D25" s="28">
        <v>40</v>
      </c>
      <c r="E25" s="3">
        <f t="shared" si="0"/>
        <v>80</v>
      </c>
      <c r="F25" s="19"/>
    </row>
    <row r="26" spans="1:6" ht="15.75" customHeight="1" x14ac:dyDescent="0.25">
      <c r="A26" s="29">
        <v>21</v>
      </c>
      <c r="B26" s="30" t="s">
        <v>25</v>
      </c>
      <c r="C26" s="27" t="s">
        <v>26</v>
      </c>
      <c r="D26" s="28">
        <v>62.5</v>
      </c>
      <c r="E26" s="3">
        <f t="shared" si="0"/>
        <v>1312.5</v>
      </c>
      <c r="F26" s="19"/>
    </row>
    <row r="27" spans="1:6" ht="15.75" customHeight="1" x14ac:dyDescent="0.25">
      <c r="A27" s="25" t="s">
        <v>27</v>
      </c>
      <c r="B27" s="26"/>
      <c r="C27" s="27"/>
      <c r="D27" s="28"/>
      <c r="E27" s="3"/>
      <c r="F27" s="19"/>
    </row>
    <row r="28" spans="1:6" ht="15.75" customHeight="1" x14ac:dyDescent="0.25">
      <c r="A28" s="29">
        <v>21</v>
      </c>
      <c r="B28" s="30" t="s">
        <v>28</v>
      </c>
      <c r="C28" s="27" t="s">
        <v>29</v>
      </c>
      <c r="D28" s="28">
        <v>55</v>
      </c>
      <c r="E28" s="3">
        <f t="shared" si="0"/>
        <v>1155</v>
      </c>
      <c r="F28" s="19"/>
    </row>
    <row r="29" spans="1:6" s="37" customFormat="1" ht="15.75" customHeight="1" x14ac:dyDescent="0.25">
      <c r="A29" s="25" t="s">
        <v>74</v>
      </c>
      <c r="B29" s="26"/>
      <c r="C29" s="27"/>
      <c r="D29" s="28"/>
      <c r="E29" s="3"/>
      <c r="F29" s="19"/>
    </row>
    <row r="30" spans="1:6" s="37" customFormat="1" ht="15.75" customHeight="1" x14ac:dyDescent="0.25">
      <c r="A30" s="29">
        <v>1</v>
      </c>
      <c r="B30" s="30" t="s">
        <v>75</v>
      </c>
      <c r="C30" s="27" t="s">
        <v>76</v>
      </c>
      <c r="D30" s="28">
        <v>9000</v>
      </c>
      <c r="E30" s="3">
        <f t="shared" si="0"/>
        <v>9000</v>
      </c>
      <c r="F30" s="19"/>
    </row>
    <row r="31" spans="1:6" ht="15.75" customHeight="1" x14ac:dyDescent="0.25">
      <c r="A31" s="25" t="s">
        <v>52</v>
      </c>
      <c r="B31" s="26"/>
      <c r="C31" s="27"/>
      <c r="D31" s="28"/>
      <c r="E31" s="3"/>
      <c r="F31" s="19"/>
    </row>
    <row r="32" spans="1:6" ht="15.75" customHeight="1" x14ac:dyDescent="0.25">
      <c r="A32" s="4">
        <v>3</v>
      </c>
      <c r="B32" s="23" t="s">
        <v>30</v>
      </c>
      <c r="C32" s="1" t="s">
        <v>31</v>
      </c>
      <c r="D32" s="2">
        <v>850</v>
      </c>
      <c r="E32" s="3">
        <f t="shared" si="0"/>
        <v>2550</v>
      </c>
      <c r="F32" s="19"/>
    </row>
    <row r="33" spans="1:9" ht="15.75" customHeight="1" x14ac:dyDescent="0.25">
      <c r="A33" s="4">
        <v>8</v>
      </c>
      <c r="B33" s="23" t="s">
        <v>33</v>
      </c>
      <c r="C33" s="1" t="s">
        <v>34</v>
      </c>
      <c r="D33" s="2">
        <v>220</v>
      </c>
      <c r="E33" s="3">
        <f t="shared" si="0"/>
        <v>1760</v>
      </c>
      <c r="F33" s="19"/>
    </row>
    <row r="34" spans="1:9" ht="15.75" customHeight="1" thickBot="1" x14ac:dyDescent="0.3">
      <c r="A34" s="4"/>
      <c r="B34" s="23"/>
      <c r="C34" s="1"/>
      <c r="D34" s="2"/>
      <c r="E34" s="3"/>
      <c r="F34" s="19"/>
    </row>
    <row r="35" spans="1:9" ht="16.5" customHeight="1" thickBot="1" x14ac:dyDescent="0.3">
      <c r="A35" s="44" t="s">
        <v>6</v>
      </c>
      <c r="B35" s="44"/>
      <c r="C35" s="44"/>
      <c r="D35" s="44"/>
      <c r="E35" s="5">
        <f>SUM(E7:E30)</f>
        <v>36906.5</v>
      </c>
      <c r="F35" s="20"/>
    </row>
    <row r="36" spans="1:9" ht="16.5" thickBot="1" x14ac:dyDescent="0.3">
      <c r="A36" s="17"/>
      <c r="B36" s="17"/>
      <c r="C36" s="17"/>
      <c r="D36" s="6" t="s">
        <v>7</v>
      </c>
      <c r="E36" s="5">
        <f>E35*F36</f>
        <v>11071.949999999999</v>
      </c>
      <c r="F36" s="22">
        <v>0.3</v>
      </c>
    </row>
    <row r="37" spans="1:9" ht="16.5" thickBot="1" x14ac:dyDescent="0.3">
      <c r="A37" s="33"/>
      <c r="B37" s="33"/>
      <c r="C37" s="33"/>
      <c r="D37" s="6" t="s">
        <v>8</v>
      </c>
      <c r="E37" s="5">
        <f>E35-E36</f>
        <v>25834.550000000003</v>
      </c>
      <c r="F37" s="7"/>
    </row>
    <row r="38" spans="1:9" ht="16.5" thickBot="1" x14ac:dyDescent="0.3">
      <c r="A38" s="33"/>
      <c r="B38" s="33"/>
      <c r="C38" s="33"/>
      <c r="D38" s="18" t="s">
        <v>53</v>
      </c>
      <c r="E38" s="8">
        <f>SUM(E32:E33)</f>
        <v>4310</v>
      </c>
      <c r="F38" s="7"/>
    </row>
    <row r="39" spans="1:9" ht="16.5" thickBot="1" x14ac:dyDescent="0.3">
      <c r="A39" s="33"/>
      <c r="B39" s="33"/>
      <c r="C39" s="33"/>
      <c r="D39" s="12" t="s">
        <v>11</v>
      </c>
      <c r="E39" s="8">
        <f>E35*20%</f>
        <v>7381.3</v>
      </c>
      <c r="F39" s="7"/>
    </row>
    <row r="40" spans="1:9" ht="16.5" thickBot="1" x14ac:dyDescent="0.3">
      <c r="A40" s="33"/>
      <c r="B40" s="33"/>
      <c r="C40" s="33"/>
      <c r="D40" s="18" t="s">
        <v>12</v>
      </c>
      <c r="E40" s="9">
        <f>E35*5%</f>
        <v>1845.325</v>
      </c>
      <c r="F40" s="10"/>
    </row>
    <row r="41" spans="1:9" ht="21" thickBot="1" x14ac:dyDescent="0.35">
      <c r="A41" s="45" t="s">
        <v>9</v>
      </c>
      <c r="B41" s="45"/>
      <c r="C41" s="45"/>
      <c r="D41" s="45"/>
      <c r="E41" s="21">
        <f>SUM(E37:E40)</f>
        <v>39371.175000000003</v>
      </c>
      <c r="F41" s="11"/>
      <c r="H41" s="34"/>
      <c r="I41" s="35"/>
    </row>
    <row r="42" spans="1:9" ht="15" customHeight="1" x14ac:dyDescent="0.25">
      <c r="A42" s="17"/>
      <c r="B42" s="17"/>
      <c r="C42" s="31" t="s">
        <v>10</v>
      </c>
      <c r="D42" s="32"/>
      <c r="E42" s="32"/>
      <c r="F42" s="11"/>
    </row>
    <row r="43" spans="1:9" ht="15" customHeight="1" x14ac:dyDescent="0.25">
      <c r="A43" s="17"/>
      <c r="B43" s="17"/>
      <c r="C43" s="32"/>
      <c r="D43" s="32"/>
      <c r="E43" s="32"/>
      <c r="F43" s="11"/>
    </row>
    <row r="44" spans="1:9" ht="15.75" x14ac:dyDescent="0.25">
      <c r="B44" s="38" t="s">
        <v>58</v>
      </c>
      <c r="C44" s="38"/>
      <c r="D44" s="38"/>
      <c r="E44" s="38"/>
    </row>
    <row r="45" spans="1:9" ht="15.75" x14ac:dyDescent="0.25">
      <c r="B45" s="38" t="s">
        <v>59</v>
      </c>
      <c r="C45" s="38"/>
      <c r="D45" s="38"/>
      <c r="E45" s="38"/>
    </row>
    <row r="46" spans="1:9" ht="15.75" x14ac:dyDescent="0.25">
      <c r="B46" s="38" t="s">
        <v>60</v>
      </c>
      <c r="C46" s="38"/>
      <c r="D46" s="38"/>
      <c r="E46" s="38"/>
    </row>
    <row r="47" spans="1:9" ht="30" customHeight="1" x14ac:dyDescent="0.25">
      <c r="B47" s="37"/>
      <c r="C47" s="59" t="s">
        <v>77</v>
      </c>
      <c r="D47" s="59"/>
      <c r="E47" s="38"/>
    </row>
    <row r="48" spans="1:9" ht="15.75" x14ac:dyDescent="0.25">
      <c r="B48" s="38" t="s">
        <v>61</v>
      </c>
      <c r="C48" s="38"/>
      <c r="D48" s="38"/>
      <c r="E48" s="38"/>
    </row>
    <row r="49" spans="2:5" ht="15.75" x14ac:dyDescent="0.25">
      <c r="B49" s="38" t="s">
        <v>62</v>
      </c>
      <c r="C49" s="38"/>
      <c r="D49" s="38"/>
      <c r="E49" s="38"/>
    </row>
    <row r="50" spans="2:5" ht="15.75" x14ac:dyDescent="0.25">
      <c r="B50" s="38" t="s">
        <v>63</v>
      </c>
      <c r="C50" s="38"/>
      <c r="D50" s="38"/>
      <c r="E50" s="38"/>
    </row>
    <row r="51" spans="2:5" ht="15.75" x14ac:dyDescent="0.25">
      <c r="B51" s="38" t="s">
        <v>64</v>
      </c>
      <c r="C51" s="38"/>
      <c r="D51" s="38"/>
      <c r="E51" s="38"/>
    </row>
    <row r="52" spans="2:5" ht="15.75" x14ac:dyDescent="0.25">
      <c r="B52" s="38" t="s">
        <v>65</v>
      </c>
      <c r="C52" s="38"/>
      <c r="D52" s="38"/>
      <c r="E52" s="38"/>
    </row>
    <row r="53" spans="2:5" ht="15.75" x14ac:dyDescent="0.25">
      <c r="B53" s="38" t="s">
        <v>66</v>
      </c>
      <c r="C53" s="38"/>
      <c r="D53" s="38"/>
      <c r="E53" s="38"/>
    </row>
    <row r="54" spans="2:5" ht="15.75" x14ac:dyDescent="0.25">
      <c r="B54" s="43" t="s">
        <v>67</v>
      </c>
      <c r="C54" s="37"/>
      <c r="D54" s="37"/>
      <c r="E54" s="37"/>
    </row>
    <row r="56" spans="2:5" ht="18.75" x14ac:dyDescent="0.3">
      <c r="B56" s="39" t="s">
        <v>68</v>
      </c>
      <c r="C56" s="40"/>
      <c r="D56" s="41"/>
    </row>
    <row r="57" spans="2:5" ht="18.75" x14ac:dyDescent="0.3">
      <c r="B57" s="39" t="s">
        <v>69</v>
      </c>
      <c r="C57" s="40"/>
      <c r="D57" s="41"/>
    </row>
    <row r="58" spans="2:5" ht="18.75" x14ac:dyDescent="0.3">
      <c r="B58" s="39" t="s">
        <v>70</v>
      </c>
      <c r="C58" s="40"/>
      <c r="D58" s="41"/>
    </row>
    <row r="59" spans="2:5" ht="18.75" x14ac:dyDescent="0.3">
      <c r="B59" s="39" t="s">
        <v>71</v>
      </c>
      <c r="C59" s="40"/>
      <c r="D59" s="41"/>
    </row>
    <row r="60" spans="2:5" ht="18.75" x14ac:dyDescent="0.3">
      <c r="B60" s="42" t="s">
        <v>72</v>
      </c>
      <c r="C60" s="40"/>
      <c r="D60" s="41"/>
    </row>
    <row r="61" spans="2:5" ht="18.75" x14ac:dyDescent="0.3">
      <c r="B61" s="39" t="s">
        <v>73</v>
      </c>
      <c r="C61" s="40"/>
      <c r="D61" s="41"/>
    </row>
  </sheetData>
  <mergeCells count="12">
    <mergeCell ref="C47:D47"/>
    <mergeCell ref="A35:D35"/>
    <mergeCell ref="A41:D41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hyperlinks>
    <hyperlink ref="B60" r:id="rId1" display="mailto:lalegria@cencomex.cl"/>
  </hyperlinks>
  <pageMargins left="0.7" right="0.7" top="0.75" bottom="0.75" header="0.3" footer="0.3"/>
  <pageSetup scale="55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2019-08-13T17:49:57Z</cp:lastPrinted>
  <dcterms:created xsi:type="dcterms:W3CDTF">2018-04-02T16:19:56Z</dcterms:created>
  <dcterms:modified xsi:type="dcterms:W3CDTF">2019-08-22T14:38:55Z</dcterms:modified>
</cp:coreProperties>
</file>