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6 SOLICITUDES DE FONDOS\"/>
    </mc:Choice>
  </mc:AlternateContent>
  <xr:revisionPtr revIDLastSave="0" documentId="13_ncr:1_{A75407BC-7926-4854-85C7-BBDE9E2A342A}" xr6:coauthVersionLast="47" xr6:coauthVersionMax="47" xr10:uidLastSave="{00000000-0000-0000-0000-000000000000}"/>
  <bookViews>
    <workbookView xWindow="-120" yWindow="-120" windowWidth="19440" windowHeight="15000" firstSheet="2" activeTab="3" xr2:uid="{00000000-000D-0000-FFFF-FFFF00000000}"/>
  </bookViews>
  <sheets>
    <sheet name="J Villamizar (2)" sheetId="14" r:id="rId1"/>
    <sheet name="J Villamizar" sheetId="13" r:id="rId2"/>
    <sheet name="J.FERNANDEZ" sheetId="1" r:id="rId3"/>
    <sheet name="Natalia Espinoza" sheetId="9" r:id="rId4"/>
    <sheet name="R Carrasco" sheetId="8" r:id="rId5"/>
    <sheet name="F. MARIFIL" sheetId="2" r:id="rId6"/>
    <sheet name="C.QUIÑONES" sheetId="4" r:id="rId7"/>
    <sheet name="F.Pavez" sheetId="12" r:id="rId8"/>
    <sheet name="Benjamin Bacian" sheetId="15" r:id="rId9"/>
  </sheets>
  <definedNames>
    <definedName name="_xlnm.Print_Area" localSheetId="5">'F. MARIFIL'!$B$1:$F$46</definedName>
    <definedName name="_xlnm.Print_Area" localSheetId="1">'J Villamizar'!$A$1:$F$45</definedName>
    <definedName name="_xlnm.Print_Area" localSheetId="0">'J Villamizar (2)'!$A$1:$F$45</definedName>
    <definedName name="_xlnm.Print_Area" localSheetId="2">J.FERNANDEZ!$A$1:$F$50</definedName>
  </definedNames>
  <calcPr calcId="191029"/>
</workbook>
</file>

<file path=xl/calcChain.xml><?xml version="1.0" encoding="utf-8"?>
<calcChain xmlns="http://schemas.openxmlformats.org/spreadsheetml/2006/main">
  <c r="D44" i="15" l="1"/>
  <c r="C49" i="15" s="1"/>
  <c r="C50" i="15" s="1"/>
  <c r="D3" i="15"/>
  <c r="D3" i="2"/>
  <c r="D36" i="9" l="1"/>
  <c r="C41" i="9" s="1"/>
  <c r="C42" i="9" s="1"/>
  <c r="D3" i="9"/>
  <c r="D36" i="14" l="1"/>
  <c r="C41" i="14" s="1"/>
  <c r="C42" i="14" s="1"/>
  <c r="D3" i="14"/>
  <c r="D36" i="13" l="1"/>
  <c r="D3" i="13"/>
  <c r="D41" i="1" l="1"/>
  <c r="C46" i="1" s="1"/>
  <c r="D3" i="12" l="1"/>
  <c r="D64" i="12"/>
  <c r="C69" i="12" s="1"/>
  <c r="C70" i="12" s="1"/>
  <c r="D45" i="8" l="1"/>
  <c r="C50" i="8" s="1"/>
  <c r="C51" i="8" s="1"/>
  <c r="D3" i="8"/>
  <c r="D37" i="4" l="1"/>
  <c r="D3" i="4"/>
  <c r="C42" i="4" l="1"/>
  <c r="C43" i="4" s="1"/>
  <c r="D37" i="2" l="1"/>
  <c r="C42" i="2" l="1"/>
  <c r="C43" i="2" s="1"/>
  <c r="C47" i="1" l="1"/>
  <c r="D3" i="1"/>
</calcChain>
</file>

<file path=xl/sharedStrings.xml><?xml version="1.0" encoding="utf-8"?>
<sst xmlns="http://schemas.openxmlformats.org/spreadsheetml/2006/main" count="302" uniqueCount="128">
  <si>
    <t>DÍA</t>
  </si>
  <si>
    <t>FONDO SOLICITADO</t>
  </si>
  <si>
    <t>GASTO REAL</t>
  </si>
  <si>
    <t xml:space="preserve">DEVOLUCION </t>
  </si>
  <si>
    <t>R.U.T 96.515.660-6</t>
  </si>
  <si>
    <t>DETALLE</t>
  </si>
  <si>
    <t>MONTO</t>
  </si>
  <si>
    <t>R E N D I C I Ó N   D E   G A S T O S</t>
  </si>
  <si>
    <t>TOTAL:</t>
  </si>
  <si>
    <t xml:space="preserve"> Solicitud de Fondo: N°</t>
  </si>
  <si>
    <t xml:space="preserve">Nombre: </t>
  </si>
  <si>
    <t xml:space="preserve">Asunto: </t>
  </si>
  <si>
    <t>Unidad:   Servicio Técnico</t>
  </si>
  <si>
    <t>RICARDO CARRASCO</t>
  </si>
  <si>
    <t>SUBGERENTE TECNICO</t>
  </si>
  <si>
    <t>R.U.T 96.515.660-7</t>
  </si>
  <si>
    <t>Cristian Quiñones</t>
  </si>
  <si>
    <t>Franco Pavez</t>
  </si>
  <si>
    <t>bebestible</t>
  </si>
  <si>
    <t>peaje</t>
  </si>
  <si>
    <t>861 y 866</t>
  </si>
  <si>
    <t>Viaje Concepcion/la union y gastos varios</t>
  </si>
  <si>
    <t>Uber ida Dartel</t>
  </si>
  <si>
    <t>uber vuelta dartel</t>
  </si>
  <si>
    <t>uber vuelta visita indisa por laser</t>
  </si>
  <si>
    <t>herramienta (colchonetas x2)</t>
  </si>
  <si>
    <t>herramientas (lengas y kit llaves allen</t>
  </si>
  <si>
    <t>bebesitble</t>
  </si>
  <si>
    <t>cena y desayuno</t>
  </si>
  <si>
    <t>almuerzos</t>
  </si>
  <si>
    <t>bebestibles</t>
  </si>
  <si>
    <t>Hospedaje y cenas</t>
  </si>
  <si>
    <t>Cajas transparentes x4</t>
  </si>
  <si>
    <t>devolucion camioneta</t>
  </si>
  <si>
    <t>herramientas laser</t>
  </si>
  <si>
    <t>Uber ida sodimac</t>
  </si>
  <si>
    <t>Uber vuelta sodimac</t>
  </si>
  <si>
    <t>Uber vuelta sodimac compra insumos</t>
  </si>
  <si>
    <t xml:space="preserve">Bencina </t>
  </si>
  <si>
    <t>Insumos sodimac</t>
  </si>
  <si>
    <t>bolsa insumos sodimac</t>
  </si>
  <si>
    <t>Almuerzo 2 personas</t>
  </si>
  <si>
    <t>Almuerzo 3 personas</t>
  </si>
  <si>
    <t>almuerzo 1 persona</t>
  </si>
  <si>
    <t>movilización CLC</t>
  </si>
  <si>
    <t>Sebastian Rojas</t>
  </si>
  <si>
    <t>Rendiciones pendientes nros 880 y 882</t>
  </si>
  <si>
    <t>Baterias notebook</t>
  </si>
  <si>
    <t>Uber Hospital metropolitano ida</t>
  </si>
  <si>
    <t>Uber Hospital metropolitano vuelta</t>
  </si>
  <si>
    <t>Uber terminal visita hospital temuco</t>
  </si>
  <si>
    <t>Pasaje ida Hospital temuco</t>
  </si>
  <si>
    <t>Pasaje vuelta Hospital temuco</t>
  </si>
  <si>
    <t>JONATHAN VILLAMIZAR S.</t>
  </si>
  <si>
    <t>VIAJE CHILLAN Y CONCEPCIÓN</t>
  </si>
  <si>
    <t>Peaje Rio Maipo</t>
  </si>
  <si>
    <t>Peaje Rio Claro</t>
  </si>
  <si>
    <t>Peaje Retiro</t>
  </si>
  <si>
    <t>Peaje Chillan Norte</t>
  </si>
  <si>
    <t>Desayuno 2 personas (J Villamizar + C Quiñones)</t>
  </si>
  <si>
    <t>Almuerzo 2 personas (J Villamizar + C Quiñones)</t>
  </si>
  <si>
    <t>Estacionamiento</t>
  </si>
  <si>
    <t>Peaje agua Amarilla</t>
  </si>
  <si>
    <t>Peaje Interportuaria</t>
  </si>
  <si>
    <t>Cena 2 personas (J Villamizar + C Quiñones)</t>
  </si>
  <si>
    <t>Almuerzo 2 personas (J Villamizar + P Valencia)</t>
  </si>
  <si>
    <t>Almuerzo 3 personas (J Villamizar + P Valencia + C Quiñones)</t>
  </si>
  <si>
    <t>Almuerzo 2 personas (J Villamizar + C Alfaro)</t>
  </si>
  <si>
    <t>Vulvanización 2 Neumaticos</t>
  </si>
  <si>
    <t>Cena + Desayuno 2 personas (J Villamizar + C Alfaro)</t>
  </si>
  <si>
    <t xml:space="preserve">Combustible </t>
  </si>
  <si>
    <t>GASTO REAL hoja 1</t>
  </si>
  <si>
    <t>GASTO REAL hoja 2</t>
  </si>
  <si>
    <t>SUBGERENTE TÉCNICO</t>
  </si>
  <si>
    <r>
      <rPr>
        <b/>
        <sz val="44"/>
        <color theme="1"/>
        <rFont val="Calibri"/>
        <family val="2"/>
        <scheme val="minor"/>
      </rPr>
      <t xml:space="preserve">    </t>
    </r>
    <r>
      <rPr>
        <b/>
        <u/>
        <sz val="44"/>
        <color theme="1"/>
        <rFont val="Calibri"/>
        <family val="2"/>
        <scheme val="minor"/>
      </rPr>
      <t>R E N D I C I Ó N   D E   G A S T O S</t>
    </r>
  </si>
  <si>
    <t xml:space="preserve">        EQUIPO LASER, QUANTA SYSTEM</t>
  </si>
  <si>
    <t>FRANCISCO MARIFIL</t>
  </si>
  <si>
    <t>ESTACIONAMIENTO</t>
  </si>
  <si>
    <t>Jorge Fernández</t>
  </si>
  <si>
    <t>Equipos laser, Quanta System</t>
  </si>
  <si>
    <t>NATALIA ESPINOZA</t>
  </si>
  <si>
    <t xml:space="preserve"> </t>
  </si>
  <si>
    <t xml:space="preserve">ALMUERZO 2 PERSONAS </t>
  </si>
  <si>
    <t>ESTACIONAMIENTO CLINICA MED</t>
  </si>
  <si>
    <t xml:space="preserve">ALMUERZO 1 PERSONA </t>
  </si>
  <si>
    <t>ESTACIONAMIENTO CLINICA DAVILA</t>
  </si>
  <si>
    <t>2 MOCHILAS TECNICOS</t>
  </si>
  <si>
    <t>ESTACINAMIENTO SODIMAC</t>
  </si>
  <si>
    <t xml:space="preserve">ALMUERZO 4 PERSONAS </t>
  </si>
  <si>
    <t>GASTOS VARIOS SERVICIO TECNICO</t>
  </si>
  <si>
    <t>Benjamín Bacian Maltakis</t>
  </si>
  <si>
    <t>trabajos y compra de materiales F.A.L.P</t>
  </si>
  <si>
    <t>Almuerzo 2 personas Clinica MEDS</t>
  </si>
  <si>
    <t>Estacionamiento Clinica Davila Vespucio</t>
  </si>
  <si>
    <t>Estacionamiento Clinica Davila Recoleta</t>
  </si>
  <si>
    <t>Almuerzo 2 personas Clinica Davila Recoleta</t>
  </si>
  <si>
    <t>Almuerzo 2 Personas Clinica Davila recoleta</t>
  </si>
  <si>
    <t>Estacionamiento Clinica Meds</t>
  </si>
  <si>
    <t>Almuerzo 3 Personas F.A.L.P</t>
  </si>
  <si>
    <t>Estacionamiento Almuerzo F.A.l.P</t>
  </si>
  <si>
    <t>Almuerzo 1 Persona Clinica Davila Recoleta</t>
  </si>
  <si>
    <t>Compra de Materiales S.T.</t>
  </si>
  <si>
    <t>Estacionamiento Clinica Alemana</t>
  </si>
  <si>
    <t>Almuerzo 2 Personas Clinica Davila Recoleta</t>
  </si>
  <si>
    <t xml:space="preserve">Estacionamiento Clinica Davila Recoleta </t>
  </si>
  <si>
    <t>Gastos materiales, trabajos y mantenciones laser en Rancagua, Osorno y La Union.</t>
  </si>
  <si>
    <t>Pasaje ida Rancagua</t>
  </si>
  <si>
    <t>Almuerzo Osorno</t>
  </si>
  <si>
    <t>Almuerzo La Union</t>
  </si>
  <si>
    <t>Almuerzo Rancagua</t>
  </si>
  <si>
    <t>Cena Osorno</t>
  </si>
  <si>
    <t>Taxi Hotel - Aeropuerto</t>
  </si>
  <si>
    <t>Articulos de limpieza Laser</t>
  </si>
  <si>
    <t>Desayuno terminal de buses</t>
  </si>
  <si>
    <t>Pasaje retorno Rancagua</t>
  </si>
  <si>
    <t>Servicios terminal de buses</t>
  </si>
  <si>
    <t>Traslado La Union - Osorno ida y retorno</t>
  </si>
  <si>
    <t>Bebestible</t>
  </si>
  <si>
    <t>Gastos Mantenimiento DIPRECA</t>
  </si>
  <si>
    <t>Uber Traslado DIPRECA - Metro Fdo. Castillo Velasco</t>
  </si>
  <si>
    <t>Almuerzo Santiago</t>
  </si>
  <si>
    <t>Gastos mantenciones y emergencias láser en Santiago</t>
  </si>
  <si>
    <t>Uber a HCUCH</t>
  </si>
  <si>
    <t xml:space="preserve">Herramientas Servicio Técnico </t>
  </si>
  <si>
    <t>Almuerzo HCUCH</t>
  </si>
  <si>
    <t xml:space="preserve">Uber a Cencomex </t>
  </si>
  <si>
    <t xml:space="preserve">Uber emergencia Cencomex - H. Militar </t>
  </si>
  <si>
    <t xml:space="preserve">Uber emergencia H. Militar - Cencomex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</si>
</sst>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&quot;$&quot;\-#,##0"/>
    <numFmt numFmtId="164" formatCode="&quot;$&quot;\ #,##0;[Red]\-&quot;$&quot;\ #,##0"/>
    <numFmt numFmtId="165" formatCode="_-&quot;$&quot;\ * #,##0.00_-;\-&quot;$&quot;\ * #,##0.00_-;_-&quot;$&quot;\ * &quot;-&quot;??_-;_-@_-"/>
    <numFmt numFmtId="166" formatCode="[$$-340A]\ #,##0"/>
    <numFmt numFmtId="167" formatCode="&quot;$&quot;\ #,##0"/>
    <numFmt numFmtId="168" formatCode="[$-F800]dddd\,\ mmmm\ dd\,\ yyyy"/>
    <numFmt numFmtId="169" formatCode="_-&quot;$&quot;\ * #,##0_-;\-&quot;$&quot;\ * #,##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u/>
      <sz val="4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4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14" fontId="2" fillId="0" borderId="0" xfId="0" applyNumberFormat="1" applyFont="1"/>
    <xf numFmtId="0" fontId="4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4" fontId="7" fillId="3" borderId="0" xfId="0" applyNumberFormat="1" applyFont="1" applyFill="1"/>
    <xf numFmtId="0" fontId="6" fillId="0" borderId="0" xfId="0" applyFont="1"/>
    <xf numFmtId="166" fontId="8" fillId="3" borderId="0" xfId="0" applyNumberFormat="1" applyFont="1" applyFill="1" applyAlignment="1">
      <alignment horizontal="center"/>
    </xf>
    <xf numFmtId="166" fontId="7" fillId="3" borderId="0" xfId="0" applyNumberFormat="1" applyFont="1" applyFill="1"/>
    <xf numFmtId="14" fontId="2" fillId="3" borderId="0" xfId="0" applyNumberFormat="1" applyFont="1" applyFill="1" applyAlignment="1">
      <alignment horizontal="center"/>
    </xf>
    <xf numFmtId="0" fontId="10" fillId="0" borderId="0" xfId="0" applyFont="1"/>
    <xf numFmtId="0" fontId="0" fillId="0" borderId="0" xfId="0" applyAlignment="1">
      <alignment horizontal="righ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/>
    <xf numFmtId="0" fontId="9" fillId="0" borderId="0" xfId="0" applyFont="1"/>
    <xf numFmtId="0" fontId="7" fillId="3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3" borderId="0" xfId="0" applyFont="1" applyFill="1"/>
    <xf numFmtId="166" fontId="2" fillId="0" borderId="0" xfId="0" applyNumberFormat="1" applyFont="1"/>
    <xf numFmtId="164" fontId="7" fillId="3" borderId="0" xfId="0" applyNumberFormat="1" applyFont="1" applyFill="1"/>
    <xf numFmtId="0" fontId="2" fillId="3" borderId="0" xfId="0" applyFont="1" applyFill="1" applyAlignment="1">
      <alignment wrapText="1"/>
    </xf>
    <xf numFmtId="6" fontId="8" fillId="3" borderId="0" xfId="0" applyNumberFormat="1" applyFont="1" applyFill="1"/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6" fontId="7" fillId="3" borderId="0" xfId="0" applyNumberFormat="1" applyFont="1" applyFill="1"/>
    <xf numFmtId="0" fontId="5" fillId="3" borderId="0" xfId="0" applyFont="1" applyFill="1"/>
    <xf numFmtId="164" fontId="7" fillId="3" borderId="0" xfId="0" applyNumberFormat="1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167" fontId="7" fillId="3" borderId="0" xfId="0" applyNumberFormat="1" applyFont="1" applyFill="1" applyAlignment="1">
      <alignment horizontal="left"/>
    </xf>
    <xf numFmtId="6" fontId="7" fillId="3" borderId="13" xfId="0" applyNumberFormat="1" applyFont="1" applyFill="1" applyBorder="1"/>
    <xf numFmtId="0" fontId="7" fillId="3" borderId="13" xfId="0" applyFont="1" applyFill="1" applyBorder="1"/>
    <xf numFmtId="0" fontId="3" fillId="0" borderId="0" xfId="0" applyFont="1"/>
    <xf numFmtId="169" fontId="6" fillId="0" borderId="0" xfId="1" applyNumberFormat="1" applyFont="1" applyBorder="1" applyAlignment="1">
      <alignment vertic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6" fontId="8" fillId="0" borderId="0" xfId="0" applyNumberFormat="1" applyFont="1"/>
    <xf numFmtId="166" fontId="8" fillId="0" borderId="0" xfId="0" applyNumberFormat="1" applyFont="1" applyAlignment="1">
      <alignment horizontal="center"/>
    </xf>
    <xf numFmtId="164" fontId="8" fillId="0" borderId="0" xfId="0" applyNumberFormat="1" applyFont="1"/>
    <xf numFmtId="166" fontId="8" fillId="0" borderId="0" xfId="0" applyNumberFormat="1" applyFont="1"/>
    <xf numFmtId="14" fontId="2" fillId="2" borderId="1" xfId="0" applyNumberFormat="1" applyFont="1" applyFill="1" applyBorder="1" applyAlignment="1">
      <alignment horizontal="center" vertical="center"/>
    </xf>
    <xf numFmtId="6" fontId="7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7" fillId="3" borderId="13" xfId="0" applyNumberFormat="1" applyFont="1" applyFill="1" applyBorder="1"/>
    <xf numFmtId="14" fontId="8" fillId="0" borderId="4" xfId="0" applyNumberFormat="1" applyFont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right" vertical="center"/>
    </xf>
    <xf numFmtId="14" fontId="8" fillId="0" borderId="2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8" fillId="0" borderId="3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14" fontId="8" fillId="3" borderId="27" xfId="0" applyNumberFormat="1" applyFont="1" applyFill="1" applyBorder="1" applyAlignment="1">
      <alignment horizontal="center" vertical="center"/>
    </xf>
    <xf numFmtId="14" fontId="8" fillId="0" borderId="27" xfId="0" applyNumberFormat="1" applyFont="1" applyBorder="1" applyAlignment="1">
      <alignment horizontal="center" vertical="center"/>
    </xf>
    <xf numFmtId="14" fontId="8" fillId="3" borderId="33" xfId="0" applyNumberFormat="1" applyFont="1" applyFill="1" applyBorder="1" applyAlignment="1">
      <alignment horizontal="center" vertical="center"/>
    </xf>
    <xf numFmtId="14" fontId="1" fillId="0" borderId="0" xfId="0" applyNumberFormat="1" applyFont="1"/>
    <xf numFmtId="14" fontId="1" fillId="0" borderId="7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40" xfId="0" applyNumberFormat="1" applyFont="1" applyBorder="1" applyAlignment="1">
      <alignment horizontal="center" vertical="center" wrapText="1"/>
    </xf>
    <xf numFmtId="6" fontId="11" fillId="0" borderId="11" xfId="0" applyNumberFormat="1" applyFont="1" applyBorder="1" applyAlignment="1">
      <alignment horizontal="center" vertical="center"/>
    </xf>
    <xf numFmtId="6" fontId="11" fillId="0" borderId="19" xfId="0" applyNumberFormat="1" applyFont="1" applyBorder="1" applyAlignment="1">
      <alignment horizontal="center" vertical="center"/>
    </xf>
    <xf numFmtId="6" fontId="11" fillId="0" borderId="12" xfId="0" applyNumberFormat="1" applyFont="1" applyBorder="1" applyAlignment="1">
      <alignment horizontal="center" vertical="center"/>
    </xf>
    <xf numFmtId="168" fontId="3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6" fontId="11" fillId="0" borderId="4" xfId="0" applyNumberFormat="1" applyFont="1" applyBorder="1" applyAlignment="1">
      <alignment horizontal="center" vertical="center"/>
    </xf>
    <xf numFmtId="6" fontId="11" fillId="0" borderId="25" xfId="0" applyNumberFormat="1" applyFont="1" applyBorder="1" applyAlignment="1">
      <alignment horizontal="center" vertical="center"/>
    </xf>
    <xf numFmtId="6" fontId="11" fillId="0" borderId="26" xfId="0" applyNumberFormat="1" applyFont="1" applyBorder="1" applyAlignment="1">
      <alignment horizontal="center" vertical="center"/>
    </xf>
    <xf numFmtId="164" fontId="7" fillId="3" borderId="0" xfId="0" applyNumberFormat="1" applyFont="1" applyFill="1" applyAlignment="1">
      <alignment horizontal="right"/>
    </xf>
    <xf numFmtId="14" fontId="7" fillId="3" borderId="0" xfId="0" applyNumberFormat="1" applyFont="1" applyFill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6" fontId="11" fillId="0" borderId="38" xfId="0" applyNumberFormat="1" applyFont="1" applyBorder="1" applyAlignment="1">
      <alignment horizontal="center" vertical="center"/>
    </xf>
    <xf numFmtId="6" fontId="11" fillId="0" borderId="14" xfId="0" applyNumberFormat="1" applyFont="1" applyBorder="1" applyAlignment="1">
      <alignment horizontal="center" vertical="center"/>
    </xf>
    <xf numFmtId="6" fontId="11" fillId="0" borderId="39" xfId="0" applyNumberFormat="1" applyFont="1" applyBorder="1" applyAlignment="1">
      <alignment horizontal="center" vertical="center"/>
    </xf>
    <xf numFmtId="6" fontId="11" fillId="0" borderId="33" xfId="0" applyNumberFormat="1" applyFont="1" applyBorder="1" applyAlignment="1">
      <alignment horizontal="center" vertical="center"/>
    </xf>
    <xf numFmtId="6" fontId="11" fillId="0" borderId="1" xfId="0" applyNumberFormat="1" applyFont="1" applyBorder="1" applyAlignment="1">
      <alignment horizontal="center" vertical="center"/>
    </xf>
    <xf numFmtId="6" fontId="11" fillId="0" borderId="6" xfId="0" applyNumberFormat="1" applyFont="1" applyBorder="1" applyAlignment="1">
      <alignment horizontal="center" vertical="center"/>
    </xf>
    <xf numFmtId="6" fontId="1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7" fillId="2" borderId="22" xfId="0" applyNumberFormat="1" applyFont="1" applyFill="1" applyBorder="1" applyAlignment="1">
      <alignment horizontal="center"/>
    </xf>
    <xf numFmtId="6" fontId="7" fillId="2" borderId="23" xfId="0" applyNumberFormat="1" applyFont="1" applyFill="1" applyBorder="1" applyAlignment="1">
      <alignment horizontal="center"/>
    </xf>
    <xf numFmtId="6" fontId="7" fillId="2" borderId="24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 vertical="center"/>
    </xf>
    <xf numFmtId="6" fontId="11" fillId="0" borderId="5" xfId="0" applyNumberFormat="1" applyFont="1" applyBorder="1" applyAlignment="1">
      <alignment horizontal="center" vertical="center"/>
    </xf>
    <xf numFmtId="6" fontId="11" fillId="0" borderId="31" xfId="0" applyNumberFormat="1" applyFont="1" applyBorder="1" applyAlignment="1">
      <alignment horizontal="center" vertical="center"/>
    </xf>
    <xf numFmtId="6" fontId="11" fillId="0" borderId="32" xfId="0" applyNumberFormat="1" applyFont="1" applyBorder="1" applyAlignment="1">
      <alignment horizontal="center" vertical="center"/>
    </xf>
    <xf numFmtId="6" fontId="11" fillId="3" borderId="11" xfId="0" applyNumberFormat="1" applyFont="1" applyFill="1" applyBorder="1" applyAlignment="1">
      <alignment horizontal="center" vertical="center"/>
    </xf>
    <xf numFmtId="6" fontId="11" fillId="3" borderId="19" xfId="0" applyNumberFormat="1" applyFont="1" applyFill="1" applyBorder="1" applyAlignment="1">
      <alignment horizontal="center" vertical="center"/>
    </xf>
    <xf numFmtId="6" fontId="11" fillId="3" borderId="12" xfId="0" applyNumberFormat="1" applyFont="1" applyFill="1" applyBorder="1" applyAlignment="1">
      <alignment horizontal="center" vertical="center"/>
    </xf>
    <xf numFmtId="6" fontId="11" fillId="3" borderId="16" xfId="0" applyNumberFormat="1" applyFont="1" applyFill="1" applyBorder="1" applyAlignment="1">
      <alignment horizontal="center" vertical="center"/>
    </xf>
    <xf numFmtId="6" fontId="11" fillId="3" borderId="21" xfId="0" applyNumberFormat="1" applyFont="1" applyFill="1" applyBorder="1" applyAlignment="1">
      <alignment horizontal="center" vertical="center"/>
    </xf>
    <xf numFmtId="6" fontId="11" fillId="3" borderId="17" xfId="0" applyNumberFormat="1" applyFont="1" applyFill="1" applyBorder="1" applyAlignment="1">
      <alignment horizontal="center" vertical="center"/>
    </xf>
    <xf numFmtId="6" fontId="11" fillId="0" borderId="16" xfId="0" applyNumberFormat="1" applyFont="1" applyBorder="1" applyAlignment="1">
      <alignment horizontal="center" vertical="center"/>
    </xf>
    <xf numFmtId="6" fontId="11" fillId="0" borderId="21" xfId="0" applyNumberFormat="1" applyFont="1" applyBorder="1" applyAlignment="1">
      <alignment horizontal="center" vertical="center"/>
    </xf>
    <xf numFmtId="6" fontId="11" fillId="0" borderId="17" xfId="0" applyNumberFormat="1" applyFont="1" applyBorder="1" applyAlignment="1">
      <alignment horizontal="center" vertical="center"/>
    </xf>
    <xf numFmtId="0" fontId="15" fillId="3" borderId="1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6" fontId="11" fillId="3" borderId="4" xfId="0" applyNumberFormat="1" applyFont="1" applyFill="1" applyBorder="1" applyAlignment="1">
      <alignment horizontal="center" vertical="center"/>
    </xf>
    <xf numFmtId="6" fontId="11" fillId="3" borderId="25" xfId="0" applyNumberFormat="1" applyFont="1" applyFill="1" applyBorder="1" applyAlignment="1">
      <alignment horizontal="center" vertical="center"/>
    </xf>
    <xf numFmtId="6" fontId="11" fillId="3" borderId="26" xfId="0" applyNumberFormat="1" applyFont="1" applyFill="1" applyBorder="1" applyAlignment="1">
      <alignment horizontal="center" vertical="center"/>
    </xf>
    <xf numFmtId="6" fontId="11" fillId="0" borderId="28" xfId="0" applyNumberFormat="1" applyFont="1" applyBorder="1" applyAlignment="1">
      <alignment horizontal="center" vertical="center"/>
    </xf>
    <xf numFmtId="6" fontId="11" fillId="0" borderId="29" xfId="0" applyNumberFormat="1" applyFont="1" applyBorder="1" applyAlignment="1">
      <alignment horizontal="center" vertical="center"/>
    </xf>
    <xf numFmtId="6" fontId="11" fillId="0" borderId="30" xfId="0" applyNumberFormat="1" applyFont="1" applyBorder="1" applyAlignment="1">
      <alignment horizontal="center" vertical="center"/>
    </xf>
    <xf numFmtId="6" fontId="11" fillId="3" borderId="9" xfId="0" applyNumberFormat="1" applyFont="1" applyFill="1" applyBorder="1" applyAlignment="1">
      <alignment horizontal="center" vertical="center"/>
    </xf>
    <xf numFmtId="6" fontId="11" fillId="3" borderId="20" xfId="0" applyNumberFormat="1" applyFont="1" applyFill="1" applyBorder="1" applyAlignment="1">
      <alignment horizontal="center" vertical="center"/>
    </xf>
    <xf numFmtId="6" fontId="11" fillId="3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168" fontId="2" fillId="3" borderId="15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/>
    </xf>
    <xf numFmtId="14" fontId="2" fillId="2" borderId="15" xfId="0" applyNumberFormat="1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6" fontId="11" fillId="0" borderId="35" xfId="0" applyNumberFormat="1" applyFont="1" applyBorder="1" applyAlignment="1">
      <alignment horizontal="center" vertical="center"/>
    </xf>
    <xf numFmtId="6" fontId="11" fillId="0" borderId="36" xfId="0" applyNumberFormat="1" applyFont="1" applyBorder="1" applyAlignment="1">
      <alignment horizontal="center" vertical="center"/>
    </xf>
    <xf numFmtId="6" fontId="11" fillId="0" borderId="37" xfId="0" applyNumberFormat="1" applyFont="1" applyBorder="1" applyAlignment="1">
      <alignment horizontal="center" vertical="center"/>
    </xf>
    <xf numFmtId="6" fontId="7" fillId="2" borderId="1" xfId="0" applyNumberFormat="1" applyFont="1" applyFill="1" applyBorder="1" applyAlignment="1">
      <alignment horizontal="center"/>
    </xf>
    <xf numFmtId="6" fontId="7" fillId="2" borderId="6" xfId="0" applyNumberFormat="1" applyFont="1" applyFill="1" applyBorder="1" applyAlignment="1">
      <alignment horizontal="center"/>
    </xf>
    <xf numFmtId="6" fontId="7" fillId="2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54881</xdr:colOff>
      <xdr:row>0</xdr:row>
      <xdr:rowOff>112306</xdr:rowOff>
    </xdr:from>
    <xdr:to>
      <xdr:col>1</xdr:col>
      <xdr:colOff>1190624</xdr:colOff>
      <xdr:row>4</xdr:row>
      <xdr:rowOff>29046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54881</xdr:colOff>
      <xdr:row>0</xdr:row>
      <xdr:rowOff>112306</xdr:rowOff>
    </xdr:from>
    <xdr:to>
      <xdr:col>1</xdr:col>
      <xdr:colOff>1190624</xdr:colOff>
      <xdr:row>4</xdr:row>
      <xdr:rowOff>29046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54881</xdr:colOff>
      <xdr:row>0</xdr:row>
      <xdr:rowOff>112306</xdr:rowOff>
    </xdr:from>
    <xdr:to>
      <xdr:col>1</xdr:col>
      <xdr:colOff>1190624</xdr:colOff>
      <xdr:row>4</xdr:row>
      <xdr:rowOff>29046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42" y="112306"/>
          <a:ext cx="1135743" cy="835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283481</xdr:colOff>
      <xdr:row>0</xdr:row>
      <xdr:rowOff>159931</xdr:rowOff>
    </xdr:from>
    <xdr:to>
      <xdr:col>1</xdr:col>
      <xdr:colOff>1114424</xdr:colOff>
      <xdr:row>4</xdr:row>
      <xdr:rowOff>229071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481" y="159931"/>
          <a:ext cx="1135743" cy="9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216806</xdr:colOff>
      <xdr:row>0</xdr:row>
      <xdr:rowOff>0</xdr:rowOff>
    </xdr:from>
    <xdr:to>
      <xdr:col>1</xdr:col>
      <xdr:colOff>1390649</xdr:colOff>
      <xdr:row>4</xdr:row>
      <xdr:rowOff>35188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06" y="0"/>
          <a:ext cx="1478643" cy="978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238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37513</xdr:colOff>
      <xdr:row>0</xdr:row>
      <xdr:rowOff>44824</xdr:rowOff>
    </xdr:from>
    <xdr:to>
      <xdr:col>1</xdr:col>
      <xdr:colOff>1513915</xdr:colOff>
      <xdr:row>4</xdr:row>
      <xdr:rowOff>80012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476D44F-D20B-4749-8E49-2C03BDABE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72" y="44824"/>
          <a:ext cx="1476402" cy="97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showGridLines="0" topLeftCell="A19" workbookViewId="0">
      <selection activeCell="C5" sqref="C5"/>
    </sheetView>
  </sheetViews>
  <sheetFormatPr baseColWidth="10" defaultRowHeight="15" x14ac:dyDescent="0.25"/>
  <cols>
    <col min="1" max="1" width="4.5703125" customWidth="1"/>
    <col min="2" max="2" width="23.85546875" style="22" customWidth="1"/>
    <col min="3" max="3" width="74.140625" customWidth="1"/>
    <col min="4" max="4" width="17.28515625" customWidth="1"/>
    <col min="5" max="5" width="9.85546875" customWidth="1"/>
    <col min="6" max="6" width="11.710937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customWidth="1"/>
  </cols>
  <sheetData>
    <row r="1" spans="1:19" ht="15.75" thickBot="1" x14ac:dyDescent="0.3"/>
    <row r="2" spans="1:19" ht="19.5" thickBot="1" x14ac:dyDescent="0.35">
      <c r="D2" s="55" t="s">
        <v>9</v>
      </c>
      <c r="E2" s="56"/>
      <c r="F2" s="39">
        <v>915</v>
      </c>
    </row>
    <row r="3" spans="1:19" ht="18" customHeight="1" x14ac:dyDescent="0.25">
      <c r="D3" s="94">
        <f ca="1">TODAY()</f>
        <v>45453</v>
      </c>
      <c r="E3" s="94"/>
      <c r="F3" s="94"/>
    </row>
    <row r="4" spans="1:19" ht="18.75" x14ac:dyDescent="0.3">
      <c r="C4" s="54"/>
      <c r="D4" s="95" t="s">
        <v>12</v>
      </c>
      <c r="E4" s="95"/>
      <c r="F4" s="95"/>
    </row>
    <row r="5" spans="1:19" ht="21" x14ac:dyDescent="0.35">
      <c r="B5" s="33" t="s">
        <v>15</v>
      </c>
      <c r="C5" s="78"/>
    </row>
    <row r="6" spans="1:19" ht="15" customHeight="1" x14ac:dyDescent="0.25"/>
    <row r="7" spans="1:19" ht="18.75" customHeight="1" x14ac:dyDescent="0.7">
      <c r="A7" s="29"/>
      <c r="B7" s="96" t="s">
        <v>7</v>
      </c>
      <c r="C7" s="96"/>
      <c r="D7" s="96"/>
      <c r="E7" s="96"/>
      <c r="F7" s="29"/>
      <c r="G7" s="29"/>
      <c r="H7" s="29"/>
      <c r="I7" s="29"/>
      <c r="J7" s="29"/>
      <c r="K7" s="29"/>
      <c r="L7" s="19"/>
      <c r="M7" s="19"/>
      <c r="N7" s="19"/>
      <c r="O7" s="19"/>
      <c r="S7" s="8"/>
    </row>
    <row r="8" spans="1:19" ht="18.75" customHeight="1" x14ac:dyDescent="0.75">
      <c r="A8" s="29"/>
      <c r="B8" s="96"/>
      <c r="C8" s="96"/>
      <c r="D8" s="96"/>
      <c r="E8" s="96"/>
      <c r="F8" s="29"/>
      <c r="G8" s="29"/>
      <c r="H8" s="29"/>
      <c r="I8" s="29"/>
      <c r="J8" s="29"/>
      <c r="K8" s="29"/>
      <c r="L8" s="19"/>
      <c r="M8" s="19"/>
      <c r="N8" s="19"/>
      <c r="O8" s="19"/>
      <c r="P8" s="15"/>
      <c r="Q8" s="15"/>
      <c r="R8" s="15"/>
      <c r="S8" s="1"/>
    </row>
    <row r="9" spans="1:19" ht="9" customHeight="1" x14ac:dyDescent="0.75">
      <c r="A9" s="29"/>
      <c r="B9" s="96"/>
      <c r="C9" s="96"/>
      <c r="D9" s="96"/>
      <c r="E9" s="96"/>
      <c r="F9" s="29"/>
      <c r="G9" s="29"/>
      <c r="H9" s="29"/>
      <c r="I9" s="29"/>
      <c r="J9" s="29"/>
      <c r="K9" s="29"/>
      <c r="L9" s="19"/>
      <c r="M9" s="19"/>
      <c r="N9" s="19"/>
      <c r="O9" s="19"/>
      <c r="P9" s="15"/>
      <c r="Q9" s="15"/>
      <c r="R9" s="15"/>
      <c r="S9" s="2"/>
    </row>
    <row r="10" spans="1:19" ht="10.5" customHeight="1" x14ac:dyDescent="0.3">
      <c r="B10" s="43"/>
      <c r="C10" s="43"/>
      <c r="D10" s="43"/>
      <c r="E10" s="43"/>
      <c r="F10" s="43"/>
      <c r="G10" s="43"/>
      <c r="H10" s="43"/>
      <c r="I10" s="43"/>
      <c r="J10" s="9"/>
      <c r="K10" s="9"/>
      <c r="M10" s="1"/>
      <c r="Q10" s="2"/>
      <c r="R10" s="2"/>
      <c r="S10" s="2"/>
    </row>
    <row r="11" spans="1:19" s="2" customFormat="1" ht="23.25" x14ac:dyDescent="0.35">
      <c r="B11" s="34" t="s">
        <v>10</v>
      </c>
      <c r="C11" s="5" t="s">
        <v>53</v>
      </c>
      <c r="D11" s="5"/>
      <c r="E11" s="5"/>
      <c r="F11" s="5"/>
      <c r="G11" s="5"/>
      <c r="H11" s="5"/>
      <c r="L11" s="3"/>
    </row>
    <row r="12" spans="1:19" s="2" customFormat="1" ht="19.5" customHeight="1" x14ac:dyDescent="0.35">
      <c r="B12" s="34" t="s">
        <v>11</v>
      </c>
      <c r="C12" s="5" t="s">
        <v>54</v>
      </c>
      <c r="D12" s="5"/>
      <c r="E12" s="5"/>
      <c r="F12" s="5"/>
      <c r="G12" s="5"/>
      <c r="H12" s="5"/>
      <c r="L12" s="3"/>
      <c r="Q12" s="5"/>
      <c r="R12" s="5"/>
    </row>
    <row r="13" spans="1:19" s="2" customFormat="1" ht="13.5" customHeight="1" thickBot="1" x14ac:dyDescent="0.4">
      <c r="B13" s="30"/>
      <c r="I13" s="7"/>
      <c r="J13" s="7"/>
      <c r="K13" s="7"/>
      <c r="L13" s="3"/>
      <c r="M13" s="5"/>
      <c r="N13" s="5"/>
      <c r="O13" s="5"/>
      <c r="P13" s="5"/>
      <c r="Q13" s="5"/>
    </row>
    <row r="14" spans="1:19" s="30" customFormat="1" ht="19.5" thickBot="1" x14ac:dyDescent="0.35">
      <c r="B14" s="21" t="s">
        <v>0</v>
      </c>
      <c r="C14" s="52" t="s">
        <v>5</v>
      </c>
      <c r="D14" s="97" t="s">
        <v>6</v>
      </c>
      <c r="E14" s="98"/>
      <c r="F14" s="9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9" s="46" customFormat="1" ht="21" x14ac:dyDescent="0.35">
      <c r="B15" s="60">
        <v>44826</v>
      </c>
      <c r="C15" s="80" t="s">
        <v>55</v>
      </c>
      <c r="D15" s="91">
        <v>1000</v>
      </c>
      <c r="E15" s="92"/>
      <c r="F15" s="93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9" s="46" customFormat="1" ht="21" x14ac:dyDescent="0.35">
      <c r="B16" s="60">
        <v>44826</v>
      </c>
      <c r="C16" s="58" t="s">
        <v>67</v>
      </c>
      <c r="D16" s="91">
        <v>13100</v>
      </c>
      <c r="E16" s="92"/>
      <c r="F16" s="93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23" s="2" customFormat="1" ht="21" x14ac:dyDescent="0.35">
      <c r="B17" s="60">
        <v>44826</v>
      </c>
      <c r="C17" s="58" t="s">
        <v>68</v>
      </c>
      <c r="D17" s="91">
        <v>20000</v>
      </c>
      <c r="E17" s="92"/>
      <c r="F17" s="93"/>
      <c r="G17" s="48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V17" s="6"/>
      <c r="W17" s="6"/>
    </row>
    <row r="18" spans="1:23" s="2" customFormat="1" ht="21" x14ac:dyDescent="0.35">
      <c r="B18" s="60">
        <v>44826</v>
      </c>
      <c r="C18" s="58" t="s">
        <v>61</v>
      </c>
      <c r="D18" s="91">
        <v>2720</v>
      </c>
      <c r="E18" s="92"/>
      <c r="F18" s="93"/>
      <c r="G18" s="48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V18" s="6"/>
      <c r="W18" s="6"/>
    </row>
    <row r="19" spans="1:23" s="2" customFormat="1" ht="21" x14ac:dyDescent="0.35">
      <c r="B19" s="60">
        <v>44826</v>
      </c>
      <c r="C19" s="58" t="s">
        <v>61</v>
      </c>
      <c r="D19" s="91">
        <v>480</v>
      </c>
      <c r="E19" s="92"/>
      <c r="F19" s="93"/>
      <c r="G19" s="48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V19" s="6"/>
      <c r="W19" s="6"/>
    </row>
    <row r="20" spans="1:23" s="2" customFormat="1" ht="21" x14ac:dyDescent="0.35">
      <c r="A20" s="86"/>
      <c r="B20" s="60">
        <v>44826</v>
      </c>
      <c r="C20" s="58" t="s">
        <v>62</v>
      </c>
      <c r="D20" s="91">
        <v>4710</v>
      </c>
      <c r="E20" s="92"/>
      <c r="F20" s="93"/>
      <c r="G20" s="50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23" s="2" customFormat="1" ht="21" x14ac:dyDescent="0.35">
      <c r="B21" s="60">
        <v>44826</v>
      </c>
      <c r="C21" s="58" t="s">
        <v>63</v>
      </c>
      <c r="D21" s="91">
        <v>1250</v>
      </c>
      <c r="E21" s="92"/>
      <c r="F21" s="93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V21" s="6"/>
      <c r="W21" s="6"/>
    </row>
    <row r="22" spans="1:23" s="2" customFormat="1" ht="21" x14ac:dyDescent="0.35">
      <c r="B22" s="61">
        <v>44826</v>
      </c>
      <c r="C22" s="58" t="s">
        <v>69</v>
      </c>
      <c r="D22" s="91">
        <v>24083</v>
      </c>
      <c r="E22" s="92"/>
      <c r="F22" s="93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V22" s="6"/>
      <c r="W22" s="6"/>
    </row>
    <row r="23" spans="1:23" s="2" customFormat="1" ht="21" x14ac:dyDescent="0.35">
      <c r="B23" s="60">
        <v>44826</v>
      </c>
      <c r="C23" s="58" t="s">
        <v>62</v>
      </c>
      <c r="D23" s="91">
        <v>4710</v>
      </c>
      <c r="E23" s="92"/>
      <c r="F23" s="93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V23" s="6"/>
      <c r="W23" s="6"/>
    </row>
    <row r="24" spans="1:23" s="2" customFormat="1" ht="21" x14ac:dyDescent="0.35">
      <c r="B24" s="61">
        <v>44827</v>
      </c>
      <c r="C24" s="58" t="s">
        <v>70</v>
      </c>
      <c r="D24" s="91">
        <v>72002</v>
      </c>
      <c r="E24" s="92"/>
      <c r="F24" s="93"/>
      <c r="G24" s="28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V24" s="6"/>
      <c r="W24" s="6"/>
    </row>
    <row r="25" spans="1:23" s="46" customFormat="1" ht="21" x14ac:dyDescent="0.35">
      <c r="B25" s="61">
        <v>44827</v>
      </c>
      <c r="C25" s="58" t="s">
        <v>67</v>
      </c>
      <c r="D25" s="91">
        <v>22000</v>
      </c>
      <c r="E25" s="92"/>
      <c r="F25" s="93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23" s="46" customFormat="1" ht="21" x14ac:dyDescent="0.35">
      <c r="B26" s="61">
        <v>44827</v>
      </c>
      <c r="C26" s="80" t="s">
        <v>55</v>
      </c>
      <c r="D26" s="99">
        <v>1000</v>
      </c>
      <c r="E26" s="100"/>
      <c r="F26" s="101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23" s="46" customFormat="1" ht="21" x14ac:dyDescent="0.35">
      <c r="B27" s="61"/>
      <c r="C27" s="58"/>
      <c r="D27" s="99"/>
      <c r="E27" s="100"/>
      <c r="F27" s="10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3" s="46" customFormat="1" ht="21" x14ac:dyDescent="0.35">
      <c r="B28" s="61"/>
      <c r="C28" s="58"/>
      <c r="D28" s="99"/>
      <c r="E28" s="100"/>
      <c r="F28" s="10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23" s="2" customFormat="1" ht="21" x14ac:dyDescent="0.35">
      <c r="B29" s="61"/>
      <c r="C29" s="58"/>
      <c r="D29" s="91"/>
      <c r="E29" s="92"/>
      <c r="F29" s="93"/>
      <c r="G29" s="48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V29" s="6"/>
      <c r="W29" s="6"/>
    </row>
    <row r="30" spans="1:23" s="2" customFormat="1" ht="21.75" thickBot="1" x14ac:dyDescent="0.4">
      <c r="B30" s="83"/>
      <c r="C30" s="58"/>
      <c r="D30" s="106"/>
      <c r="E30" s="107"/>
      <c r="F30" s="108"/>
      <c r="G30" s="4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V30" s="6"/>
      <c r="W30" s="6"/>
    </row>
    <row r="31" spans="1:23" s="2" customFormat="1" ht="21.75" thickBot="1" x14ac:dyDescent="0.4">
      <c r="B31" s="85"/>
      <c r="C31" s="80"/>
      <c r="D31" s="109"/>
      <c r="E31" s="109"/>
      <c r="F31" s="109"/>
      <c r="G31" s="48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V31" s="6"/>
      <c r="W31" s="6"/>
    </row>
    <row r="32" spans="1:23" s="2" customFormat="1" ht="21.75" thickBot="1" x14ac:dyDescent="0.4">
      <c r="B32" s="85"/>
      <c r="C32" s="58"/>
      <c r="D32" s="110"/>
      <c r="E32" s="111"/>
      <c r="F32" s="112"/>
      <c r="G32" s="48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V32" s="6"/>
      <c r="W32" s="6"/>
    </row>
    <row r="33" spans="2:23" s="2" customFormat="1" ht="21.75" thickBot="1" x14ac:dyDescent="0.4">
      <c r="B33" s="85"/>
      <c r="C33" s="79"/>
      <c r="D33" s="110"/>
      <c r="E33" s="111"/>
      <c r="F33" s="112"/>
      <c r="G33" s="48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V33" s="6"/>
      <c r="W33" s="6"/>
    </row>
    <row r="34" spans="2:23" s="2" customFormat="1" ht="21.75" thickBot="1" x14ac:dyDescent="0.4">
      <c r="B34" s="85"/>
      <c r="C34" s="58"/>
      <c r="D34" s="110"/>
      <c r="E34" s="111"/>
      <c r="F34" s="112"/>
      <c r="G34" s="48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V34" s="6"/>
      <c r="W34" s="6"/>
    </row>
    <row r="35" spans="2:23" s="2" customFormat="1" ht="21.75" thickBot="1" x14ac:dyDescent="0.4">
      <c r="B35" s="85"/>
      <c r="C35" s="79"/>
      <c r="D35" s="109"/>
      <c r="E35" s="109"/>
      <c r="F35" s="109"/>
      <c r="G35" s="48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V35" s="6"/>
      <c r="W35" s="6"/>
    </row>
    <row r="36" spans="2:23" s="2" customFormat="1" ht="21.75" thickBot="1" x14ac:dyDescent="0.4">
      <c r="B36" s="31"/>
      <c r="C36" s="53" t="s">
        <v>8</v>
      </c>
      <c r="D36" s="115">
        <f>SUM(D15:F35)</f>
        <v>167055</v>
      </c>
      <c r="E36" s="116"/>
      <c r="F36" s="117"/>
      <c r="G36" s="26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9" spans="2:23" s="1" customFormat="1" ht="20.25" customHeight="1" x14ac:dyDescent="0.35">
      <c r="B39" s="35" t="s">
        <v>1</v>
      </c>
      <c r="C39" s="38">
        <v>300000</v>
      </c>
      <c r="D39" s="23"/>
      <c r="E39" s="27"/>
      <c r="F39" s="24"/>
      <c r="G39" s="24"/>
      <c r="H39" s="27"/>
      <c r="I39" s="24"/>
      <c r="J39" s="24"/>
      <c r="K39" s="24"/>
      <c r="L39" s="24"/>
      <c r="P39" s="10"/>
      <c r="Q39" s="10"/>
      <c r="R39" s="102"/>
      <c r="S39" s="103"/>
      <c r="T39" s="102"/>
      <c r="U39" s="103"/>
      <c r="V39" s="25"/>
      <c r="W39" s="25"/>
    </row>
    <row r="40" spans="2:23" s="18" customFormat="1" ht="27" customHeight="1" x14ac:dyDescent="0.35">
      <c r="B40" s="35" t="s">
        <v>71</v>
      </c>
      <c r="C40" s="38">
        <v>128845</v>
      </c>
      <c r="D40" s="36"/>
      <c r="E40" s="20"/>
      <c r="F40" s="26"/>
      <c r="G40" s="20"/>
      <c r="H40" s="20"/>
      <c r="I40" s="13"/>
      <c r="J40" s="13"/>
      <c r="K40" s="13"/>
      <c r="L40" s="17"/>
      <c r="M40" s="17"/>
      <c r="N40" s="17"/>
      <c r="O40" s="37"/>
      <c r="P40" s="37"/>
      <c r="Q40" s="37"/>
    </row>
    <row r="41" spans="2:23" s="18" customFormat="1" ht="24.75" customHeight="1" x14ac:dyDescent="0.35">
      <c r="B41" s="35" t="s">
        <v>72</v>
      </c>
      <c r="C41" s="38">
        <f>D36</f>
        <v>167055</v>
      </c>
      <c r="D41" s="36"/>
      <c r="E41" s="20"/>
      <c r="F41" s="26"/>
      <c r="G41" s="20"/>
      <c r="H41" s="20"/>
      <c r="I41" s="13"/>
      <c r="J41" s="13"/>
      <c r="K41" s="13"/>
      <c r="L41" s="17"/>
      <c r="M41" s="17"/>
      <c r="N41" s="17"/>
      <c r="O41" s="37"/>
      <c r="P41" s="37"/>
      <c r="Q41" s="37"/>
    </row>
    <row r="42" spans="2:23" s="18" customFormat="1" ht="25.5" customHeight="1" x14ac:dyDescent="0.35">
      <c r="B42" s="35" t="s">
        <v>3</v>
      </c>
      <c r="C42" s="38">
        <f>C39-C41-C40</f>
        <v>4100</v>
      </c>
      <c r="D42" s="41"/>
      <c r="E42" s="42"/>
      <c r="F42" s="57"/>
      <c r="G42" s="20"/>
      <c r="H42" s="20"/>
      <c r="I42" s="13"/>
      <c r="J42" s="13"/>
      <c r="K42" s="13"/>
      <c r="L42" s="17"/>
      <c r="M42" s="17"/>
      <c r="N42" s="17"/>
      <c r="O42" s="37"/>
      <c r="P42" s="37"/>
      <c r="Q42" s="37"/>
    </row>
    <row r="43" spans="2:23" s="2" customFormat="1" ht="23.25" x14ac:dyDescent="0.35">
      <c r="B43" s="30"/>
      <c r="D43" s="104" t="s">
        <v>13</v>
      </c>
      <c r="E43" s="104"/>
      <c r="F43" s="104"/>
      <c r="J43" s="18"/>
      <c r="K43" s="18"/>
      <c r="L43" s="17"/>
      <c r="M43" s="17"/>
      <c r="N43" s="17"/>
      <c r="O43" s="4"/>
      <c r="P43" s="4"/>
      <c r="Q43" s="4"/>
    </row>
    <row r="44" spans="2:23" s="2" customFormat="1" ht="23.25" x14ac:dyDescent="0.35">
      <c r="B44" s="30"/>
      <c r="D44" s="105" t="s">
        <v>14</v>
      </c>
      <c r="E44" s="105"/>
      <c r="F44" s="105"/>
      <c r="J44" s="18"/>
      <c r="K44" s="18"/>
      <c r="L44" s="17"/>
      <c r="M44" s="17"/>
      <c r="N44" s="17"/>
      <c r="O44" s="4"/>
      <c r="P44" s="4"/>
      <c r="Q44" s="4"/>
    </row>
    <row r="45" spans="2:23" s="2" customFormat="1" ht="23.25" x14ac:dyDescent="0.35">
      <c r="B45" s="30"/>
      <c r="J45" s="18"/>
      <c r="K45" s="18"/>
      <c r="L45" s="17"/>
      <c r="M45" s="17"/>
      <c r="N45" s="17"/>
      <c r="O45" s="4"/>
      <c r="Q45" s="1"/>
    </row>
    <row r="46" spans="2:23" ht="16.5" customHeight="1" x14ac:dyDescent="0.3">
      <c r="C46" s="54"/>
      <c r="I46" s="1"/>
      <c r="J46" s="1"/>
      <c r="K46" s="1"/>
      <c r="L46" s="1"/>
      <c r="M46" s="1"/>
      <c r="N46" s="1"/>
      <c r="Q46" s="11"/>
    </row>
    <row r="47" spans="2:23" ht="21.75" customHeight="1" x14ac:dyDescent="0.3">
      <c r="C47" s="44"/>
      <c r="D47" s="45"/>
      <c r="I47" s="11"/>
      <c r="J47" s="11"/>
      <c r="K47" s="11"/>
      <c r="L47" s="11"/>
      <c r="M47" s="11"/>
      <c r="N47" s="11"/>
      <c r="O47" s="1"/>
      <c r="P47" s="1"/>
      <c r="Q47" s="1"/>
      <c r="R47" s="1"/>
    </row>
    <row r="48" spans="2:23" ht="18.75" x14ac:dyDescent="0.3">
      <c r="C48" s="44"/>
      <c r="I48" s="113"/>
      <c r="J48" s="113"/>
      <c r="K48" s="113"/>
      <c r="L48" s="113"/>
      <c r="N48" s="11"/>
      <c r="O48" s="11"/>
      <c r="P48" s="11"/>
      <c r="Q48" s="11"/>
      <c r="R48" s="11"/>
    </row>
    <row r="49" spans="9:13" x14ac:dyDescent="0.25">
      <c r="I49" s="16"/>
      <c r="J49" s="16"/>
      <c r="K49" s="16"/>
      <c r="L49" s="114"/>
      <c r="M49" s="114"/>
    </row>
    <row r="50" spans="9:13" x14ac:dyDescent="0.25">
      <c r="L50" s="114"/>
      <c r="M50" s="114"/>
    </row>
    <row r="52" spans="9:13" ht="100.5" customHeight="1" x14ac:dyDescent="0.25"/>
  </sheetData>
  <mergeCells count="33">
    <mergeCell ref="I48:L48"/>
    <mergeCell ref="L49:M49"/>
    <mergeCell ref="L50:M50"/>
    <mergeCell ref="D35:F35"/>
    <mergeCell ref="D36:F36"/>
    <mergeCell ref="R39:S39"/>
    <mergeCell ref="T39:U39"/>
    <mergeCell ref="D43:F43"/>
    <mergeCell ref="D44:F44"/>
    <mergeCell ref="D29:F29"/>
    <mergeCell ref="D30:F30"/>
    <mergeCell ref="D31:F31"/>
    <mergeCell ref="D32:F32"/>
    <mergeCell ref="D33:F33"/>
    <mergeCell ref="D34:F34"/>
    <mergeCell ref="D28:F28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16:F16"/>
    <mergeCell ref="D3:F3"/>
    <mergeCell ref="D4:F4"/>
    <mergeCell ref="B7:E9"/>
    <mergeCell ref="D14:F14"/>
    <mergeCell ref="D15:F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"/>
  <sheetViews>
    <sheetView showGridLines="0" topLeftCell="A28" workbookViewId="0">
      <selection activeCell="C41" sqref="C41"/>
    </sheetView>
  </sheetViews>
  <sheetFormatPr baseColWidth="10" defaultRowHeight="15" x14ac:dyDescent="0.25"/>
  <cols>
    <col min="1" max="1" width="4.5703125" customWidth="1"/>
    <col min="2" max="2" width="23.85546875" style="22" customWidth="1"/>
    <col min="3" max="3" width="74.140625" customWidth="1"/>
    <col min="4" max="4" width="17.28515625" customWidth="1"/>
    <col min="5" max="5" width="9.85546875" customWidth="1"/>
    <col min="6" max="6" width="11.710937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customWidth="1"/>
  </cols>
  <sheetData>
    <row r="1" spans="1:19" ht="15.75" thickBot="1" x14ac:dyDescent="0.3"/>
    <row r="2" spans="1:19" ht="19.5" thickBot="1" x14ac:dyDescent="0.35">
      <c r="D2" s="55" t="s">
        <v>9</v>
      </c>
      <c r="E2" s="56"/>
      <c r="F2" s="39">
        <v>915</v>
      </c>
    </row>
    <row r="3" spans="1:19" ht="18" customHeight="1" x14ac:dyDescent="0.25">
      <c r="D3" s="94">
        <f ca="1">TODAY()</f>
        <v>45453</v>
      </c>
      <c r="E3" s="94"/>
      <c r="F3" s="94"/>
    </row>
    <row r="4" spans="1:19" ht="18.75" x14ac:dyDescent="0.3">
      <c r="C4" s="54"/>
      <c r="D4" s="95" t="s">
        <v>12</v>
      </c>
      <c r="E4" s="95"/>
      <c r="F4" s="95"/>
    </row>
    <row r="5" spans="1:19" ht="21" x14ac:dyDescent="0.35">
      <c r="B5" s="33" t="s">
        <v>15</v>
      </c>
      <c r="C5" s="78"/>
    </row>
    <row r="6" spans="1:19" ht="15" customHeight="1" x14ac:dyDescent="0.25"/>
    <row r="7" spans="1:19" ht="18.75" customHeight="1" x14ac:dyDescent="0.7">
      <c r="A7" s="29"/>
      <c r="B7" s="96" t="s">
        <v>7</v>
      </c>
      <c r="C7" s="96"/>
      <c r="D7" s="96"/>
      <c r="E7" s="96"/>
      <c r="F7" s="29"/>
      <c r="G7" s="29"/>
      <c r="H7" s="29"/>
      <c r="I7" s="29"/>
      <c r="J7" s="29"/>
      <c r="K7" s="29"/>
      <c r="L7" s="19"/>
      <c r="M7" s="19"/>
      <c r="N7" s="19"/>
      <c r="O7" s="19"/>
      <c r="S7" s="8"/>
    </row>
    <row r="8" spans="1:19" ht="18.75" customHeight="1" x14ac:dyDescent="0.75">
      <c r="A8" s="29"/>
      <c r="B8" s="96"/>
      <c r="C8" s="96"/>
      <c r="D8" s="96"/>
      <c r="E8" s="96"/>
      <c r="F8" s="29"/>
      <c r="G8" s="29"/>
      <c r="H8" s="29"/>
      <c r="I8" s="29"/>
      <c r="J8" s="29"/>
      <c r="K8" s="29"/>
      <c r="L8" s="19"/>
      <c r="M8" s="19"/>
      <c r="N8" s="19"/>
      <c r="O8" s="19"/>
      <c r="P8" s="15"/>
      <c r="Q8" s="15"/>
      <c r="R8" s="15"/>
      <c r="S8" s="1"/>
    </row>
    <row r="9" spans="1:19" ht="9" customHeight="1" x14ac:dyDescent="0.75">
      <c r="A9" s="29"/>
      <c r="B9" s="96"/>
      <c r="C9" s="96"/>
      <c r="D9" s="96"/>
      <c r="E9" s="96"/>
      <c r="F9" s="29"/>
      <c r="G9" s="29"/>
      <c r="H9" s="29"/>
      <c r="I9" s="29"/>
      <c r="J9" s="29"/>
      <c r="K9" s="29"/>
      <c r="L9" s="19"/>
      <c r="M9" s="19"/>
      <c r="N9" s="19"/>
      <c r="O9" s="19"/>
      <c r="P9" s="15"/>
      <c r="Q9" s="15"/>
      <c r="R9" s="15"/>
      <c r="S9" s="2"/>
    </row>
    <row r="10" spans="1:19" ht="10.5" customHeight="1" x14ac:dyDescent="0.3">
      <c r="B10" s="43"/>
      <c r="C10" s="43"/>
      <c r="D10" s="43"/>
      <c r="E10" s="43"/>
      <c r="F10" s="43"/>
      <c r="G10" s="43"/>
      <c r="H10" s="43"/>
      <c r="I10" s="43"/>
      <c r="J10" s="9"/>
      <c r="K10" s="9"/>
      <c r="M10" s="1"/>
      <c r="Q10" s="2"/>
      <c r="R10" s="2"/>
      <c r="S10" s="2"/>
    </row>
    <row r="11" spans="1:19" s="2" customFormat="1" ht="23.25" x14ac:dyDescent="0.35">
      <c r="B11" s="34" t="s">
        <v>10</v>
      </c>
      <c r="C11" s="5" t="s">
        <v>53</v>
      </c>
      <c r="D11" s="5"/>
      <c r="E11" s="5"/>
      <c r="F11" s="5"/>
      <c r="G11" s="5"/>
      <c r="H11" s="5"/>
      <c r="L11" s="3"/>
    </row>
    <row r="12" spans="1:19" s="2" customFormat="1" ht="19.5" customHeight="1" x14ac:dyDescent="0.35">
      <c r="B12" s="34" t="s">
        <v>11</v>
      </c>
      <c r="C12" s="5" t="s">
        <v>54</v>
      </c>
      <c r="D12" s="5"/>
      <c r="E12" s="5"/>
      <c r="F12" s="5"/>
      <c r="G12" s="5"/>
      <c r="H12" s="5"/>
      <c r="L12" s="3"/>
      <c r="Q12" s="5"/>
      <c r="R12" s="5"/>
    </row>
    <row r="13" spans="1:19" s="2" customFormat="1" ht="13.5" customHeight="1" thickBot="1" x14ac:dyDescent="0.4">
      <c r="B13" s="30"/>
      <c r="I13" s="7"/>
      <c r="J13" s="7"/>
      <c r="K13" s="7"/>
      <c r="L13" s="3"/>
      <c r="M13" s="5"/>
      <c r="N13" s="5"/>
      <c r="O13" s="5"/>
      <c r="P13" s="5"/>
      <c r="Q13" s="5"/>
    </row>
    <row r="14" spans="1:19" s="30" customFormat="1" ht="19.5" thickBot="1" x14ac:dyDescent="0.35">
      <c r="B14" s="21" t="s">
        <v>0</v>
      </c>
      <c r="C14" s="52" t="s">
        <v>5</v>
      </c>
      <c r="D14" s="97" t="s">
        <v>6</v>
      </c>
      <c r="E14" s="98"/>
      <c r="F14" s="9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9" s="46" customFormat="1" ht="21" x14ac:dyDescent="0.35">
      <c r="B15" s="60">
        <v>44812</v>
      </c>
      <c r="C15" s="64" t="s">
        <v>59</v>
      </c>
      <c r="D15" s="91">
        <v>6890</v>
      </c>
      <c r="E15" s="92"/>
      <c r="F15" s="93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9" s="46" customFormat="1" ht="21" x14ac:dyDescent="0.35">
      <c r="B16" s="60">
        <v>44812</v>
      </c>
      <c r="C16" s="80" t="s">
        <v>55</v>
      </c>
      <c r="D16" s="91">
        <v>1000</v>
      </c>
      <c r="E16" s="92"/>
      <c r="F16" s="93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23" s="2" customFormat="1" ht="21" x14ac:dyDescent="0.35">
      <c r="B17" s="60">
        <v>44812</v>
      </c>
      <c r="C17" s="58" t="s">
        <v>56</v>
      </c>
      <c r="D17" s="91">
        <v>2400</v>
      </c>
      <c r="E17" s="92"/>
      <c r="F17" s="93"/>
      <c r="G17" s="48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V17" s="6"/>
      <c r="W17" s="6"/>
    </row>
    <row r="18" spans="1:23" s="2" customFormat="1" ht="21" x14ac:dyDescent="0.35">
      <c r="B18" s="60">
        <v>44812</v>
      </c>
      <c r="C18" s="58" t="s">
        <v>57</v>
      </c>
      <c r="D18" s="91">
        <v>2400</v>
      </c>
      <c r="E18" s="92"/>
      <c r="F18" s="93"/>
      <c r="G18" s="48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V18" s="6"/>
      <c r="W18" s="6"/>
    </row>
    <row r="19" spans="1:23" s="2" customFormat="1" ht="21" x14ac:dyDescent="0.35">
      <c r="B19" s="60">
        <v>44812</v>
      </c>
      <c r="C19" s="58" t="s">
        <v>58</v>
      </c>
      <c r="D19" s="91">
        <v>600</v>
      </c>
      <c r="E19" s="92"/>
      <c r="F19" s="93"/>
      <c r="G19" s="48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V19" s="6"/>
      <c r="W19" s="6"/>
    </row>
    <row r="20" spans="1:23" s="2" customFormat="1" ht="21" x14ac:dyDescent="0.35">
      <c r="A20" s="86"/>
      <c r="B20" s="60">
        <v>44812</v>
      </c>
      <c r="C20" s="58" t="s">
        <v>60</v>
      </c>
      <c r="D20" s="91">
        <v>12000</v>
      </c>
      <c r="E20" s="92"/>
      <c r="F20" s="93"/>
      <c r="G20" s="50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23" s="2" customFormat="1" ht="21" x14ac:dyDescent="0.35">
      <c r="B21" s="60">
        <v>44812</v>
      </c>
      <c r="C21" s="58" t="s">
        <v>61</v>
      </c>
      <c r="D21" s="91">
        <v>3400</v>
      </c>
      <c r="E21" s="92"/>
      <c r="F21" s="93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V21" s="6"/>
      <c r="W21" s="6"/>
    </row>
    <row r="22" spans="1:23" s="2" customFormat="1" ht="21" x14ac:dyDescent="0.35">
      <c r="B22" s="60">
        <v>44812</v>
      </c>
      <c r="C22" s="58" t="s">
        <v>62</v>
      </c>
      <c r="D22" s="91">
        <v>4710</v>
      </c>
      <c r="E22" s="92"/>
      <c r="F22" s="93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V22" s="6"/>
      <c r="W22" s="6"/>
    </row>
    <row r="23" spans="1:23" s="2" customFormat="1" ht="21" x14ac:dyDescent="0.35">
      <c r="B23" s="60">
        <v>44812</v>
      </c>
      <c r="C23" s="58" t="s">
        <v>63</v>
      </c>
      <c r="D23" s="91">
        <v>1250</v>
      </c>
      <c r="E23" s="92"/>
      <c r="F23" s="93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V23" s="6"/>
      <c r="W23" s="6"/>
    </row>
    <row r="24" spans="1:23" s="2" customFormat="1" ht="21" x14ac:dyDescent="0.35">
      <c r="B24" s="61">
        <v>44812</v>
      </c>
      <c r="C24" s="58" t="s">
        <v>59</v>
      </c>
      <c r="D24" s="91">
        <v>7475</v>
      </c>
      <c r="E24" s="92"/>
      <c r="F24" s="93"/>
      <c r="G24" s="28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V24" s="6"/>
      <c r="W24" s="6"/>
    </row>
    <row r="25" spans="1:23" s="46" customFormat="1" ht="21" x14ac:dyDescent="0.35">
      <c r="B25" s="61">
        <v>44812</v>
      </c>
      <c r="C25" s="58" t="s">
        <v>64</v>
      </c>
      <c r="D25" s="91">
        <v>16880</v>
      </c>
      <c r="E25" s="92"/>
      <c r="F25" s="93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23" s="46" customFormat="1" ht="21" x14ac:dyDescent="0.35">
      <c r="B26" s="61">
        <v>44813</v>
      </c>
      <c r="C26" s="58" t="s">
        <v>61</v>
      </c>
      <c r="D26" s="99">
        <v>4830</v>
      </c>
      <c r="E26" s="100"/>
      <c r="F26" s="101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23" s="46" customFormat="1" ht="21" x14ac:dyDescent="0.35">
      <c r="B27" s="61">
        <v>44813</v>
      </c>
      <c r="C27" s="58" t="s">
        <v>62</v>
      </c>
      <c r="D27" s="99">
        <v>4710</v>
      </c>
      <c r="E27" s="100"/>
      <c r="F27" s="10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3" s="46" customFormat="1" ht="21" x14ac:dyDescent="0.35">
      <c r="B28" s="61">
        <v>44813</v>
      </c>
      <c r="C28" s="58" t="s">
        <v>60</v>
      </c>
      <c r="D28" s="99">
        <v>14500</v>
      </c>
      <c r="E28" s="100"/>
      <c r="F28" s="10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23" s="2" customFormat="1" ht="21" x14ac:dyDescent="0.35">
      <c r="B29" s="61">
        <v>44813</v>
      </c>
      <c r="C29" s="58" t="s">
        <v>57</v>
      </c>
      <c r="D29" s="91">
        <v>2400</v>
      </c>
      <c r="E29" s="92"/>
      <c r="F29" s="93"/>
      <c r="G29" s="48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V29" s="6"/>
      <c r="W29" s="6"/>
    </row>
    <row r="30" spans="1:23" s="2" customFormat="1" ht="21.75" thickBot="1" x14ac:dyDescent="0.4">
      <c r="B30" s="83">
        <v>44813</v>
      </c>
      <c r="C30" s="58" t="s">
        <v>56</v>
      </c>
      <c r="D30" s="106">
        <v>2400</v>
      </c>
      <c r="E30" s="107"/>
      <c r="F30" s="108"/>
      <c r="G30" s="4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V30" s="6"/>
      <c r="W30" s="6"/>
    </row>
    <row r="31" spans="1:23" s="2" customFormat="1" ht="21.75" thickBot="1" x14ac:dyDescent="0.4">
      <c r="B31" s="85">
        <v>44813</v>
      </c>
      <c r="C31" s="80" t="s">
        <v>55</v>
      </c>
      <c r="D31" s="109">
        <v>1000</v>
      </c>
      <c r="E31" s="109"/>
      <c r="F31" s="109"/>
      <c r="G31" s="48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V31" s="6"/>
      <c r="W31" s="6"/>
    </row>
    <row r="32" spans="1:23" s="2" customFormat="1" ht="21.75" thickBot="1" x14ac:dyDescent="0.4">
      <c r="B32" s="85">
        <v>44816</v>
      </c>
      <c r="C32" s="58" t="s">
        <v>65</v>
      </c>
      <c r="D32" s="110">
        <v>12000</v>
      </c>
      <c r="E32" s="111"/>
      <c r="F32" s="112"/>
      <c r="G32" s="48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V32" s="6"/>
      <c r="W32" s="6"/>
    </row>
    <row r="33" spans="2:23" s="2" customFormat="1" ht="21.75" thickBot="1" x14ac:dyDescent="0.4">
      <c r="B33" s="85">
        <v>44816</v>
      </c>
      <c r="C33" s="79" t="s">
        <v>61</v>
      </c>
      <c r="D33" s="110">
        <v>3600</v>
      </c>
      <c r="E33" s="111"/>
      <c r="F33" s="112"/>
      <c r="G33" s="48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V33" s="6"/>
      <c r="W33" s="6"/>
    </row>
    <row r="34" spans="2:23" s="2" customFormat="1" ht="21.75" thickBot="1" x14ac:dyDescent="0.4">
      <c r="B34" s="85">
        <v>44817</v>
      </c>
      <c r="C34" s="58" t="s">
        <v>66</v>
      </c>
      <c r="D34" s="110">
        <v>21600</v>
      </c>
      <c r="E34" s="111"/>
      <c r="F34" s="112"/>
      <c r="G34" s="48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V34" s="6"/>
      <c r="W34" s="6"/>
    </row>
    <row r="35" spans="2:23" s="2" customFormat="1" ht="21.75" thickBot="1" x14ac:dyDescent="0.4">
      <c r="B35" s="85">
        <v>44816</v>
      </c>
      <c r="C35" s="79" t="s">
        <v>61</v>
      </c>
      <c r="D35" s="109">
        <v>2800</v>
      </c>
      <c r="E35" s="109"/>
      <c r="F35" s="109"/>
      <c r="G35" s="48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V35" s="6"/>
      <c r="W35" s="6"/>
    </row>
    <row r="36" spans="2:23" s="2" customFormat="1" ht="21.75" thickBot="1" x14ac:dyDescent="0.4">
      <c r="B36" s="31"/>
      <c r="C36" s="53" t="s">
        <v>8</v>
      </c>
      <c r="D36" s="115">
        <f>SUM(D15:F35)</f>
        <v>128845</v>
      </c>
      <c r="E36" s="116"/>
      <c r="F36" s="117"/>
      <c r="G36" s="26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9" spans="2:23" s="1" customFormat="1" ht="12.75" customHeight="1" x14ac:dyDescent="0.35">
      <c r="B39" s="32"/>
      <c r="D39" s="23"/>
      <c r="E39" s="27"/>
      <c r="F39" s="24"/>
      <c r="G39" s="24"/>
      <c r="H39" s="27"/>
      <c r="I39" s="24"/>
      <c r="J39" s="24"/>
      <c r="K39" s="24"/>
      <c r="L39" s="24"/>
      <c r="P39" s="10"/>
      <c r="Q39" s="10"/>
      <c r="R39" s="102"/>
      <c r="S39" s="103"/>
      <c r="T39" s="102"/>
      <c r="U39" s="103"/>
      <c r="V39" s="25"/>
      <c r="W39" s="25"/>
    </row>
    <row r="40" spans="2:23" s="18" customFormat="1" ht="27" customHeight="1" x14ac:dyDescent="0.35">
      <c r="B40" s="35" t="s">
        <v>1</v>
      </c>
      <c r="C40" s="38">
        <v>300000</v>
      </c>
      <c r="D40" s="36"/>
      <c r="E40" s="20"/>
      <c r="F40" s="26"/>
      <c r="G40" s="20"/>
      <c r="H40" s="20"/>
      <c r="I40" s="13"/>
      <c r="J40" s="13"/>
      <c r="K40" s="13"/>
      <c r="L40" s="17"/>
      <c r="M40" s="17"/>
      <c r="N40" s="17"/>
      <c r="O40" s="37"/>
      <c r="P40" s="37"/>
      <c r="Q40" s="37"/>
    </row>
    <row r="41" spans="2:23" s="18" customFormat="1" ht="24.75" customHeight="1" x14ac:dyDescent="0.35">
      <c r="B41" s="35" t="s">
        <v>2</v>
      </c>
      <c r="C41" s="40"/>
      <c r="D41" s="36"/>
      <c r="E41" s="20"/>
      <c r="F41" s="26"/>
      <c r="G41" s="20"/>
      <c r="H41" s="20"/>
      <c r="I41" s="13"/>
      <c r="J41" s="13"/>
      <c r="K41" s="13"/>
      <c r="L41" s="17"/>
      <c r="M41" s="17"/>
      <c r="N41" s="17"/>
      <c r="O41" s="37"/>
      <c r="P41" s="37"/>
      <c r="Q41" s="37"/>
    </row>
    <row r="42" spans="2:23" s="18" customFormat="1" ht="25.5" customHeight="1" x14ac:dyDescent="0.35">
      <c r="B42" s="35" t="s">
        <v>3</v>
      </c>
      <c r="C42" s="38"/>
      <c r="D42" s="41"/>
      <c r="E42" s="42"/>
      <c r="F42" s="57"/>
      <c r="G42" s="20"/>
      <c r="H42" s="20"/>
      <c r="I42" s="13"/>
      <c r="J42" s="13"/>
      <c r="K42" s="13"/>
      <c r="L42" s="17"/>
      <c r="M42" s="17"/>
      <c r="N42" s="17"/>
      <c r="O42" s="37"/>
      <c r="P42" s="37"/>
      <c r="Q42" s="37"/>
    </row>
    <row r="43" spans="2:23" s="2" customFormat="1" ht="23.25" x14ac:dyDescent="0.35">
      <c r="B43" s="30"/>
      <c r="D43" s="104" t="s">
        <v>13</v>
      </c>
      <c r="E43" s="104"/>
      <c r="F43" s="104"/>
      <c r="J43" s="18"/>
      <c r="K43" s="18"/>
      <c r="L43" s="17"/>
      <c r="M43" s="17"/>
      <c r="N43" s="17"/>
      <c r="O43" s="4"/>
      <c r="P43" s="4"/>
      <c r="Q43" s="4"/>
    </row>
    <row r="44" spans="2:23" s="2" customFormat="1" ht="23.25" x14ac:dyDescent="0.35">
      <c r="B44" s="30"/>
      <c r="D44" s="105" t="s">
        <v>14</v>
      </c>
      <c r="E44" s="105"/>
      <c r="F44" s="105"/>
      <c r="J44" s="18"/>
      <c r="K44" s="18"/>
      <c r="L44" s="17"/>
      <c r="M44" s="17"/>
      <c r="N44" s="17"/>
      <c r="O44" s="4"/>
      <c r="P44" s="4"/>
      <c r="Q44" s="4"/>
    </row>
    <row r="45" spans="2:23" s="2" customFormat="1" ht="23.25" x14ac:dyDescent="0.35">
      <c r="B45" s="30"/>
      <c r="J45" s="18"/>
      <c r="K45" s="18"/>
      <c r="L45" s="17"/>
      <c r="M45" s="17"/>
      <c r="N45" s="17"/>
      <c r="O45" s="4"/>
      <c r="Q45" s="1"/>
    </row>
    <row r="46" spans="2:23" ht="16.5" customHeight="1" x14ac:dyDescent="0.3">
      <c r="C46" s="54"/>
      <c r="I46" s="1"/>
      <c r="J46" s="1"/>
      <c r="K46" s="1"/>
      <c r="L46" s="1"/>
      <c r="M46" s="1"/>
      <c r="N46" s="1"/>
      <c r="Q46" s="11"/>
    </row>
    <row r="47" spans="2:23" ht="21.75" customHeight="1" x14ac:dyDescent="0.3">
      <c r="C47" s="44"/>
      <c r="D47" s="45"/>
      <c r="I47" s="11"/>
      <c r="J47" s="11"/>
      <c r="K47" s="11"/>
      <c r="L47" s="11"/>
      <c r="M47" s="11"/>
      <c r="N47" s="11"/>
      <c r="O47" s="1"/>
      <c r="P47" s="1"/>
      <c r="Q47" s="1"/>
      <c r="R47" s="1"/>
    </row>
    <row r="48" spans="2:23" ht="18.75" x14ac:dyDescent="0.3">
      <c r="C48" s="44"/>
      <c r="I48" s="113"/>
      <c r="J48" s="113"/>
      <c r="K48" s="113"/>
      <c r="L48" s="113"/>
      <c r="N48" s="11"/>
      <c r="O48" s="11"/>
      <c r="P48" s="11"/>
      <c r="Q48" s="11"/>
      <c r="R48" s="11"/>
    </row>
    <row r="49" spans="9:13" x14ac:dyDescent="0.25">
      <c r="I49" s="16"/>
      <c r="J49" s="16"/>
      <c r="K49" s="16"/>
      <c r="L49" s="114"/>
      <c r="M49" s="114"/>
    </row>
    <row r="50" spans="9:13" x14ac:dyDescent="0.25">
      <c r="L50" s="114"/>
      <c r="M50" s="114"/>
    </row>
    <row r="52" spans="9:13" ht="100.5" customHeight="1" x14ac:dyDescent="0.25"/>
  </sheetData>
  <mergeCells count="33">
    <mergeCell ref="I48:L48"/>
    <mergeCell ref="L49:M49"/>
    <mergeCell ref="L50:M50"/>
    <mergeCell ref="D35:F35"/>
    <mergeCell ref="D36:F36"/>
    <mergeCell ref="R39:S39"/>
    <mergeCell ref="T39:U39"/>
    <mergeCell ref="D43:F43"/>
    <mergeCell ref="D44:F44"/>
    <mergeCell ref="D29:F29"/>
    <mergeCell ref="D30:F30"/>
    <mergeCell ref="D31:F31"/>
    <mergeCell ref="D32:F32"/>
    <mergeCell ref="D33:F33"/>
    <mergeCell ref="D34:F34"/>
    <mergeCell ref="D28:F28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16:F16"/>
    <mergeCell ref="D3:F3"/>
    <mergeCell ref="D4:F4"/>
    <mergeCell ref="B7:E9"/>
    <mergeCell ref="D14:F14"/>
    <mergeCell ref="D15:F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57"/>
  <sheetViews>
    <sheetView showGridLines="0" workbookViewId="0">
      <selection activeCell="D49" sqref="D49:F49"/>
    </sheetView>
  </sheetViews>
  <sheetFormatPr baseColWidth="10" defaultRowHeight="15" x14ac:dyDescent="0.25"/>
  <cols>
    <col min="1" max="1" width="4.5703125" customWidth="1"/>
    <col min="2" max="2" width="23.85546875" style="22" customWidth="1"/>
    <col min="3" max="3" width="74.140625" customWidth="1"/>
    <col min="4" max="4" width="17.28515625" customWidth="1"/>
    <col min="5" max="5" width="9.85546875" customWidth="1"/>
    <col min="6" max="6" width="11.710937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customWidth="1"/>
  </cols>
  <sheetData>
    <row r="1" spans="1:19" ht="15.75" thickBot="1" x14ac:dyDescent="0.3"/>
    <row r="2" spans="1:19" ht="19.5" thickBot="1" x14ac:dyDescent="0.35">
      <c r="D2" s="55" t="s">
        <v>9</v>
      </c>
      <c r="E2" s="56"/>
      <c r="F2" s="39">
        <v>1304</v>
      </c>
    </row>
    <row r="3" spans="1:19" ht="18" customHeight="1" x14ac:dyDescent="0.25">
      <c r="D3" s="94">
        <f ca="1">TODAY()</f>
        <v>45453</v>
      </c>
      <c r="E3" s="94"/>
      <c r="F3" s="94"/>
    </row>
    <row r="4" spans="1:19" ht="18.75" x14ac:dyDescent="0.3">
      <c r="C4" s="54" t="s">
        <v>79</v>
      </c>
      <c r="D4" s="95" t="s">
        <v>12</v>
      </c>
      <c r="E4" s="95"/>
      <c r="F4" s="95"/>
    </row>
    <row r="5" spans="1:19" ht="21" x14ac:dyDescent="0.35">
      <c r="B5" s="33" t="s">
        <v>15</v>
      </c>
      <c r="C5" s="78"/>
    </row>
    <row r="6" spans="1:19" ht="15" customHeight="1" x14ac:dyDescent="0.25"/>
    <row r="7" spans="1:19" ht="18.75" customHeight="1" x14ac:dyDescent="0.7">
      <c r="A7" s="29"/>
      <c r="B7" s="96" t="s">
        <v>7</v>
      </c>
      <c r="C7" s="96"/>
      <c r="D7" s="96"/>
      <c r="E7" s="96"/>
      <c r="F7" s="29"/>
      <c r="G7" s="29"/>
      <c r="H7" s="29"/>
      <c r="I7" s="29"/>
      <c r="J7" s="29"/>
      <c r="K7" s="29"/>
      <c r="L7" s="19"/>
      <c r="M7" s="19"/>
      <c r="N7" s="19"/>
      <c r="O7" s="19"/>
      <c r="S7" s="8"/>
    </row>
    <row r="8" spans="1:19" ht="18.75" customHeight="1" x14ac:dyDescent="0.75">
      <c r="A8" s="29"/>
      <c r="B8" s="96"/>
      <c r="C8" s="96"/>
      <c r="D8" s="96"/>
      <c r="E8" s="96"/>
      <c r="F8" s="29"/>
      <c r="G8" s="29"/>
      <c r="H8" s="29"/>
      <c r="I8" s="29"/>
      <c r="J8" s="29"/>
      <c r="K8" s="29"/>
      <c r="L8" s="19"/>
      <c r="M8" s="19"/>
      <c r="N8" s="19"/>
      <c r="O8" s="19"/>
      <c r="P8" s="15"/>
      <c r="Q8" s="15"/>
      <c r="R8" s="15"/>
      <c r="S8" s="1"/>
    </row>
    <row r="9" spans="1:19" ht="9" customHeight="1" x14ac:dyDescent="0.75">
      <c r="A9" s="29"/>
      <c r="B9" s="96"/>
      <c r="C9" s="96"/>
      <c r="D9" s="96"/>
      <c r="E9" s="96"/>
      <c r="F9" s="29"/>
      <c r="G9" s="29"/>
      <c r="H9" s="29"/>
      <c r="I9" s="29"/>
      <c r="J9" s="29"/>
      <c r="K9" s="29"/>
      <c r="L9" s="19"/>
      <c r="M9" s="19"/>
      <c r="N9" s="19"/>
      <c r="O9" s="19"/>
      <c r="P9" s="15"/>
      <c r="Q9" s="15"/>
      <c r="R9" s="15"/>
      <c r="S9" s="2"/>
    </row>
    <row r="10" spans="1:19" ht="10.5" customHeight="1" x14ac:dyDescent="0.3">
      <c r="B10" s="43"/>
      <c r="C10" s="43"/>
      <c r="D10" s="43"/>
      <c r="E10" s="43"/>
      <c r="F10" s="43"/>
      <c r="G10" s="43"/>
      <c r="H10" s="43"/>
      <c r="I10" s="43"/>
      <c r="J10" s="9"/>
      <c r="K10" s="9"/>
      <c r="M10" s="1"/>
      <c r="Q10" s="2"/>
      <c r="R10" s="2"/>
      <c r="S10" s="2"/>
    </row>
    <row r="11" spans="1:19" s="2" customFormat="1" ht="23.25" x14ac:dyDescent="0.35">
      <c r="B11" s="34" t="s">
        <v>10</v>
      </c>
      <c r="C11" s="5" t="s">
        <v>78</v>
      </c>
      <c r="D11" s="5"/>
      <c r="E11" s="5"/>
      <c r="F11" s="5"/>
      <c r="G11" s="5"/>
      <c r="H11" s="5"/>
      <c r="L11" s="3"/>
    </row>
    <row r="12" spans="1:19" s="2" customFormat="1" ht="19.5" customHeight="1" x14ac:dyDescent="0.35">
      <c r="B12" s="34" t="s">
        <v>11</v>
      </c>
      <c r="C12" s="5" t="s">
        <v>105</v>
      </c>
      <c r="D12" s="5"/>
      <c r="E12" s="5"/>
      <c r="F12" s="5"/>
      <c r="G12" s="5"/>
      <c r="H12" s="5"/>
      <c r="L12" s="3"/>
      <c r="Q12" s="5"/>
      <c r="R12" s="5"/>
    </row>
    <row r="13" spans="1:19" s="2" customFormat="1" ht="13.5" customHeight="1" thickBot="1" x14ac:dyDescent="0.4">
      <c r="B13" s="30"/>
      <c r="I13" s="7"/>
      <c r="J13" s="7"/>
      <c r="K13" s="7"/>
      <c r="L13" s="3"/>
      <c r="M13" s="5"/>
      <c r="N13" s="5"/>
      <c r="O13" s="5"/>
      <c r="P13" s="5"/>
      <c r="Q13" s="5"/>
    </row>
    <row r="14" spans="1:19" s="30" customFormat="1" ht="19.5" thickBot="1" x14ac:dyDescent="0.35">
      <c r="B14" s="21" t="s">
        <v>0</v>
      </c>
      <c r="C14" s="52" t="s">
        <v>5</v>
      </c>
      <c r="D14" s="97" t="s">
        <v>6</v>
      </c>
      <c r="E14" s="98"/>
      <c r="F14" s="9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9" s="46" customFormat="1" ht="21" x14ac:dyDescent="0.35">
      <c r="B15" s="60">
        <v>45440</v>
      </c>
      <c r="C15" s="87" t="s">
        <v>106</v>
      </c>
      <c r="D15" s="91">
        <v>3500</v>
      </c>
      <c r="E15" s="92"/>
      <c r="F15" s="93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9" s="46" customFormat="1" ht="21" x14ac:dyDescent="0.35">
      <c r="B16" s="60">
        <v>45446</v>
      </c>
      <c r="C16" s="80" t="s">
        <v>109</v>
      </c>
      <c r="D16" s="91">
        <v>8500</v>
      </c>
      <c r="E16" s="92"/>
      <c r="F16" s="93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2:23" s="2" customFormat="1" ht="21" x14ac:dyDescent="0.35">
      <c r="B17" s="60">
        <v>45447</v>
      </c>
      <c r="C17" s="80" t="s">
        <v>108</v>
      </c>
      <c r="D17" s="91">
        <v>12000</v>
      </c>
      <c r="E17" s="92"/>
      <c r="F17" s="93"/>
      <c r="G17" s="48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V17" s="6"/>
      <c r="W17" s="6"/>
    </row>
    <row r="18" spans="2:23" s="2" customFormat="1" ht="21" x14ac:dyDescent="0.35">
      <c r="B18" s="60">
        <v>45447</v>
      </c>
      <c r="C18" s="58" t="s">
        <v>110</v>
      </c>
      <c r="D18" s="91">
        <v>9960</v>
      </c>
      <c r="E18" s="92"/>
      <c r="F18" s="93"/>
      <c r="G18" s="48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V18" s="6"/>
      <c r="W18" s="6"/>
    </row>
    <row r="19" spans="2:23" s="2" customFormat="1" ht="21" x14ac:dyDescent="0.35">
      <c r="B19" s="60">
        <v>45448</v>
      </c>
      <c r="C19" s="58" t="s">
        <v>111</v>
      </c>
      <c r="D19" s="91">
        <v>10000</v>
      </c>
      <c r="E19" s="92"/>
      <c r="F19" s="93"/>
      <c r="G19" s="48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V19" s="6"/>
      <c r="W19" s="6"/>
    </row>
    <row r="20" spans="2:23" s="2" customFormat="1" ht="21" x14ac:dyDescent="0.35">
      <c r="B20" s="60">
        <v>45448</v>
      </c>
      <c r="C20" s="58" t="s">
        <v>107</v>
      </c>
      <c r="D20" s="91">
        <v>10280</v>
      </c>
      <c r="E20" s="92"/>
      <c r="F20" s="93"/>
      <c r="G20" s="50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2:23" s="2" customFormat="1" ht="21" x14ac:dyDescent="0.35">
      <c r="B21" s="60">
        <v>45445</v>
      </c>
      <c r="C21" s="58" t="s">
        <v>112</v>
      </c>
      <c r="D21" s="91">
        <v>4480</v>
      </c>
      <c r="E21" s="92"/>
      <c r="F21" s="93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V21" s="6"/>
      <c r="W21" s="6"/>
    </row>
    <row r="22" spans="2:23" s="2" customFormat="1" ht="21" x14ac:dyDescent="0.35">
      <c r="B22" s="60">
        <v>45446</v>
      </c>
      <c r="C22" s="58" t="s">
        <v>113</v>
      </c>
      <c r="D22" s="91">
        <v>3870</v>
      </c>
      <c r="E22" s="92"/>
      <c r="F22" s="93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V22" s="6"/>
      <c r="W22" s="6"/>
    </row>
    <row r="23" spans="2:23" s="2" customFormat="1" ht="21" x14ac:dyDescent="0.35">
      <c r="B23" s="60">
        <v>45446</v>
      </c>
      <c r="C23" s="58" t="s">
        <v>114</v>
      </c>
      <c r="D23" s="91">
        <v>3500</v>
      </c>
      <c r="E23" s="92"/>
      <c r="F23" s="93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V23" s="6"/>
      <c r="W23" s="6"/>
    </row>
    <row r="24" spans="2:23" s="2" customFormat="1" ht="21" x14ac:dyDescent="0.35">
      <c r="B24" s="61">
        <v>45446</v>
      </c>
      <c r="C24" s="58" t="s">
        <v>115</v>
      </c>
      <c r="D24" s="91">
        <v>500</v>
      </c>
      <c r="E24" s="92"/>
      <c r="F24" s="93"/>
      <c r="G24" s="28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V24" s="6"/>
      <c r="W24" s="6"/>
    </row>
    <row r="25" spans="2:23" s="46" customFormat="1" ht="21" x14ac:dyDescent="0.35">
      <c r="B25" s="61">
        <v>45447</v>
      </c>
      <c r="C25" s="58" t="s">
        <v>116</v>
      </c>
      <c r="D25" s="91">
        <v>60000</v>
      </c>
      <c r="E25" s="92"/>
      <c r="F25" s="93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2:23" s="46" customFormat="1" ht="21" x14ac:dyDescent="0.35">
      <c r="B26" s="61">
        <v>45447</v>
      </c>
      <c r="C26" s="58" t="s">
        <v>117</v>
      </c>
      <c r="D26" s="99">
        <v>2000</v>
      </c>
      <c r="E26" s="100"/>
      <c r="F26" s="101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2:23" s="46" customFormat="1" ht="21" x14ac:dyDescent="0.35">
      <c r="B27" s="61"/>
      <c r="C27" s="58"/>
      <c r="D27" s="99"/>
      <c r="E27" s="100"/>
      <c r="F27" s="10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2:23" s="46" customFormat="1" ht="21" x14ac:dyDescent="0.35">
      <c r="B28" s="61"/>
      <c r="C28" s="58"/>
      <c r="D28" s="99"/>
      <c r="E28" s="100"/>
      <c r="F28" s="10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2:23" s="2" customFormat="1" ht="21" x14ac:dyDescent="0.35">
      <c r="B29" s="61"/>
      <c r="C29" s="58"/>
      <c r="D29" s="91"/>
      <c r="E29" s="92"/>
      <c r="F29" s="93"/>
      <c r="G29" s="48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V29" s="6"/>
      <c r="W29" s="6"/>
    </row>
    <row r="30" spans="2:23" s="2" customFormat="1" ht="21.75" thickBot="1" x14ac:dyDescent="0.4">
      <c r="B30" s="83"/>
      <c r="C30" s="84"/>
      <c r="D30" s="106"/>
      <c r="E30" s="107"/>
      <c r="F30" s="108"/>
      <c r="G30" s="4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V30" s="6"/>
      <c r="W30" s="6"/>
    </row>
    <row r="31" spans="2:23" s="2" customFormat="1" ht="21.75" thickBot="1" x14ac:dyDescent="0.4">
      <c r="B31" s="85"/>
      <c r="C31" s="79"/>
      <c r="D31" s="109"/>
      <c r="E31" s="109"/>
      <c r="F31" s="109"/>
      <c r="G31" s="48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V31" s="6"/>
      <c r="W31" s="6"/>
    </row>
    <row r="32" spans="2:23" s="2" customFormat="1" ht="21.75" thickBot="1" x14ac:dyDescent="0.4">
      <c r="B32" s="85"/>
      <c r="C32" s="79"/>
      <c r="D32" s="110"/>
      <c r="E32" s="111"/>
      <c r="F32" s="112"/>
      <c r="G32" s="48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V32" s="6"/>
      <c r="W32" s="6"/>
    </row>
    <row r="33" spans="2:23" s="2" customFormat="1" ht="21.75" thickBot="1" x14ac:dyDescent="0.4">
      <c r="B33" s="85"/>
      <c r="C33" s="79"/>
      <c r="D33" s="110"/>
      <c r="E33" s="111"/>
      <c r="F33" s="112"/>
      <c r="G33" s="48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V33" s="6"/>
      <c r="W33" s="6"/>
    </row>
    <row r="34" spans="2:23" s="2" customFormat="1" ht="21.75" thickBot="1" x14ac:dyDescent="0.4">
      <c r="B34" s="85"/>
      <c r="C34" s="79"/>
      <c r="D34" s="110"/>
      <c r="E34" s="111"/>
      <c r="F34" s="112"/>
      <c r="G34" s="48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V34" s="6"/>
      <c r="W34" s="6"/>
    </row>
    <row r="35" spans="2:23" s="2" customFormat="1" ht="21.75" thickBot="1" x14ac:dyDescent="0.4">
      <c r="B35" s="85"/>
      <c r="C35" s="79"/>
      <c r="D35" s="110"/>
      <c r="E35" s="111"/>
      <c r="F35" s="112"/>
      <c r="G35" s="48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V35" s="6"/>
      <c r="W35" s="6"/>
    </row>
    <row r="36" spans="2:23" s="2" customFormat="1" ht="21.75" thickBot="1" x14ac:dyDescent="0.4">
      <c r="B36" s="85"/>
      <c r="C36" s="79"/>
      <c r="D36" s="110"/>
      <c r="E36" s="111"/>
      <c r="F36" s="112"/>
      <c r="G36" s="48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V36" s="6"/>
      <c r="W36" s="6"/>
    </row>
    <row r="37" spans="2:23" s="2" customFormat="1" ht="21.75" thickBot="1" x14ac:dyDescent="0.4">
      <c r="B37" s="85"/>
      <c r="C37" s="79"/>
      <c r="D37" s="110"/>
      <c r="E37" s="111"/>
      <c r="F37" s="112"/>
      <c r="G37" s="4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V37" s="6"/>
      <c r="W37" s="6"/>
    </row>
    <row r="38" spans="2:23" s="2" customFormat="1" ht="21.75" thickBot="1" x14ac:dyDescent="0.4">
      <c r="B38" s="85"/>
      <c r="C38" s="79"/>
      <c r="D38" s="110"/>
      <c r="E38" s="111"/>
      <c r="F38" s="112"/>
      <c r="G38" s="4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V38" s="6"/>
      <c r="W38" s="6"/>
    </row>
    <row r="39" spans="2:23" s="2" customFormat="1" ht="21.75" thickBot="1" x14ac:dyDescent="0.4">
      <c r="B39" s="85"/>
      <c r="C39" s="79"/>
      <c r="D39" s="110"/>
      <c r="E39" s="111"/>
      <c r="F39" s="112"/>
      <c r="G39" s="4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V39" s="6"/>
      <c r="W39" s="6"/>
    </row>
    <row r="40" spans="2:23" s="2" customFormat="1" ht="21.75" thickBot="1" x14ac:dyDescent="0.4">
      <c r="B40" s="85"/>
      <c r="C40" s="79"/>
      <c r="D40" s="109"/>
      <c r="E40" s="109"/>
      <c r="F40" s="109"/>
      <c r="G40" s="4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V40" s="6"/>
      <c r="W40" s="6"/>
    </row>
    <row r="41" spans="2:23" s="2" customFormat="1" ht="21.75" thickBot="1" x14ac:dyDescent="0.4">
      <c r="B41" s="31"/>
      <c r="C41" s="53" t="s">
        <v>8</v>
      </c>
      <c r="D41" s="115">
        <f>SUM(D15:F40)</f>
        <v>128590</v>
      </c>
      <c r="E41" s="116"/>
      <c r="F41" s="117"/>
      <c r="G41" s="26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4" spans="2:23" s="1" customFormat="1" ht="12.75" customHeight="1" x14ac:dyDescent="0.35">
      <c r="B44" s="32"/>
      <c r="D44" s="23"/>
      <c r="E44" s="27"/>
      <c r="F44" s="24"/>
      <c r="G44" s="24"/>
      <c r="H44" s="27"/>
      <c r="I44" s="24"/>
      <c r="J44" s="24"/>
      <c r="K44" s="24"/>
      <c r="L44" s="24"/>
      <c r="P44" s="10"/>
      <c r="Q44" s="10"/>
      <c r="R44" s="102"/>
      <c r="S44" s="103"/>
      <c r="T44" s="102"/>
      <c r="U44" s="103"/>
      <c r="V44" s="25"/>
      <c r="W44" s="25"/>
    </row>
    <row r="45" spans="2:23" s="18" customFormat="1" ht="27" customHeight="1" x14ac:dyDescent="0.35">
      <c r="B45" s="35" t="s">
        <v>1</v>
      </c>
      <c r="C45" s="38">
        <v>128590</v>
      </c>
      <c r="D45" s="36"/>
      <c r="E45" s="20"/>
      <c r="F45" s="26"/>
      <c r="G45" s="20"/>
      <c r="H45" s="20"/>
      <c r="I45" s="13"/>
      <c r="J45" s="13"/>
      <c r="K45" s="13"/>
      <c r="L45" s="17"/>
      <c r="M45" s="17"/>
      <c r="N45" s="17"/>
      <c r="O45" s="37"/>
      <c r="P45" s="37"/>
      <c r="Q45" s="37"/>
    </row>
    <row r="46" spans="2:23" s="18" customFormat="1" ht="24.75" customHeight="1" x14ac:dyDescent="0.35">
      <c r="B46" s="35" t="s">
        <v>2</v>
      </c>
      <c r="C46" s="40">
        <f>D41</f>
        <v>128590</v>
      </c>
      <c r="D46" s="36"/>
      <c r="E46" s="20"/>
      <c r="F46" s="26"/>
      <c r="G46" s="20"/>
      <c r="H46" s="20"/>
      <c r="I46" s="13"/>
      <c r="J46" s="13"/>
      <c r="K46" s="13"/>
      <c r="L46" s="17"/>
      <c r="M46" s="17"/>
      <c r="N46" s="17"/>
      <c r="O46" s="37"/>
      <c r="P46" s="37"/>
      <c r="Q46" s="37"/>
    </row>
    <row r="47" spans="2:23" s="18" customFormat="1" ht="25.5" customHeight="1" x14ac:dyDescent="0.35">
      <c r="B47" s="35" t="s">
        <v>3</v>
      </c>
      <c r="C47" s="38">
        <f>C45-C46</f>
        <v>0</v>
      </c>
      <c r="D47" s="41"/>
      <c r="E47" s="42"/>
      <c r="F47" s="57"/>
      <c r="G47" s="20"/>
      <c r="H47" s="20"/>
      <c r="I47" s="13"/>
      <c r="J47" s="13"/>
      <c r="K47" s="13"/>
      <c r="L47" s="17"/>
      <c r="M47" s="17"/>
      <c r="N47" s="17"/>
      <c r="O47" s="37"/>
      <c r="P47" s="37"/>
      <c r="Q47" s="37"/>
    </row>
    <row r="48" spans="2:23" s="2" customFormat="1" ht="23.25" x14ac:dyDescent="0.35">
      <c r="B48" s="30"/>
      <c r="D48" s="104" t="s">
        <v>13</v>
      </c>
      <c r="E48" s="104"/>
      <c r="F48" s="104"/>
      <c r="J48" s="18"/>
      <c r="K48" s="18"/>
      <c r="L48" s="17"/>
      <c r="M48" s="17"/>
      <c r="N48" s="17"/>
      <c r="O48" s="4"/>
      <c r="P48" s="4"/>
      <c r="Q48" s="4"/>
    </row>
    <row r="49" spans="2:18" s="2" customFormat="1" ht="23.25" x14ac:dyDescent="0.35">
      <c r="B49" s="30"/>
      <c r="D49" s="105" t="s">
        <v>14</v>
      </c>
      <c r="E49" s="105"/>
      <c r="F49" s="105"/>
      <c r="J49" s="18"/>
      <c r="K49" s="18"/>
      <c r="L49" s="17"/>
      <c r="M49" s="17"/>
      <c r="N49" s="17"/>
      <c r="O49" s="4"/>
      <c r="P49" s="4"/>
      <c r="Q49" s="4"/>
    </row>
    <row r="50" spans="2:18" s="2" customFormat="1" ht="23.25" x14ac:dyDescent="0.35">
      <c r="B50" s="30"/>
      <c r="J50" s="18"/>
      <c r="K50" s="18"/>
      <c r="L50" s="17"/>
      <c r="M50" s="17"/>
      <c r="N50" s="17"/>
      <c r="O50" s="4"/>
      <c r="Q50" s="1"/>
    </row>
    <row r="51" spans="2:18" ht="16.5" customHeight="1" x14ac:dyDescent="0.3">
      <c r="C51" s="54"/>
      <c r="I51" s="1"/>
      <c r="J51" s="1"/>
      <c r="K51" s="1"/>
      <c r="L51" s="1"/>
      <c r="M51" s="1"/>
      <c r="N51" s="1"/>
      <c r="Q51" s="11"/>
    </row>
    <row r="52" spans="2:18" ht="21.75" customHeight="1" x14ac:dyDescent="0.3">
      <c r="C52" s="44"/>
      <c r="D52" s="45"/>
      <c r="I52" s="11"/>
      <c r="J52" s="11"/>
      <c r="K52" s="11"/>
      <c r="L52" s="11"/>
      <c r="M52" s="11"/>
      <c r="N52" s="11"/>
      <c r="O52" s="1"/>
      <c r="P52" s="1"/>
      <c r="Q52" s="1"/>
      <c r="R52" s="1"/>
    </row>
    <row r="53" spans="2:18" ht="18.75" x14ac:dyDescent="0.3">
      <c r="C53" s="44"/>
      <c r="I53" s="113"/>
      <c r="J53" s="113"/>
      <c r="K53" s="113"/>
      <c r="L53" s="113"/>
      <c r="N53" s="11"/>
      <c r="O53" s="11"/>
      <c r="P53" s="11"/>
      <c r="Q53" s="11"/>
      <c r="R53" s="11"/>
    </row>
    <row r="54" spans="2:18" x14ac:dyDescent="0.25">
      <c r="I54" s="16"/>
      <c r="J54" s="16"/>
      <c r="K54" s="16"/>
      <c r="L54" s="114"/>
      <c r="M54" s="114"/>
    </row>
    <row r="55" spans="2:18" x14ac:dyDescent="0.25">
      <c r="L55" s="114"/>
      <c r="M55" s="114"/>
    </row>
    <row r="57" spans="2:18" ht="100.5" customHeight="1" x14ac:dyDescent="0.25"/>
  </sheetData>
  <mergeCells count="38">
    <mergeCell ref="D29:F29"/>
    <mergeCell ref="D24:F24"/>
    <mergeCell ref="D41:F41"/>
    <mergeCell ref="D25:F25"/>
    <mergeCell ref="D26:F26"/>
    <mergeCell ref="D30:F30"/>
    <mergeCell ref="D27:F27"/>
    <mergeCell ref="D28:F28"/>
    <mergeCell ref="D31:F31"/>
    <mergeCell ref="D40:F40"/>
    <mergeCell ref="D32:F32"/>
    <mergeCell ref="D33:F33"/>
    <mergeCell ref="D34:F34"/>
    <mergeCell ref="D36:F36"/>
    <mergeCell ref="D37:F37"/>
    <mergeCell ref="D38:F38"/>
    <mergeCell ref="L55:M55"/>
    <mergeCell ref="I53:L53"/>
    <mergeCell ref="L54:M54"/>
    <mergeCell ref="D39:F39"/>
    <mergeCell ref="D48:F48"/>
    <mergeCell ref="D49:F49"/>
    <mergeCell ref="T44:U44"/>
    <mergeCell ref="R44:S44"/>
    <mergeCell ref="D23:F23"/>
    <mergeCell ref="D3:F3"/>
    <mergeCell ref="D4:F4"/>
    <mergeCell ref="B7:E9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5:F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4"/>
  <sheetViews>
    <sheetView showGridLines="0" tabSelected="1" workbookViewId="0">
      <selection activeCell="F45" sqref="B1:F45"/>
    </sheetView>
  </sheetViews>
  <sheetFormatPr baseColWidth="10" defaultRowHeight="15" x14ac:dyDescent="0.25"/>
  <cols>
    <col min="1" max="1" width="4.5703125" customWidth="1"/>
    <col min="2" max="2" width="23.85546875" customWidth="1"/>
    <col min="3" max="3" width="74.140625" customWidth="1"/>
    <col min="4" max="4" width="17.28515625" customWidth="1"/>
    <col min="5" max="5" width="9.85546875" customWidth="1"/>
    <col min="6" max="6" width="11.7109375" customWidth="1"/>
  </cols>
  <sheetData>
    <row r="1" spans="1:6" ht="15.75" thickBot="1" x14ac:dyDescent="0.3">
      <c r="B1" s="22"/>
    </row>
    <row r="2" spans="1:6" ht="19.5" thickBot="1" x14ac:dyDescent="0.35">
      <c r="B2" s="22"/>
      <c r="D2" s="55" t="s">
        <v>9</v>
      </c>
      <c r="E2" s="56"/>
      <c r="F2" s="39">
        <v>1306</v>
      </c>
    </row>
    <row r="3" spans="1:6" ht="15.75" x14ac:dyDescent="0.25">
      <c r="B3" s="22"/>
      <c r="D3" s="94">
        <f ca="1">TODAY()</f>
        <v>45453</v>
      </c>
      <c r="E3" s="94"/>
      <c r="F3" s="94"/>
    </row>
    <row r="4" spans="1:6" ht="18.75" x14ac:dyDescent="0.3">
      <c r="B4" s="22"/>
      <c r="C4" s="54"/>
      <c r="D4" s="95" t="s">
        <v>12</v>
      </c>
      <c r="E4" s="95"/>
      <c r="F4" s="95"/>
    </row>
    <row r="5" spans="1:6" ht="21" x14ac:dyDescent="0.35">
      <c r="B5" s="33" t="s">
        <v>15</v>
      </c>
      <c r="C5" s="78" t="s">
        <v>75</v>
      </c>
    </row>
    <row r="6" spans="1:6" x14ac:dyDescent="0.25">
      <c r="B6" s="22"/>
    </row>
    <row r="7" spans="1:6" ht="57" x14ac:dyDescent="0.25">
      <c r="A7" s="29"/>
      <c r="B7" s="96" t="s">
        <v>74</v>
      </c>
      <c r="C7" s="96"/>
      <c r="D7" s="96"/>
      <c r="E7" s="96"/>
      <c r="F7" s="29"/>
    </row>
    <row r="8" spans="1:6" ht="57" x14ac:dyDescent="0.25">
      <c r="A8" s="29"/>
      <c r="B8" s="96"/>
      <c r="C8" s="96"/>
      <c r="D8" s="96"/>
      <c r="E8" s="96"/>
      <c r="F8" s="29"/>
    </row>
    <row r="9" spans="1:6" ht="57" x14ac:dyDescent="0.25">
      <c r="A9" s="29"/>
      <c r="B9" s="96"/>
      <c r="C9" s="96"/>
      <c r="D9" s="96"/>
      <c r="E9" s="96"/>
      <c r="F9" s="29"/>
    </row>
    <row r="10" spans="1:6" ht="15.75" x14ac:dyDescent="0.25">
      <c r="B10" s="43"/>
      <c r="C10" s="43"/>
      <c r="D10" s="43"/>
      <c r="E10" s="43"/>
      <c r="F10" s="43"/>
    </row>
    <row r="11" spans="1:6" ht="23.25" x14ac:dyDescent="0.35">
      <c r="A11" s="2"/>
      <c r="B11" s="34" t="s">
        <v>10</v>
      </c>
      <c r="C11" s="5" t="s">
        <v>80</v>
      </c>
      <c r="D11" s="5"/>
      <c r="E11" s="5"/>
      <c r="F11" s="5"/>
    </row>
    <row r="12" spans="1:6" ht="23.25" x14ac:dyDescent="0.35">
      <c r="A12" s="2"/>
      <c r="B12" s="34" t="s">
        <v>11</v>
      </c>
      <c r="C12" s="5" t="s">
        <v>121</v>
      </c>
      <c r="D12" s="5"/>
      <c r="E12" s="5"/>
      <c r="F12" s="5"/>
    </row>
    <row r="13" spans="1:6" ht="19.5" thickBot="1" x14ac:dyDescent="0.35">
      <c r="A13" s="2"/>
      <c r="B13" s="30"/>
      <c r="C13" s="2"/>
      <c r="D13" s="2"/>
      <c r="E13" s="2"/>
      <c r="F13" s="2"/>
    </row>
    <row r="14" spans="1:6" ht="19.5" thickBot="1" x14ac:dyDescent="0.35">
      <c r="A14" s="30"/>
      <c r="B14" s="21" t="s">
        <v>0</v>
      </c>
      <c r="C14" s="52" t="s">
        <v>5</v>
      </c>
      <c r="D14" s="97" t="s">
        <v>6</v>
      </c>
      <c r="E14" s="98"/>
      <c r="F14" s="118"/>
    </row>
    <row r="15" spans="1:6" ht="21" x14ac:dyDescent="0.35">
      <c r="A15" s="46"/>
      <c r="B15" s="60">
        <v>45446</v>
      </c>
      <c r="C15" s="64" t="s">
        <v>122</v>
      </c>
      <c r="D15" s="119">
        <v>4805</v>
      </c>
      <c r="E15" s="120"/>
      <c r="F15" s="121"/>
    </row>
    <row r="16" spans="1:6" ht="21" x14ac:dyDescent="0.35">
      <c r="A16" s="46"/>
      <c r="B16" s="60">
        <v>45446</v>
      </c>
      <c r="C16" s="88" t="s">
        <v>123</v>
      </c>
      <c r="D16" s="99">
        <v>5490</v>
      </c>
      <c r="E16" s="100"/>
      <c r="F16" s="101"/>
    </row>
    <row r="17" spans="1:6" ht="21" x14ac:dyDescent="0.3">
      <c r="A17" s="2" t="s">
        <v>81</v>
      </c>
      <c r="B17" s="60">
        <v>45446</v>
      </c>
      <c r="C17" s="88" t="s">
        <v>124</v>
      </c>
      <c r="D17" s="99">
        <v>6790</v>
      </c>
      <c r="E17" s="100"/>
      <c r="F17" s="101"/>
    </row>
    <row r="18" spans="1:6" ht="21" x14ac:dyDescent="0.3">
      <c r="A18" s="2"/>
      <c r="B18" s="60">
        <v>45446</v>
      </c>
      <c r="C18" s="89" t="s">
        <v>125</v>
      </c>
      <c r="D18" s="99">
        <v>3928</v>
      </c>
      <c r="E18" s="100"/>
      <c r="F18" s="101"/>
    </row>
    <row r="19" spans="1:6" ht="21" x14ac:dyDescent="0.3">
      <c r="A19" s="2"/>
      <c r="B19" s="60">
        <v>45448</v>
      </c>
      <c r="C19" s="58" t="s">
        <v>126</v>
      </c>
      <c r="D19" s="99">
        <v>10279</v>
      </c>
      <c r="E19" s="100"/>
      <c r="F19" s="101"/>
    </row>
    <row r="20" spans="1:6" ht="21" x14ac:dyDescent="0.3">
      <c r="A20" s="2"/>
      <c r="B20" s="60">
        <v>45448</v>
      </c>
      <c r="C20" s="58" t="s">
        <v>127</v>
      </c>
      <c r="D20" s="99">
        <v>10102</v>
      </c>
      <c r="E20" s="100"/>
      <c r="F20" s="101"/>
    </row>
    <row r="21" spans="1:6" ht="21" x14ac:dyDescent="0.3">
      <c r="A21" s="2"/>
      <c r="B21" s="60"/>
      <c r="C21" s="58"/>
      <c r="D21" s="99"/>
      <c r="E21" s="100"/>
      <c r="F21" s="101"/>
    </row>
    <row r="22" spans="1:6" ht="21" x14ac:dyDescent="0.3">
      <c r="A22" s="2"/>
      <c r="B22" s="60"/>
      <c r="C22" s="58"/>
      <c r="D22" s="91"/>
      <c r="E22" s="92"/>
      <c r="F22" s="93"/>
    </row>
    <row r="23" spans="1:6" ht="21" x14ac:dyDescent="0.3">
      <c r="A23" s="2"/>
      <c r="B23" s="60"/>
      <c r="C23" s="58"/>
      <c r="D23" s="91"/>
      <c r="E23" s="92"/>
      <c r="F23" s="93"/>
    </row>
    <row r="24" spans="1:6" ht="21" x14ac:dyDescent="0.3">
      <c r="A24" s="2"/>
      <c r="B24" s="60"/>
      <c r="C24" s="58"/>
      <c r="D24" s="91"/>
      <c r="E24" s="92"/>
      <c r="F24" s="93"/>
    </row>
    <row r="25" spans="1:6" ht="21" x14ac:dyDescent="0.3">
      <c r="A25" s="2"/>
      <c r="B25" s="61"/>
      <c r="C25" s="58"/>
      <c r="D25" s="91"/>
      <c r="E25" s="92"/>
      <c r="F25" s="93"/>
    </row>
    <row r="26" spans="1:6" ht="21" x14ac:dyDescent="0.35">
      <c r="A26" s="46"/>
      <c r="B26" s="61"/>
      <c r="C26" s="58"/>
      <c r="D26" s="99"/>
      <c r="E26" s="100"/>
      <c r="F26" s="101"/>
    </row>
    <row r="27" spans="1:6" ht="21" x14ac:dyDescent="0.35">
      <c r="A27" s="46"/>
      <c r="B27" s="61"/>
      <c r="C27" s="58"/>
      <c r="D27" s="99"/>
      <c r="E27" s="100"/>
      <c r="F27" s="101"/>
    </row>
    <row r="28" spans="1:6" ht="21" x14ac:dyDescent="0.35">
      <c r="A28" s="46"/>
      <c r="B28" s="61"/>
      <c r="C28" s="58"/>
      <c r="D28" s="99"/>
      <c r="E28" s="100"/>
      <c r="F28" s="101"/>
    </row>
    <row r="29" spans="1:6" ht="21" x14ac:dyDescent="0.3">
      <c r="A29" s="2"/>
      <c r="B29" s="61"/>
      <c r="C29" s="58"/>
      <c r="D29" s="91"/>
      <c r="E29" s="92"/>
      <c r="F29" s="93"/>
    </row>
    <row r="30" spans="1:6" ht="21.75" thickBot="1" x14ac:dyDescent="0.35">
      <c r="A30" s="2"/>
      <c r="B30" s="83"/>
      <c r="C30" s="84"/>
      <c r="D30" s="106"/>
      <c r="E30" s="107"/>
      <c r="F30" s="108"/>
    </row>
    <row r="31" spans="1:6" ht="21.75" thickBot="1" x14ac:dyDescent="0.35">
      <c r="A31" s="2"/>
      <c r="B31" s="85"/>
      <c r="C31" s="79"/>
      <c r="D31" s="109"/>
      <c r="E31" s="109"/>
      <c r="F31" s="109"/>
    </row>
    <row r="32" spans="1:6" ht="21.75" thickBot="1" x14ac:dyDescent="0.35">
      <c r="A32" s="2"/>
      <c r="B32" s="85"/>
      <c r="C32" s="79"/>
      <c r="D32" s="110"/>
      <c r="E32" s="111"/>
      <c r="F32" s="112"/>
    </row>
    <row r="33" spans="1:6" ht="21.75" thickBot="1" x14ac:dyDescent="0.35">
      <c r="A33" s="2"/>
      <c r="B33" s="85"/>
      <c r="C33" s="79"/>
      <c r="D33" s="110"/>
      <c r="E33" s="111"/>
      <c r="F33" s="112"/>
    </row>
    <row r="34" spans="1:6" ht="21.75" thickBot="1" x14ac:dyDescent="0.35">
      <c r="A34" s="2"/>
      <c r="B34" s="85"/>
      <c r="C34" s="79"/>
      <c r="D34" s="110"/>
      <c r="E34" s="111"/>
      <c r="F34" s="112"/>
    </row>
    <row r="35" spans="1:6" ht="21.75" thickBot="1" x14ac:dyDescent="0.35">
      <c r="A35" s="2"/>
      <c r="B35" s="85"/>
      <c r="C35" s="79"/>
      <c r="D35" s="109"/>
      <c r="E35" s="109"/>
      <c r="F35" s="109"/>
    </row>
    <row r="36" spans="1:6" ht="21.75" thickBot="1" x14ac:dyDescent="0.4">
      <c r="A36" s="2"/>
      <c r="B36" s="31"/>
      <c r="C36" s="53" t="s">
        <v>8</v>
      </c>
      <c r="D36" s="115">
        <f>SUM(D15:F35)</f>
        <v>41394</v>
      </c>
      <c r="E36" s="116"/>
      <c r="F36" s="117"/>
    </row>
    <row r="37" spans="1:6" x14ac:dyDescent="0.25">
      <c r="B37" s="22"/>
    </row>
    <row r="38" spans="1:6" x14ac:dyDescent="0.25">
      <c r="B38" s="22"/>
    </row>
    <row r="39" spans="1:6" ht="18.75" x14ac:dyDescent="0.3">
      <c r="A39" s="1"/>
      <c r="B39" s="32"/>
      <c r="C39" s="1"/>
      <c r="D39" s="23"/>
      <c r="E39" s="27"/>
      <c r="F39" s="24"/>
    </row>
    <row r="40" spans="1:6" ht="21" x14ac:dyDescent="0.35">
      <c r="A40" s="18"/>
      <c r="B40" s="35" t="s">
        <v>1</v>
      </c>
      <c r="C40" s="38">
        <v>41394</v>
      </c>
      <c r="D40" s="36"/>
      <c r="E40" s="20"/>
      <c r="F40" s="26"/>
    </row>
    <row r="41" spans="1:6" ht="21" x14ac:dyDescent="0.35">
      <c r="A41" s="18"/>
      <c r="B41" s="35" t="s">
        <v>2</v>
      </c>
      <c r="C41" s="40">
        <f>D36</f>
        <v>41394</v>
      </c>
      <c r="D41" s="36"/>
      <c r="E41" s="20"/>
      <c r="F41" s="26"/>
    </row>
    <row r="42" spans="1:6" ht="21" x14ac:dyDescent="0.35">
      <c r="A42" s="18"/>
      <c r="B42" s="35" t="s">
        <v>3</v>
      </c>
      <c r="C42" s="38">
        <f>C40-C41</f>
        <v>0</v>
      </c>
      <c r="D42" s="41"/>
      <c r="E42" s="42"/>
      <c r="F42" s="57"/>
    </row>
    <row r="43" spans="1:6" ht="18.75" x14ac:dyDescent="0.3">
      <c r="A43" s="2"/>
      <c r="B43" s="30"/>
      <c r="C43" s="2"/>
      <c r="D43" s="104" t="s">
        <v>13</v>
      </c>
      <c r="E43" s="104"/>
      <c r="F43" s="104"/>
    </row>
    <row r="44" spans="1:6" ht="18.75" x14ac:dyDescent="0.3">
      <c r="A44" s="2"/>
      <c r="B44" s="30"/>
      <c r="C44" s="2"/>
      <c r="D44" s="105" t="s">
        <v>73</v>
      </c>
      <c r="E44" s="105"/>
      <c r="F44" s="105"/>
    </row>
  </sheetData>
  <mergeCells count="28">
    <mergeCell ref="D16:F16"/>
    <mergeCell ref="D3:F3"/>
    <mergeCell ref="D4:F4"/>
    <mergeCell ref="B7:E9"/>
    <mergeCell ref="D14:F14"/>
    <mergeCell ref="D15:F15"/>
    <mergeCell ref="D28:F28"/>
    <mergeCell ref="D17:F17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18:F18"/>
    <mergeCell ref="D35:F35"/>
    <mergeCell ref="D36:F36"/>
    <mergeCell ref="D43:F43"/>
    <mergeCell ref="D44:F44"/>
    <mergeCell ref="D29:F29"/>
    <mergeCell ref="D30:F30"/>
    <mergeCell ref="D31:F31"/>
    <mergeCell ref="D32:F32"/>
    <mergeCell ref="D33:F33"/>
    <mergeCell ref="D34:F34"/>
  </mergeCells>
  <pageMargins left="0.7" right="0.7" top="0.75" bottom="0.75" header="0.3" footer="0.3"/>
  <pageSetup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5"/>
  <sheetViews>
    <sheetView zoomScale="85" zoomScaleNormal="85" workbookViewId="0">
      <selection activeCell="D22" sqref="D22:F22"/>
    </sheetView>
  </sheetViews>
  <sheetFormatPr baseColWidth="10" defaultRowHeight="15" x14ac:dyDescent="0.25"/>
  <cols>
    <col min="1" max="1" width="4.5703125" customWidth="1"/>
    <col min="2" max="2" width="23.85546875" style="22" customWidth="1"/>
    <col min="3" max="3" width="74.140625" customWidth="1"/>
    <col min="4" max="4" width="17.28515625" customWidth="1"/>
    <col min="5" max="5" width="9.85546875" customWidth="1"/>
    <col min="6" max="6" width="11.7109375" customWidth="1"/>
  </cols>
  <sheetData>
    <row r="1" spans="1:6" ht="15.75" thickBot="1" x14ac:dyDescent="0.3"/>
    <row r="2" spans="1:6" ht="19.5" thickBot="1" x14ac:dyDescent="0.35">
      <c r="D2" s="55" t="s">
        <v>9</v>
      </c>
      <c r="E2" s="56"/>
      <c r="F2" s="39"/>
    </row>
    <row r="3" spans="1:6" ht="18" customHeight="1" x14ac:dyDescent="0.3">
      <c r="C3" s="1"/>
      <c r="D3" s="94">
        <f ca="1">TODAY()</f>
        <v>45453</v>
      </c>
      <c r="E3" s="94"/>
      <c r="F3" s="94"/>
    </row>
    <row r="4" spans="1:6" ht="21" x14ac:dyDescent="0.35">
      <c r="C4" s="78"/>
      <c r="D4" s="95" t="s">
        <v>12</v>
      </c>
      <c r="E4" s="95"/>
      <c r="F4" s="95"/>
    </row>
    <row r="5" spans="1:6" ht="21" x14ac:dyDescent="0.35">
      <c r="B5" s="33" t="s">
        <v>15</v>
      </c>
      <c r="C5" s="78"/>
    </row>
    <row r="6" spans="1:6" ht="15" customHeight="1" x14ac:dyDescent="0.25"/>
    <row r="7" spans="1:6" ht="18.75" customHeight="1" x14ac:dyDescent="0.25">
      <c r="A7" s="29"/>
      <c r="B7" s="96" t="s">
        <v>7</v>
      </c>
      <c r="C7" s="96"/>
      <c r="D7" s="96"/>
      <c r="E7" s="96"/>
      <c r="F7" s="29"/>
    </row>
    <row r="8" spans="1:6" ht="18.75" customHeight="1" x14ac:dyDescent="0.25">
      <c r="A8" s="29"/>
      <c r="B8" s="96"/>
      <c r="C8" s="96"/>
      <c r="D8" s="96"/>
      <c r="E8" s="96"/>
      <c r="F8" s="29"/>
    </row>
    <row r="9" spans="1:6" ht="9" customHeight="1" x14ac:dyDescent="0.25">
      <c r="A9" s="29"/>
      <c r="B9" s="96"/>
      <c r="C9" s="96"/>
      <c r="D9" s="96"/>
      <c r="E9" s="96"/>
      <c r="F9" s="29"/>
    </row>
    <row r="10" spans="1:6" ht="10.5" customHeight="1" x14ac:dyDescent="0.25">
      <c r="B10" s="43"/>
      <c r="C10" s="43"/>
      <c r="D10" s="43"/>
      <c r="E10" s="43"/>
      <c r="F10" s="43"/>
    </row>
    <row r="11" spans="1:6" s="2" customFormat="1" ht="23.25" x14ac:dyDescent="0.35">
      <c r="B11" s="34" t="s">
        <v>10</v>
      </c>
      <c r="C11" s="5" t="s">
        <v>45</v>
      </c>
      <c r="D11" s="5"/>
      <c r="E11" s="5"/>
      <c r="F11" s="5"/>
    </row>
    <row r="12" spans="1:6" s="2" customFormat="1" ht="23.25" x14ac:dyDescent="0.35">
      <c r="B12" s="34" t="s">
        <v>11</v>
      </c>
      <c r="C12" s="5" t="s">
        <v>46</v>
      </c>
      <c r="D12" s="5"/>
      <c r="E12" s="5"/>
      <c r="F12" s="5"/>
    </row>
    <row r="13" spans="1:6" s="2" customFormat="1" ht="13.5" customHeight="1" thickBot="1" x14ac:dyDescent="0.35">
      <c r="B13" s="30"/>
    </row>
    <row r="14" spans="1:6" s="30" customFormat="1" ht="19.5" thickBot="1" x14ac:dyDescent="0.35">
      <c r="B14" s="21" t="s">
        <v>0</v>
      </c>
      <c r="C14" s="52" t="s">
        <v>5</v>
      </c>
      <c r="D14" s="97" t="s">
        <v>6</v>
      </c>
      <c r="E14" s="98"/>
      <c r="F14" s="98"/>
    </row>
    <row r="15" spans="1:6" s="46" customFormat="1" ht="21" x14ac:dyDescent="0.35">
      <c r="B15" s="60">
        <v>44732</v>
      </c>
      <c r="C15" s="64" t="s">
        <v>41</v>
      </c>
      <c r="D15" s="91">
        <v>17000</v>
      </c>
      <c r="E15" s="92"/>
      <c r="F15" s="93"/>
    </row>
    <row r="16" spans="1:6" s="46" customFormat="1" ht="21" x14ac:dyDescent="0.35">
      <c r="B16" s="60">
        <v>44734</v>
      </c>
      <c r="C16" s="58" t="s">
        <v>41</v>
      </c>
      <c r="D16" s="91">
        <v>13000</v>
      </c>
      <c r="E16" s="92"/>
      <c r="F16" s="93"/>
    </row>
    <row r="17" spans="2:6" s="2" customFormat="1" ht="21" x14ac:dyDescent="0.3">
      <c r="B17" s="60">
        <v>44735</v>
      </c>
      <c r="C17" s="58" t="s">
        <v>41</v>
      </c>
      <c r="D17" s="91">
        <v>13400</v>
      </c>
      <c r="E17" s="92"/>
      <c r="F17" s="93"/>
    </row>
    <row r="18" spans="2:6" s="2" customFormat="1" ht="21" x14ac:dyDescent="0.3">
      <c r="B18" s="60">
        <v>44740</v>
      </c>
      <c r="C18" s="58" t="s">
        <v>42</v>
      </c>
      <c r="D18" s="91">
        <v>20100</v>
      </c>
      <c r="E18" s="92"/>
      <c r="F18" s="93"/>
    </row>
    <row r="19" spans="2:6" s="2" customFormat="1" ht="21" x14ac:dyDescent="0.3">
      <c r="B19" s="60">
        <v>44742</v>
      </c>
      <c r="C19" s="58" t="s">
        <v>41</v>
      </c>
      <c r="D19" s="91">
        <v>12800</v>
      </c>
      <c r="E19" s="92"/>
      <c r="F19" s="93"/>
    </row>
    <row r="20" spans="2:6" s="2" customFormat="1" ht="21" x14ac:dyDescent="0.3">
      <c r="B20" s="60">
        <v>44744</v>
      </c>
      <c r="C20" s="58" t="s">
        <v>43</v>
      </c>
      <c r="D20" s="91">
        <v>5170</v>
      </c>
      <c r="E20" s="92"/>
      <c r="F20" s="93"/>
    </row>
    <row r="21" spans="2:6" s="2" customFormat="1" ht="21" x14ac:dyDescent="0.3">
      <c r="B21" s="60">
        <v>44746</v>
      </c>
      <c r="C21" s="58" t="s">
        <v>42</v>
      </c>
      <c r="D21" s="91">
        <v>19000</v>
      </c>
      <c r="E21" s="92"/>
      <c r="F21" s="93"/>
    </row>
    <row r="22" spans="2:6" s="2" customFormat="1" ht="21" x14ac:dyDescent="0.3">
      <c r="B22" s="60">
        <v>44736</v>
      </c>
      <c r="C22" s="58" t="s">
        <v>43</v>
      </c>
      <c r="D22" s="91">
        <v>3220</v>
      </c>
      <c r="E22" s="92"/>
      <c r="F22" s="93"/>
    </row>
    <row r="23" spans="2:6" s="2" customFormat="1" ht="21" x14ac:dyDescent="0.3">
      <c r="B23" s="60">
        <v>44746</v>
      </c>
      <c r="C23" s="58" t="s">
        <v>44</v>
      </c>
      <c r="D23" s="91">
        <v>16839</v>
      </c>
      <c r="E23" s="92"/>
      <c r="F23" s="93"/>
    </row>
    <row r="24" spans="2:6" s="2" customFormat="1" ht="21" x14ac:dyDescent="0.3">
      <c r="B24" s="61">
        <v>44747</v>
      </c>
      <c r="C24" s="58" t="s">
        <v>44</v>
      </c>
      <c r="D24" s="91">
        <v>16150</v>
      </c>
      <c r="E24" s="92"/>
      <c r="F24" s="93"/>
    </row>
    <row r="25" spans="2:6" s="46" customFormat="1" ht="21" x14ac:dyDescent="0.35">
      <c r="B25" s="61">
        <v>44742</v>
      </c>
      <c r="C25" s="58" t="s">
        <v>44</v>
      </c>
      <c r="D25" s="91">
        <v>16265</v>
      </c>
      <c r="E25" s="92"/>
      <c r="F25" s="93"/>
    </row>
    <row r="26" spans="2:6" s="2" customFormat="1" ht="21" x14ac:dyDescent="0.3">
      <c r="B26" s="61">
        <v>44743</v>
      </c>
      <c r="C26" s="58" t="s">
        <v>44</v>
      </c>
      <c r="D26" s="91">
        <v>16771</v>
      </c>
      <c r="E26" s="92"/>
      <c r="F26" s="93"/>
    </row>
    <row r="27" spans="2:6" s="2" customFormat="1" ht="21" x14ac:dyDescent="0.3">
      <c r="B27" s="61"/>
      <c r="C27" s="59"/>
      <c r="D27" s="91"/>
      <c r="E27" s="92"/>
      <c r="F27" s="93"/>
    </row>
    <row r="28" spans="2:6" s="2" customFormat="1" ht="21" x14ac:dyDescent="0.3">
      <c r="B28" s="61"/>
      <c r="C28" s="59"/>
      <c r="D28" s="91"/>
      <c r="E28" s="92"/>
      <c r="F28" s="93"/>
    </row>
    <row r="29" spans="2:6" s="2" customFormat="1" ht="21" x14ac:dyDescent="0.3">
      <c r="B29" s="61"/>
      <c r="C29" s="59"/>
      <c r="D29" s="91"/>
      <c r="E29" s="92"/>
      <c r="F29" s="93"/>
    </row>
    <row r="30" spans="2:6" s="2" customFormat="1" ht="21" x14ac:dyDescent="0.3">
      <c r="B30" s="61"/>
      <c r="C30" s="59"/>
      <c r="D30" s="91"/>
      <c r="E30" s="92"/>
      <c r="F30" s="93"/>
    </row>
    <row r="31" spans="2:6" s="2" customFormat="1" ht="21" x14ac:dyDescent="0.3">
      <c r="B31" s="60"/>
      <c r="C31" s="59"/>
      <c r="D31" s="91"/>
      <c r="E31" s="92"/>
      <c r="F31" s="93"/>
    </row>
    <row r="32" spans="2:6" s="2" customFormat="1" ht="21" x14ac:dyDescent="0.3">
      <c r="B32" s="60"/>
      <c r="C32" s="59"/>
      <c r="D32" s="91"/>
      <c r="E32" s="92"/>
      <c r="F32" s="93"/>
    </row>
    <row r="33" spans="2:6" s="2" customFormat="1" ht="21" x14ac:dyDescent="0.3">
      <c r="B33" s="60"/>
      <c r="C33" s="59"/>
      <c r="D33" s="91"/>
      <c r="E33" s="92"/>
      <c r="F33" s="93"/>
    </row>
    <row r="34" spans="2:6" s="2" customFormat="1" ht="21" x14ac:dyDescent="0.3">
      <c r="B34" s="60"/>
      <c r="C34" s="59"/>
      <c r="D34" s="122"/>
      <c r="E34" s="123"/>
      <c r="F34" s="124"/>
    </row>
    <row r="35" spans="2:6" s="2" customFormat="1" ht="21" x14ac:dyDescent="0.3">
      <c r="B35" s="60"/>
      <c r="C35" s="59"/>
      <c r="D35" s="91"/>
      <c r="E35" s="92"/>
      <c r="F35" s="93"/>
    </row>
    <row r="36" spans="2:6" s="2" customFormat="1" ht="21" x14ac:dyDescent="0.3">
      <c r="B36" s="60"/>
      <c r="C36" s="59"/>
      <c r="D36" s="91"/>
      <c r="E36" s="92"/>
      <c r="F36" s="93"/>
    </row>
    <row r="37" spans="2:6" s="2" customFormat="1" ht="21" x14ac:dyDescent="0.3">
      <c r="B37" s="60"/>
      <c r="C37" s="59"/>
      <c r="D37" s="91"/>
      <c r="E37" s="92"/>
      <c r="F37" s="93"/>
    </row>
    <row r="38" spans="2:6" s="2" customFormat="1" ht="21" x14ac:dyDescent="0.3">
      <c r="B38" s="60"/>
      <c r="C38" s="59"/>
      <c r="D38" s="91"/>
      <c r="E38" s="92"/>
      <c r="F38" s="93"/>
    </row>
    <row r="39" spans="2:6" s="2" customFormat="1" ht="21" x14ac:dyDescent="0.3">
      <c r="B39" s="60"/>
      <c r="C39" s="59"/>
      <c r="D39" s="128"/>
      <c r="E39" s="129"/>
      <c r="F39" s="130"/>
    </row>
    <row r="40" spans="2:6" s="2" customFormat="1" ht="21" x14ac:dyDescent="0.3">
      <c r="B40" s="60"/>
      <c r="C40" s="62"/>
      <c r="D40" s="91"/>
      <c r="E40" s="92"/>
      <c r="F40" s="93"/>
    </row>
    <row r="41" spans="2:6" s="2" customFormat="1" ht="21" x14ac:dyDescent="0.3">
      <c r="B41" s="60"/>
      <c r="C41" s="59"/>
      <c r="D41" s="122"/>
      <c r="E41" s="123"/>
      <c r="F41" s="124"/>
    </row>
    <row r="42" spans="2:6" s="2" customFormat="1" ht="21" x14ac:dyDescent="0.3">
      <c r="B42" s="60"/>
      <c r="C42" s="58"/>
      <c r="D42" s="91"/>
      <c r="E42" s="92"/>
      <c r="F42" s="93"/>
    </row>
    <row r="43" spans="2:6" s="2" customFormat="1" ht="21" x14ac:dyDescent="0.3">
      <c r="B43" s="60"/>
      <c r="C43" s="58"/>
      <c r="D43" s="91"/>
      <c r="E43" s="92"/>
      <c r="F43" s="93"/>
    </row>
    <row r="44" spans="2:6" s="2" customFormat="1" ht="21.75" thickBot="1" x14ac:dyDescent="0.35">
      <c r="B44" s="61"/>
      <c r="C44" s="59"/>
      <c r="D44" s="125"/>
      <c r="E44" s="126"/>
      <c r="F44" s="127"/>
    </row>
    <row r="45" spans="2:6" s="2" customFormat="1" ht="21.75" thickBot="1" x14ac:dyDescent="0.4">
      <c r="B45" s="31"/>
      <c r="C45" s="53" t="s">
        <v>8</v>
      </c>
      <c r="D45" s="115">
        <f>SUM(D15:F44)</f>
        <v>169715</v>
      </c>
      <c r="E45" s="116"/>
      <c r="F45" s="117"/>
    </row>
    <row r="48" spans="2:6" s="1" customFormat="1" ht="12.75" customHeight="1" x14ac:dyDescent="0.3">
      <c r="B48" s="32"/>
      <c r="D48" s="23"/>
      <c r="E48" s="27"/>
      <c r="F48" s="24"/>
    </row>
    <row r="49" spans="2:6" s="18" customFormat="1" ht="27" customHeight="1" x14ac:dyDescent="0.35">
      <c r="B49" s="35" t="s">
        <v>1</v>
      </c>
      <c r="C49" s="38">
        <v>200000</v>
      </c>
      <c r="D49" s="36"/>
      <c r="E49" s="20"/>
      <c r="F49" s="26"/>
    </row>
    <row r="50" spans="2:6" s="18" customFormat="1" ht="24.75" customHeight="1" x14ac:dyDescent="0.35">
      <c r="B50" s="35" t="s">
        <v>2</v>
      </c>
      <c r="C50" s="40">
        <f>D45</f>
        <v>169715</v>
      </c>
      <c r="D50" s="36"/>
      <c r="E50" s="20"/>
      <c r="F50" s="26"/>
    </row>
    <row r="51" spans="2:6" s="18" customFormat="1" ht="25.5" customHeight="1" x14ac:dyDescent="0.35">
      <c r="B51" s="35" t="s">
        <v>3</v>
      </c>
      <c r="C51" s="38">
        <f>C49-C50</f>
        <v>30285</v>
      </c>
      <c r="D51" s="41"/>
      <c r="E51" s="42"/>
      <c r="F51" s="57"/>
    </row>
    <row r="52" spans="2:6" s="2" customFormat="1" ht="18.75" x14ac:dyDescent="0.3">
      <c r="B52" s="30"/>
      <c r="D52" s="104" t="s">
        <v>13</v>
      </c>
      <c r="E52" s="104"/>
      <c r="F52" s="104"/>
    </row>
    <row r="53" spans="2:6" s="2" customFormat="1" ht="18.75" x14ac:dyDescent="0.3">
      <c r="B53" s="30"/>
      <c r="D53" s="105" t="s">
        <v>14</v>
      </c>
      <c r="E53" s="105"/>
      <c r="F53" s="105"/>
    </row>
    <row r="54" spans="2:6" s="2" customFormat="1" ht="18.75" x14ac:dyDescent="0.3">
      <c r="B54" s="30"/>
    </row>
    <row r="55" spans="2:6" ht="16.5" customHeight="1" x14ac:dyDescent="0.3">
      <c r="C55" s="54"/>
    </row>
  </sheetData>
  <mergeCells count="37">
    <mergeCell ref="D16:F16"/>
    <mergeCell ref="D3:F3"/>
    <mergeCell ref="D4:F4"/>
    <mergeCell ref="B7:E9"/>
    <mergeCell ref="D14:F14"/>
    <mergeCell ref="D15:F15"/>
    <mergeCell ref="D28:F28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40:F40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52:F52"/>
    <mergeCell ref="D53:F53"/>
    <mergeCell ref="D41:F41"/>
    <mergeCell ref="D42:F42"/>
    <mergeCell ref="D43:F43"/>
    <mergeCell ref="D44:F44"/>
    <mergeCell ref="D45:F45"/>
  </mergeCells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6"/>
  <sheetViews>
    <sheetView zoomScaleNormal="100" workbookViewId="0">
      <selection activeCell="B7" sqref="B7:E9"/>
    </sheetView>
  </sheetViews>
  <sheetFormatPr baseColWidth="10" defaultRowHeight="15" x14ac:dyDescent="0.25"/>
  <cols>
    <col min="1" max="1" width="4.5703125" customWidth="1"/>
    <col min="2" max="2" width="23.85546875" style="22" customWidth="1"/>
    <col min="3" max="3" width="81.5703125" customWidth="1"/>
    <col min="4" max="4" width="17.28515625" customWidth="1"/>
    <col min="5" max="5" width="15.7109375" customWidth="1"/>
    <col min="6" max="6" width="13.4257812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customWidth="1"/>
  </cols>
  <sheetData>
    <row r="1" spans="1:6" ht="15.75" thickBot="1" x14ac:dyDescent="0.3">
      <c r="A1" s="67"/>
      <c r="B1" s="68"/>
      <c r="C1" s="67"/>
      <c r="D1" s="67"/>
      <c r="E1" s="67"/>
      <c r="F1" s="67"/>
    </row>
    <row r="2" spans="1:6" ht="19.5" thickBot="1" x14ac:dyDescent="0.35">
      <c r="A2" s="67"/>
      <c r="B2" s="68"/>
      <c r="C2" s="67"/>
      <c r="D2" s="142" t="s">
        <v>9</v>
      </c>
      <c r="E2" s="143"/>
      <c r="F2" s="39">
        <v>1224</v>
      </c>
    </row>
    <row r="3" spans="1:6" ht="18.75" x14ac:dyDescent="0.3">
      <c r="A3" s="67"/>
      <c r="B3" s="68"/>
      <c r="C3" s="24"/>
      <c r="D3" s="144">
        <f ca="1">TODAY()</f>
        <v>45453</v>
      </c>
      <c r="E3" s="144"/>
      <c r="F3" s="144"/>
    </row>
    <row r="4" spans="1:6" ht="18.75" x14ac:dyDescent="0.3">
      <c r="A4" s="67"/>
      <c r="B4" s="68"/>
      <c r="C4" s="24"/>
      <c r="D4" s="145" t="s">
        <v>12</v>
      </c>
      <c r="E4" s="145"/>
      <c r="F4" s="145"/>
    </row>
    <row r="5" spans="1:6" x14ac:dyDescent="0.25">
      <c r="A5" s="67"/>
      <c r="B5" s="75" t="s">
        <v>4</v>
      </c>
      <c r="C5" s="67"/>
      <c r="D5" s="67"/>
      <c r="E5" s="67"/>
      <c r="F5" s="67"/>
    </row>
    <row r="6" spans="1:6" x14ac:dyDescent="0.25">
      <c r="A6" s="67"/>
      <c r="B6" s="68"/>
      <c r="C6" s="67"/>
      <c r="D6" s="67"/>
      <c r="E6" s="67"/>
      <c r="F6" s="67"/>
    </row>
    <row r="7" spans="1:6" ht="57" x14ac:dyDescent="0.25">
      <c r="A7" s="70"/>
      <c r="B7" s="146" t="s">
        <v>7</v>
      </c>
      <c r="C7" s="146"/>
      <c r="D7" s="146"/>
      <c r="E7" s="146"/>
      <c r="F7" s="70"/>
    </row>
    <row r="8" spans="1:6" ht="57" x14ac:dyDescent="0.25">
      <c r="A8" s="70"/>
      <c r="B8" s="146"/>
      <c r="C8" s="146"/>
      <c r="D8" s="146"/>
      <c r="E8" s="146"/>
      <c r="F8" s="70"/>
    </row>
    <row r="9" spans="1:6" ht="57" x14ac:dyDescent="0.25">
      <c r="A9" s="70"/>
      <c r="B9" s="146"/>
      <c r="C9" s="146"/>
      <c r="D9" s="146"/>
      <c r="E9" s="146"/>
      <c r="F9" s="70"/>
    </row>
    <row r="10" spans="1:6" ht="15.75" x14ac:dyDescent="0.25">
      <c r="A10" s="67"/>
      <c r="B10" s="71"/>
      <c r="C10" s="71"/>
      <c r="D10" s="71"/>
      <c r="E10" s="71"/>
      <c r="F10" s="71"/>
    </row>
    <row r="11" spans="1:6" ht="23.25" x14ac:dyDescent="0.35">
      <c r="A11" s="18"/>
      <c r="B11" s="76" t="s">
        <v>10</v>
      </c>
      <c r="C11" s="72" t="s">
        <v>76</v>
      </c>
      <c r="D11" s="72"/>
      <c r="E11" s="72"/>
      <c r="F11" s="72"/>
    </row>
    <row r="12" spans="1:6" ht="23.25" x14ac:dyDescent="0.35">
      <c r="A12" s="18"/>
      <c r="B12" s="76" t="s">
        <v>11</v>
      </c>
      <c r="C12" s="72" t="s">
        <v>89</v>
      </c>
      <c r="D12" s="72"/>
      <c r="E12" s="72"/>
      <c r="F12" s="72"/>
    </row>
    <row r="13" spans="1:6" ht="19.5" thickBot="1" x14ac:dyDescent="0.35">
      <c r="A13" s="18"/>
      <c r="B13" s="73"/>
      <c r="C13" s="18"/>
      <c r="D13" s="18"/>
      <c r="E13" s="18"/>
      <c r="F13" s="18"/>
    </row>
    <row r="14" spans="1:6" ht="19.5" thickBot="1" x14ac:dyDescent="0.35">
      <c r="A14" s="73"/>
      <c r="B14" s="21" t="s">
        <v>0</v>
      </c>
      <c r="C14" s="52" t="s">
        <v>5</v>
      </c>
      <c r="D14" s="147" t="s">
        <v>6</v>
      </c>
      <c r="E14" s="148"/>
      <c r="F14" s="149"/>
    </row>
    <row r="15" spans="1:6" ht="21" x14ac:dyDescent="0.3">
      <c r="A15" s="73"/>
      <c r="B15" s="60">
        <v>45351</v>
      </c>
      <c r="C15" s="82" t="s">
        <v>83</v>
      </c>
      <c r="D15" s="139">
        <v>2300</v>
      </c>
      <c r="E15" s="140"/>
      <c r="F15" s="141"/>
    </row>
    <row r="16" spans="1:6" ht="21" x14ac:dyDescent="0.35">
      <c r="A16" s="74"/>
      <c r="B16" s="60">
        <v>45351</v>
      </c>
      <c r="C16" s="81" t="s">
        <v>82</v>
      </c>
      <c r="D16" s="136">
        <v>15000</v>
      </c>
      <c r="E16" s="137"/>
      <c r="F16" s="138"/>
    </row>
    <row r="17" spans="1:6" ht="21" x14ac:dyDescent="0.35">
      <c r="A17" s="74"/>
      <c r="B17" s="60">
        <v>45352</v>
      </c>
      <c r="C17" s="58" t="s">
        <v>82</v>
      </c>
      <c r="D17" s="99">
        <v>15000</v>
      </c>
      <c r="E17" s="100"/>
      <c r="F17" s="101"/>
    </row>
    <row r="18" spans="1:6" ht="21" x14ac:dyDescent="0.3">
      <c r="A18" s="18"/>
      <c r="B18" s="60">
        <v>45352</v>
      </c>
      <c r="C18" s="58" t="s">
        <v>83</v>
      </c>
      <c r="D18" s="91">
        <v>3400</v>
      </c>
      <c r="E18" s="92"/>
      <c r="F18" s="93"/>
    </row>
    <row r="19" spans="1:6" ht="21" x14ac:dyDescent="0.3">
      <c r="A19" s="18"/>
      <c r="B19" s="60">
        <v>45352</v>
      </c>
      <c r="C19" s="58" t="s">
        <v>84</v>
      </c>
      <c r="D19" s="99">
        <v>7500</v>
      </c>
      <c r="E19" s="100"/>
      <c r="F19" s="101"/>
    </row>
    <row r="20" spans="1:6" ht="21" x14ac:dyDescent="0.3">
      <c r="A20" s="18"/>
      <c r="B20" s="60">
        <v>45350</v>
      </c>
      <c r="C20" s="58" t="s">
        <v>83</v>
      </c>
      <c r="D20" s="91">
        <v>2400</v>
      </c>
      <c r="E20" s="92"/>
      <c r="F20" s="93"/>
    </row>
    <row r="21" spans="1:6" ht="21" x14ac:dyDescent="0.3">
      <c r="A21" s="18"/>
      <c r="B21" s="60">
        <v>45351</v>
      </c>
      <c r="C21" s="58" t="s">
        <v>85</v>
      </c>
      <c r="D21" s="91">
        <v>2200</v>
      </c>
      <c r="E21" s="92"/>
      <c r="F21" s="93"/>
    </row>
    <row r="22" spans="1:6" ht="21" x14ac:dyDescent="0.3">
      <c r="A22" s="18"/>
      <c r="B22" s="60">
        <v>45351</v>
      </c>
      <c r="C22" s="58" t="s">
        <v>77</v>
      </c>
      <c r="D22" s="91">
        <v>1370</v>
      </c>
      <c r="E22" s="92"/>
      <c r="F22" s="93"/>
    </row>
    <row r="23" spans="1:6" ht="21" x14ac:dyDescent="0.3">
      <c r="A23" s="18"/>
      <c r="B23" s="60">
        <v>45351</v>
      </c>
      <c r="C23" s="58" t="s">
        <v>86</v>
      </c>
      <c r="D23" s="91">
        <v>70000</v>
      </c>
      <c r="E23" s="92"/>
      <c r="F23" s="93"/>
    </row>
    <row r="24" spans="1:6" ht="21" x14ac:dyDescent="0.3">
      <c r="A24" s="18"/>
      <c r="B24" s="60">
        <v>45351</v>
      </c>
      <c r="C24" s="58" t="s">
        <v>87</v>
      </c>
      <c r="D24" s="91">
        <v>300</v>
      </c>
      <c r="E24" s="92"/>
      <c r="F24" s="93"/>
    </row>
    <row r="25" spans="1:6" ht="21" x14ac:dyDescent="0.3">
      <c r="A25" s="18"/>
      <c r="B25" s="60">
        <v>45356</v>
      </c>
      <c r="C25" s="58" t="s">
        <v>84</v>
      </c>
      <c r="D25" s="91">
        <v>7100</v>
      </c>
      <c r="E25" s="92"/>
      <c r="F25" s="93"/>
    </row>
    <row r="26" spans="1:6" ht="21" x14ac:dyDescent="0.3">
      <c r="A26" s="18"/>
      <c r="B26" s="60">
        <v>45355</v>
      </c>
      <c r="C26" s="58" t="s">
        <v>88</v>
      </c>
      <c r="D26" s="91">
        <v>30000</v>
      </c>
      <c r="E26" s="92"/>
      <c r="F26" s="93"/>
    </row>
    <row r="27" spans="1:6" ht="21" x14ac:dyDescent="0.3">
      <c r="A27" s="18"/>
      <c r="B27" s="60">
        <v>45356</v>
      </c>
      <c r="C27" s="58" t="s">
        <v>85</v>
      </c>
      <c r="D27" s="133">
        <v>5100</v>
      </c>
      <c r="E27" s="134"/>
      <c r="F27" s="135"/>
    </row>
    <row r="28" spans="1:6" ht="21" x14ac:dyDescent="0.35">
      <c r="A28" s="74"/>
      <c r="B28" s="60">
        <v>45355</v>
      </c>
      <c r="C28" s="58" t="s">
        <v>85</v>
      </c>
      <c r="D28" s="91">
        <v>6500</v>
      </c>
      <c r="E28" s="92"/>
      <c r="F28" s="93"/>
    </row>
    <row r="29" spans="1:6" ht="21" x14ac:dyDescent="0.3">
      <c r="A29" s="18"/>
      <c r="B29" s="60"/>
      <c r="C29" s="58"/>
      <c r="D29" s="91"/>
      <c r="E29" s="92"/>
      <c r="F29" s="93"/>
    </row>
    <row r="30" spans="1:6" ht="21" x14ac:dyDescent="0.3">
      <c r="A30" s="18"/>
      <c r="B30" s="60"/>
      <c r="C30" s="58"/>
      <c r="D30" s="91"/>
      <c r="E30" s="92"/>
      <c r="F30" s="93"/>
    </row>
    <row r="31" spans="1:6" ht="21" x14ac:dyDescent="0.3">
      <c r="A31" s="18"/>
      <c r="B31" s="60"/>
      <c r="C31" s="58"/>
      <c r="D31" s="91"/>
      <c r="E31" s="92"/>
      <c r="F31" s="93"/>
    </row>
    <row r="32" spans="1:6" ht="21" x14ac:dyDescent="0.3">
      <c r="A32" s="18"/>
      <c r="B32" s="60"/>
      <c r="C32" s="58"/>
      <c r="D32" s="91"/>
      <c r="E32" s="92"/>
      <c r="F32" s="93"/>
    </row>
    <row r="33" spans="1:6" ht="21" x14ac:dyDescent="0.3">
      <c r="A33" s="18"/>
      <c r="B33" s="60"/>
      <c r="C33" s="58"/>
      <c r="D33" s="122"/>
      <c r="E33" s="123"/>
      <c r="F33" s="124"/>
    </row>
    <row r="34" spans="1:6" ht="21" x14ac:dyDescent="0.3">
      <c r="A34" s="18"/>
      <c r="B34" s="60"/>
      <c r="C34" s="58"/>
      <c r="D34" s="91"/>
      <c r="E34" s="92"/>
      <c r="F34" s="93"/>
    </row>
    <row r="35" spans="1:6" ht="21" x14ac:dyDescent="0.3">
      <c r="A35" s="18"/>
      <c r="B35" s="60"/>
      <c r="C35" s="58"/>
      <c r="D35" s="91"/>
      <c r="E35" s="92"/>
      <c r="F35" s="93"/>
    </row>
    <row r="36" spans="1:6" ht="21.75" thickBot="1" x14ac:dyDescent="0.35">
      <c r="A36" s="18"/>
      <c r="B36" s="61"/>
      <c r="C36" s="59"/>
      <c r="D36" s="125"/>
      <c r="E36" s="126"/>
      <c r="F36" s="127"/>
    </row>
    <row r="37" spans="1:6" ht="21.75" thickBot="1" x14ac:dyDescent="0.4">
      <c r="A37" s="18"/>
      <c r="B37" s="31"/>
      <c r="C37" s="53" t="s">
        <v>8</v>
      </c>
      <c r="D37" s="115">
        <f>SUM(D15:F36)</f>
        <v>168170</v>
      </c>
      <c r="E37" s="116"/>
      <c r="F37" s="117"/>
    </row>
    <row r="38" spans="1:6" x14ac:dyDescent="0.25">
      <c r="A38" s="67"/>
      <c r="B38" s="68"/>
      <c r="C38" s="67"/>
      <c r="D38" s="67"/>
      <c r="E38" s="67"/>
      <c r="F38" s="67"/>
    </row>
    <row r="39" spans="1:6" x14ac:dyDescent="0.25">
      <c r="A39" s="67"/>
      <c r="B39" s="68"/>
      <c r="C39" s="67"/>
      <c r="D39" s="67"/>
      <c r="E39" s="67"/>
      <c r="F39" s="67"/>
    </row>
    <row r="40" spans="1:6" ht="18.75" x14ac:dyDescent="0.3">
      <c r="A40" s="24"/>
      <c r="B40" s="69"/>
      <c r="C40" s="24"/>
      <c r="D40" s="27"/>
      <c r="E40" s="27"/>
      <c r="F40" s="24"/>
    </row>
    <row r="41" spans="1:6" ht="21" x14ac:dyDescent="0.35">
      <c r="A41" s="18"/>
      <c r="B41" s="35" t="s">
        <v>1</v>
      </c>
      <c r="C41" s="38">
        <v>200000</v>
      </c>
      <c r="D41" s="36"/>
      <c r="E41" s="20"/>
      <c r="F41" s="26"/>
    </row>
    <row r="42" spans="1:6" ht="21" x14ac:dyDescent="0.35">
      <c r="A42" s="18"/>
      <c r="B42" s="35" t="s">
        <v>2</v>
      </c>
      <c r="C42" s="40">
        <f>D37</f>
        <v>168170</v>
      </c>
      <c r="D42" s="36"/>
      <c r="E42" s="20"/>
      <c r="F42" s="26"/>
    </row>
    <row r="43" spans="1:6" ht="21" x14ac:dyDescent="0.35">
      <c r="A43" s="18"/>
      <c r="B43" s="35" t="s">
        <v>3</v>
      </c>
      <c r="C43" s="38">
        <f>C41-C42</f>
        <v>31830</v>
      </c>
      <c r="D43" s="41"/>
      <c r="E43" s="42"/>
      <c r="F43" s="57"/>
    </row>
    <row r="44" spans="1:6" ht="18.75" x14ac:dyDescent="0.3">
      <c r="A44" s="65"/>
      <c r="B44" s="66"/>
      <c r="C44" s="65"/>
      <c r="D44" s="131" t="s">
        <v>13</v>
      </c>
      <c r="E44" s="131"/>
      <c r="F44" s="131"/>
    </row>
    <row r="45" spans="1:6" ht="18.75" x14ac:dyDescent="0.3">
      <c r="A45" s="65"/>
      <c r="B45" s="66"/>
      <c r="C45" s="65"/>
      <c r="D45" s="132" t="s">
        <v>14</v>
      </c>
      <c r="E45" s="132"/>
      <c r="F45" s="132"/>
    </row>
    <row r="46" spans="1:6" ht="18.75" x14ac:dyDescent="0.3">
      <c r="A46" s="18"/>
      <c r="B46" s="73"/>
      <c r="C46" s="18"/>
      <c r="D46" s="18"/>
      <c r="E46" s="18"/>
      <c r="F46" s="18"/>
    </row>
  </sheetData>
  <mergeCells count="30">
    <mergeCell ref="D15:F15"/>
    <mergeCell ref="D2:E2"/>
    <mergeCell ref="D3:F3"/>
    <mergeCell ref="D4:F4"/>
    <mergeCell ref="B7:E9"/>
    <mergeCell ref="D14:F14"/>
    <mergeCell ref="D16:F16"/>
    <mergeCell ref="D17:F17"/>
    <mergeCell ref="D18:F18"/>
    <mergeCell ref="D20:F20"/>
    <mergeCell ref="D21:F21"/>
    <mergeCell ref="D19:F19"/>
    <mergeCell ref="D22:F22"/>
    <mergeCell ref="D23:F23"/>
    <mergeCell ref="D24:F24"/>
    <mergeCell ref="D26:F26"/>
    <mergeCell ref="D27:F27"/>
    <mergeCell ref="D25:F25"/>
    <mergeCell ref="D28:F28"/>
    <mergeCell ref="D29:F29"/>
    <mergeCell ref="D30:F30"/>
    <mergeCell ref="D31:F31"/>
    <mergeCell ref="D37:F37"/>
    <mergeCell ref="D44:F44"/>
    <mergeCell ref="D45:F45"/>
    <mergeCell ref="D32:F32"/>
    <mergeCell ref="D33:F33"/>
    <mergeCell ref="D34:F34"/>
    <mergeCell ref="D35:F35"/>
    <mergeCell ref="D36:F36"/>
  </mergeCells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6"/>
  <sheetViews>
    <sheetView zoomScale="70" zoomScaleNormal="70" workbookViewId="0">
      <selection activeCell="D48" sqref="D48"/>
    </sheetView>
  </sheetViews>
  <sheetFormatPr baseColWidth="10" defaultRowHeight="15" x14ac:dyDescent="0.25"/>
  <cols>
    <col min="1" max="1" width="4.5703125" customWidth="1"/>
    <col min="2" max="2" width="23.85546875" style="22" customWidth="1"/>
    <col min="3" max="3" width="74.140625" customWidth="1"/>
    <col min="4" max="4" width="17.28515625" customWidth="1"/>
    <col min="5" max="5" width="15.7109375" customWidth="1"/>
    <col min="6" max="6" width="13.4257812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customWidth="1"/>
  </cols>
  <sheetData>
    <row r="1" spans="1:6" ht="15.75" thickBot="1" x14ac:dyDescent="0.3">
      <c r="A1" s="67"/>
      <c r="B1" s="68"/>
      <c r="C1" s="67"/>
      <c r="D1" s="67"/>
      <c r="E1" s="67"/>
      <c r="F1" s="67"/>
    </row>
    <row r="2" spans="1:6" ht="19.5" thickBot="1" x14ac:dyDescent="0.35">
      <c r="A2" s="67"/>
      <c r="B2" s="68"/>
      <c r="C2" s="67"/>
      <c r="D2" s="142" t="s">
        <v>9</v>
      </c>
      <c r="E2" s="143"/>
      <c r="F2" s="39">
        <v>1220</v>
      </c>
    </row>
    <row r="3" spans="1:6" ht="18.75" x14ac:dyDescent="0.3">
      <c r="A3" s="67"/>
      <c r="B3" s="68"/>
      <c r="C3" s="24"/>
      <c r="D3" s="144">
        <f ca="1">TODAY()</f>
        <v>45453</v>
      </c>
      <c r="E3" s="144"/>
      <c r="F3" s="144"/>
    </row>
    <row r="4" spans="1:6" ht="18.75" x14ac:dyDescent="0.3">
      <c r="A4" s="67"/>
      <c r="B4" s="68"/>
      <c r="C4" s="24"/>
      <c r="D4" s="145" t="s">
        <v>12</v>
      </c>
      <c r="E4" s="145"/>
      <c r="F4" s="145"/>
    </row>
    <row r="5" spans="1:6" x14ac:dyDescent="0.25">
      <c r="A5" s="67"/>
      <c r="B5" s="75" t="s">
        <v>4</v>
      </c>
      <c r="C5" s="67"/>
      <c r="D5" s="67"/>
      <c r="E5" s="67"/>
      <c r="F5" s="67"/>
    </row>
    <row r="6" spans="1:6" x14ac:dyDescent="0.25">
      <c r="A6" s="67"/>
      <c r="B6" s="68"/>
      <c r="C6" s="67"/>
      <c r="D6" s="67"/>
      <c r="E6" s="67"/>
      <c r="F6" s="67"/>
    </row>
    <row r="7" spans="1:6" ht="57" x14ac:dyDescent="0.25">
      <c r="A7" s="70"/>
      <c r="B7" s="146" t="s">
        <v>7</v>
      </c>
      <c r="C7" s="146"/>
      <c r="D7" s="146"/>
      <c r="E7" s="146"/>
      <c r="F7" s="70"/>
    </row>
    <row r="8" spans="1:6" ht="57" x14ac:dyDescent="0.25">
      <c r="A8" s="70"/>
      <c r="B8" s="146"/>
      <c r="C8" s="146"/>
      <c r="D8" s="146"/>
      <c r="E8" s="146"/>
      <c r="F8" s="70"/>
    </row>
    <row r="9" spans="1:6" ht="57" x14ac:dyDescent="0.25">
      <c r="A9" s="70"/>
      <c r="B9" s="146"/>
      <c r="C9" s="146"/>
      <c r="D9" s="146"/>
      <c r="E9" s="146"/>
      <c r="F9" s="70"/>
    </row>
    <row r="10" spans="1:6" ht="15.75" x14ac:dyDescent="0.25">
      <c r="A10" s="67"/>
      <c r="B10" s="71"/>
      <c r="C10" s="71"/>
      <c r="D10" s="71"/>
      <c r="E10" s="71"/>
      <c r="F10" s="71"/>
    </row>
    <row r="11" spans="1:6" ht="23.25" x14ac:dyDescent="0.35">
      <c r="A11" s="18"/>
      <c r="B11" s="76" t="s">
        <v>10</v>
      </c>
      <c r="C11" s="72" t="s">
        <v>16</v>
      </c>
      <c r="D11" s="72"/>
      <c r="E11" s="72"/>
      <c r="F11" s="72"/>
    </row>
    <row r="12" spans="1:6" ht="23.25" x14ac:dyDescent="0.35">
      <c r="A12" s="18"/>
      <c r="B12" s="76" t="s">
        <v>11</v>
      </c>
      <c r="C12" s="72" t="s">
        <v>91</v>
      </c>
      <c r="D12" s="72"/>
      <c r="E12" s="72"/>
      <c r="F12" s="72"/>
    </row>
    <row r="13" spans="1:6" ht="19.5" thickBot="1" x14ac:dyDescent="0.35">
      <c r="A13" s="18"/>
      <c r="B13" s="73"/>
      <c r="C13" s="18"/>
      <c r="D13" s="18"/>
      <c r="E13" s="18"/>
      <c r="F13" s="18"/>
    </row>
    <row r="14" spans="1:6" ht="19.5" thickBot="1" x14ac:dyDescent="0.35">
      <c r="A14" s="73"/>
      <c r="B14" s="21" t="s">
        <v>0</v>
      </c>
      <c r="C14" s="52" t="s">
        <v>5</v>
      </c>
      <c r="D14" s="147" t="s">
        <v>6</v>
      </c>
      <c r="E14" s="148"/>
      <c r="F14" s="149"/>
    </row>
    <row r="15" spans="1:6" ht="21" x14ac:dyDescent="0.3">
      <c r="A15" s="73"/>
      <c r="B15" s="60">
        <v>45356</v>
      </c>
      <c r="C15" s="63" t="s">
        <v>92</v>
      </c>
      <c r="D15" s="119">
        <v>15000</v>
      </c>
      <c r="E15" s="120"/>
      <c r="F15" s="121"/>
    </row>
    <row r="16" spans="1:6" ht="21" x14ac:dyDescent="0.35">
      <c r="A16" s="74"/>
      <c r="B16" s="60">
        <v>45342</v>
      </c>
      <c r="C16" s="58" t="s">
        <v>93</v>
      </c>
      <c r="D16" s="136">
        <v>1050</v>
      </c>
      <c r="E16" s="137"/>
      <c r="F16" s="138"/>
    </row>
    <row r="17" spans="1:6" ht="21" x14ac:dyDescent="0.35">
      <c r="A17" s="74"/>
      <c r="B17" s="60">
        <v>45356</v>
      </c>
      <c r="C17" s="58" t="s">
        <v>94</v>
      </c>
      <c r="D17" s="99">
        <v>4400</v>
      </c>
      <c r="E17" s="100"/>
      <c r="F17" s="101"/>
    </row>
    <row r="18" spans="1:6" ht="21" x14ac:dyDescent="0.3">
      <c r="A18" s="18"/>
      <c r="B18" s="60">
        <v>45356</v>
      </c>
      <c r="C18" s="58" t="s">
        <v>95</v>
      </c>
      <c r="D18" s="91">
        <v>15000</v>
      </c>
      <c r="E18" s="92"/>
      <c r="F18" s="93"/>
    </row>
    <row r="19" spans="1:6" ht="21" x14ac:dyDescent="0.3">
      <c r="A19" s="18"/>
      <c r="B19" s="60">
        <v>45338</v>
      </c>
      <c r="C19" s="58" t="s">
        <v>96</v>
      </c>
      <c r="D19" s="99">
        <v>15000</v>
      </c>
      <c r="E19" s="100"/>
      <c r="F19" s="101"/>
    </row>
    <row r="20" spans="1:6" ht="21" x14ac:dyDescent="0.3">
      <c r="A20" s="18"/>
      <c r="B20" s="60">
        <v>45343</v>
      </c>
      <c r="C20" s="77" t="s">
        <v>97</v>
      </c>
      <c r="D20" s="91">
        <v>3200</v>
      </c>
      <c r="E20" s="92"/>
      <c r="F20" s="93"/>
    </row>
    <row r="21" spans="1:6" ht="21" x14ac:dyDescent="0.3">
      <c r="A21" s="18"/>
      <c r="B21" s="60">
        <v>45344</v>
      </c>
      <c r="C21" s="58" t="s">
        <v>98</v>
      </c>
      <c r="D21" s="91">
        <v>22500</v>
      </c>
      <c r="E21" s="92"/>
      <c r="F21" s="93"/>
    </row>
    <row r="22" spans="1:6" ht="21" x14ac:dyDescent="0.3">
      <c r="A22" s="18"/>
      <c r="B22" s="60">
        <v>45344</v>
      </c>
      <c r="C22" s="58" t="s">
        <v>99</v>
      </c>
      <c r="D22" s="91">
        <v>1100</v>
      </c>
      <c r="E22" s="92"/>
      <c r="F22" s="93"/>
    </row>
    <row r="23" spans="1:6" ht="21" x14ac:dyDescent="0.3">
      <c r="A23" s="18"/>
      <c r="B23" s="60">
        <v>45355</v>
      </c>
      <c r="C23" s="58" t="s">
        <v>100</v>
      </c>
      <c r="D23" s="91">
        <v>7500</v>
      </c>
      <c r="E23" s="92"/>
      <c r="F23" s="93"/>
    </row>
    <row r="24" spans="1:6" ht="21" x14ac:dyDescent="0.3">
      <c r="A24" s="18"/>
      <c r="B24" s="60">
        <v>45355</v>
      </c>
      <c r="C24" s="58" t="s">
        <v>94</v>
      </c>
      <c r="D24" s="91">
        <v>6100</v>
      </c>
      <c r="E24" s="92"/>
      <c r="F24" s="93"/>
    </row>
    <row r="25" spans="1:6" ht="21" x14ac:dyDescent="0.3">
      <c r="A25" s="18"/>
      <c r="B25" s="60">
        <v>45359</v>
      </c>
      <c r="C25" s="58" t="s">
        <v>101</v>
      </c>
      <c r="D25" s="99">
        <v>24180</v>
      </c>
      <c r="E25" s="100"/>
      <c r="F25" s="101"/>
    </row>
    <row r="26" spans="1:6" ht="21" x14ac:dyDescent="0.3">
      <c r="A26" s="18"/>
      <c r="B26" s="60">
        <v>45365</v>
      </c>
      <c r="C26" s="58" t="s">
        <v>102</v>
      </c>
      <c r="D26" s="99">
        <v>400</v>
      </c>
      <c r="E26" s="100"/>
      <c r="F26" s="101"/>
    </row>
    <row r="27" spans="1:6" ht="21" x14ac:dyDescent="0.3">
      <c r="A27" s="18"/>
      <c r="B27" s="60">
        <v>45365</v>
      </c>
      <c r="C27" s="58" t="s">
        <v>103</v>
      </c>
      <c r="D27" s="133">
        <v>15000</v>
      </c>
      <c r="E27" s="134"/>
      <c r="F27" s="135"/>
    </row>
    <row r="28" spans="1:6" ht="21" x14ac:dyDescent="0.35">
      <c r="A28" s="74"/>
      <c r="B28" s="60">
        <v>45383</v>
      </c>
      <c r="C28" s="58" t="s">
        <v>94</v>
      </c>
      <c r="D28" s="91">
        <v>14000</v>
      </c>
      <c r="E28" s="92"/>
      <c r="F28" s="93"/>
    </row>
    <row r="29" spans="1:6" ht="21" x14ac:dyDescent="0.3">
      <c r="A29" s="18"/>
      <c r="B29" s="60">
        <v>45384</v>
      </c>
      <c r="C29" s="58" t="s">
        <v>103</v>
      </c>
      <c r="D29" s="91">
        <v>15000</v>
      </c>
      <c r="E29" s="92"/>
      <c r="F29" s="93"/>
    </row>
    <row r="30" spans="1:6" ht="21" x14ac:dyDescent="0.3">
      <c r="A30" s="18"/>
      <c r="B30" s="60">
        <v>45384</v>
      </c>
      <c r="C30" s="58" t="s">
        <v>104</v>
      </c>
      <c r="D30" s="91">
        <v>7100</v>
      </c>
      <c r="E30" s="92"/>
      <c r="F30" s="93"/>
    </row>
    <row r="31" spans="1:6" ht="21" x14ac:dyDescent="0.3">
      <c r="A31" s="18"/>
      <c r="B31" s="60"/>
      <c r="C31" s="58"/>
      <c r="D31" s="91"/>
      <c r="E31" s="92"/>
      <c r="F31" s="93"/>
    </row>
    <row r="32" spans="1:6" ht="21" x14ac:dyDescent="0.3">
      <c r="A32" s="18"/>
      <c r="B32" s="60"/>
      <c r="C32" s="58"/>
      <c r="D32" s="91"/>
      <c r="E32" s="92"/>
      <c r="F32" s="93"/>
    </row>
    <row r="33" spans="1:6" ht="21" x14ac:dyDescent="0.3">
      <c r="A33" s="18"/>
      <c r="B33" s="60"/>
      <c r="C33" s="58"/>
      <c r="D33" s="122"/>
      <c r="E33" s="123"/>
      <c r="F33" s="124"/>
    </row>
    <row r="34" spans="1:6" ht="21" x14ac:dyDescent="0.3">
      <c r="A34" s="18"/>
      <c r="B34" s="60"/>
      <c r="C34" s="58"/>
      <c r="D34" s="91"/>
      <c r="E34" s="92"/>
      <c r="F34" s="93"/>
    </row>
    <row r="35" spans="1:6" ht="21" x14ac:dyDescent="0.3">
      <c r="A35" s="18"/>
      <c r="B35" s="60"/>
      <c r="C35" s="58"/>
      <c r="D35" s="91"/>
      <c r="E35" s="92"/>
      <c r="F35" s="93"/>
    </row>
    <row r="36" spans="1:6" ht="21.75" thickBot="1" x14ac:dyDescent="0.35">
      <c r="A36" s="18"/>
      <c r="B36" s="61"/>
      <c r="C36" s="59"/>
      <c r="D36" s="125"/>
      <c r="E36" s="126"/>
      <c r="F36" s="127"/>
    </row>
    <row r="37" spans="1:6" ht="21.75" thickBot="1" x14ac:dyDescent="0.4">
      <c r="A37" s="18"/>
      <c r="B37" s="31"/>
      <c r="C37" s="53" t="s">
        <v>8</v>
      </c>
      <c r="D37" s="115">
        <f>SUM(D15:F36)</f>
        <v>166530</v>
      </c>
      <c r="E37" s="116"/>
      <c r="F37" s="117"/>
    </row>
    <row r="38" spans="1:6" x14ac:dyDescent="0.25">
      <c r="A38" s="67"/>
      <c r="B38" s="68"/>
      <c r="C38" s="67"/>
      <c r="D38" s="67"/>
      <c r="E38" s="67"/>
      <c r="F38" s="67"/>
    </row>
    <row r="39" spans="1:6" x14ac:dyDescent="0.25">
      <c r="A39" s="67"/>
      <c r="B39" s="68"/>
      <c r="C39" s="67"/>
      <c r="D39" s="67"/>
      <c r="E39" s="67"/>
      <c r="F39" s="67"/>
    </row>
    <row r="40" spans="1:6" ht="18.75" x14ac:dyDescent="0.3">
      <c r="A40" s="24"/>
      <c r="B40" s="69"/>
      <c r="C40" s="24"/>
      <c r="D40" s="27"/>
      <c r="E40" s="27"/>
      <c r="F40" s="24"/>
    </row>
    <row r="41" spans="1:6" ht="21" x14ac:dyDescent="0.35">
      <c r="A41" s="18"/>
      <c r="B41" s="35" t="s">
        <v>1</v>
      </c>
      <c r="C41" s="38">
        <v>280000</v>
      </c>
      <c r="D41" s="36"/>
      <c r="E41" s="20"/>
      <c r="F41" s="26"/>
    </row>
    <row r="42" spans="1:6" ht="21" x14ac:dyDescent="0.35">
      <c r="A42" s="18"/>
      <c r="B42" s="35" t="s">
        <v>2</v>
      </c>
      <c r="C42" s="40">
        <f>D37</f>
        <v>166530</v>
      </c>
      <c r="D42" s="36"/>
      <c r="E42" s="20"/>
      <c r="F42" s="26"/>
    </row>
    <row r="43" spans="1:6" ht="21" x14ac:dyDescent="0.35">
      <c r="A43" s="18"/>
      <c r="B43" s="35" t="s">
        <v>3</v>
      </c>
      <c r="C43" s="38">
        <f>C41-C42</f>
        <v>113470</v>
      </c>
      <c r="D43" s="41"/>
      <c r="E43" s="42"/>
      <c r="F43" s="57"/>
    </row>
    <row r="44" spans="1:6" ht="18.75" x14ac:dyDescent="0.3">
      <c r="A44" s="65"/>
      <c r="B44" s="66"/>
      <c r="C44" s="65"/>
      <c r="D44" s="131" t="s">
        <v>13</v>
      </c>
      <c r="E44" s="131"/>
      <c r="F44" s="131"/>
    </row>
    <row r="45" spans="1:6" ht="18.75" x14ac:dyDescent="0.3">
      <c r="A45" s="65"/>
      <c r="B45" s="66"/>
      <c r="C45" s="65"/>
      <c r="D45" s="132" t="s">
        <v>14</v>
      </c>
      <c r="E45" s="132"/>
      <c r="F45" s="132"/>
    </row>
    <row r="46" spans="1:6" ht="18.75" x14ac:dyDescent="0.3">
      <c r="A46" s="18"/>
      <c r="B46" s="73"/>
      <c r="C46" s="18"/>
      <c r="D46" s="18"/>
      <c r="E46" s="18"/>
      <c r="F46" s="18"/>
    </row>
  </sheetData>
  <mergeCells count="30">
    <mergeCell ref="D45:F45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44:F44"/>
    <mergeCell ref="D27:F27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15:F15"/>
    <mergeCell ref="D2:E2"/>
    <mergeCell ref="D3:F3"/>
    <mergeCell ref="D4:F4"/>
    <mergeCell ref="B7:E9"/>
    <mergeCell ref="D14:F14"/>
  </mergeCells>
  <pageMargins left="0.7" right="0.7" top="0.75" bottom="0.75" header="0.3" footer="0.3"/>
  <pageSetup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73"/>
  <sheetViews>
    <sheetView zoomScale="70" zoomScaleNormal="70" workbookViewId="0">
      <selection activeCell="D64" sqref="D64:F64"/>
    </sheetView>
  </sheetViews>
  <sheetFormatPr baseColWidth="10" defaultRowHeight="15" x14ac:dyDescent="0.25"/>
  <cols>
    <col min="1" max="1" width="4.5703125" customWidth="1"/>
    <col min="2" max="2" width="23.85546875" style="22" customWidth="1"/>
    <col min="3" max="3" width="74.140625" customWidth="1"/>
    <col min="4" max="4" width="17.28515625" customWidth="1"/>
    <col min="5" max="5" width="15.7109375" customWidth="1"/>
    <col min="6" max="6" width="13.4257812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customWidth="1"/>
  </cols>
  <sheetData>
    <row r="1" spans="1:6" ht="15.75" thickBot="1" x14ac:dyDescent="0.3">
      <c r="A1" s="67"/>
      <c r="B1" s="68"/>
      <c r="C1" s="67"/>
      <c r="D1" s="67"/>
      <c r="E1" s="67"/>
      <c r="F1" s="67"/>
    </row>
    <row r="2" spans="1:6" ht="19.5" thickBot="1" x14ac:dyDescent="0.35">
      <c r="A2" s="67"/>
      <c r="B2" s="68"/>
      <c r="C2" s="67"/>
      <c r="D2" s="142" t="s">
        <v>9</v>
      </c>
      <c r="E2" s="143"/>
      <c r="F2" s="39" t="s">
        <v>20</v>
      </c>
    </row>
    <row r="3" spans="1:6" ht="18.75" x14ac:dyDescent="0.3">
      <c r="A3" s="67"/>
      <c r="B3" s="68"/>
      <c r="C3" s="24"/>
      <c r="D3" s="144">
        <f ca="1">TODAY()</f>
        <v>45453</v>
      </c>
      <c r="E3" s="144"/>
      <c r="F3" s="144"/>
    </row>
    <row r="4" spans="1:6" ht="18.75" x14ac:dyDescent="0.3">
      <c r="A4" s="67"/>
      <c r="B4" s="68"/>
      <c r="C4" s="24"/>
      <c r="D4" s="145" t="s">
        <v>12</v>
      </c>
      <c r="E4" s="145"/>
      <c r="F4" s="145"/>
    </row>
    <row r="5" spans="1:6" x14ac:dyDescent="0.25">
      <c r="A5" s="67"/>
      <c r="B5" s="75" t="s">
        <v>4</v>
      </c>
      <c r="C5" s="67"/>
      <c r="D5" s="67"/>
      <c r="E5" s="67"/>
      <c r="F5" s="67"/>
    </row>
    <row r="6" spans="1:6" x14ac:dyDescent="0.25">
      <c r="A6" s="67"/>
      <c r="B6" s="68"/>
      <c r="C6" s="67"/>
      <c r="D6" s="67"/>
      <c r="E6" s="67"/>
      <c r="F6" s="67"/>
    </row>
    <row r="7" spans="1:6" ht="57" x14ac:dyDescent="0.25">
      <c r="A7" s="70"/>
      <c r="B7" s="146" t="s">
        <v>7</v>
      </c>
      <c r="C7" s="146"/>
      <c r="D7" s="146"/>
      <c r="E7" s="146"/>
      <c r="F7" s="70"/>
    </row>
    <row r="8" spans="1:6" ht="57" x14ac:dyDescent="0.25">
      <c r="A8" s="70"/>
      <c r="B8" s="146"/>
      <c r="C8" s="146"/>
      <c r="D8" s="146"/>
      <c r="E8" s="146"/>
      <c r="F8" s="70"/>
    </row>
    <row r="9" spans="1:6" ht="57" x14ac:dyDescent="0.25">
      <c r="A9" s="70"/>
      <c r="B9" s="146"/>
      <c r="C9" s="146"/>
      <c r="D9" s="146"/>
      <c r="E9" s="146"/>
      <c r="F9" s="70"/>
    </row>
    <row r="10" spans="1:6" ht="15.75" x14ac:dyDescent="0.25">
      <c r="A10" s="67"/>
      <c r="B10" s="71"/>
      <c r="C10" s="71"/>
      <c r="D10" s="71"/>
      <c r="E10" s="71"/>
      <c r="F10" s="71"/>
    </row>
    <row r="11" spans="1:6" ht="23.25" x14ac:dyDescent="0.35">
      <c r="A11" s="18"/>
      <c r="B11" s="76" t="s">
        <v>10</v>
      </c>
      <c r="C11" s="72" t="s">
        <v>17</v>
      </c>
      <c r="D11" s="72"/>
      <c r="E11" s="72"/>
      <c r="F11" s="72"/>
    </row>
    <row r="12" spans="1:6" ht="23.25" x14ac:dyDescent="0.35">
      <c r="A12" s="18"/>
      <c r="B12" s="76" t="s">
        <v>11</v>
      </c>
      <c r="C12" s="72" t="s">
        <v>21</v>
      </c>
      <c r="D12" s="72"/>
      <c r="E12" s="72"/>
      <c r="F12" s="72"/>
    </row>
    <row r="13" spans="1:6" ht="19.5" thickBot="1" x14ac:dyDescent="0.35">
      <c r="A13" s="18"/>
      <c r="B13" s="73"/>
      <c r="C13" s="18"/>
      <c r="D13" s="18"/>
      <c r="E13" s="18"/>
      <c r="F13" s="18"/>
    </row>
    <row r="14" spans="1:6" ht="19.5" thickBot="1" x14ac:dyDescent="0.35">
      <c r="A14" s="73"/>
      <c r="B14" s="21" t="s">
        <v>0</v>
      </c>
      <c r="C14" s="52" t="s">
        <v>5</v>
      </c>
      <c r="D14" s="150" t="s">
        <v>6</v>
      </c>
      <c r="E14" s="151"/>
      <c r="F14" s="152"/>
    </row>
    <row r="15" spans="1:6" ht="21" x14ac:dyDescent="0.3">
      <c r="A15" s="73"/>
      <c r="B15" s="60">
        <v>44700</v>
      </c>
      <c r="C15" s="63" t="s">
        <v>22</v>
      </c>
      <c r="D15" s="119">
        <v>11386</v>
      </c>
      <c r="E15" s="120"/>
      <c r="F15" s="121"/>
    </row>
    <row r="16" spans="1:6" ht="21" x14ac:dyDescent="0.35">
      <c r="A16" s="74"/>
      <c r="B16" s="60">
        <v>44700</v>
      </c>
      <c r="C16" s="58" t="s">
        <v>23</v>
      </c>
      <c r="D16" s="99">
        <v>10953</v>
      </c>
      <c r="E16" s="100"/>
      <c r="F16" s="101"/>
    </row>
    <row r="17" spans="1:6" ht="21" x14ac:dyDescent="0.35">
      <c r="A17" s="74"/>
      <c r="B17" s="60">
        <v>44707</v>
      </c>
      <c r="C17" s="58" t="s">
        <v>24</v>
      </c>
      <c r="D17" s="99">
        <v>8084</v>
      </c>
      <c r="E17" s="100"/>
      <c r="F17" s="101"/>
    </row>
    <row r="18" spans="1:6" ht="21" x14ac:dyDescent="0.3">
      <c r="A18" s="18"/>
      <c r="B18" s="60">
        <v>44712</v>
      </c>
      <c r="C18" s="58" t="s">
        <v>25</v>
      </c>
      <c r="D18" s="99">
        <v>39980</v>
      </c>
      <c r="E18" s="100"/>
      <c r="F18" s="101"/>
    </row>
    <row r="19" spans="1:6" ht="21" x14ac:dyDescent="0.3">
      <c r="A19" s="18"/>
      <c r="B19" s="60">
        <v>44712</v>
      </c>
      <c r="C19" s="58" t="s">
        <v>26</v>
      </c>
      <c r="D19" s="99">
        <v>34925</v>
      </c>
      <c r="E19" s="100"/>
      <c r="F19" s="101"/>
    </row>
    <row r="20" spans="1:6" ht="21" x14ac:dyDescent="0.3">
      <c r="A20" s="18"/>
      <c r="B20" s="60">
        <v>44712</v>
      </c>
      <c r="C20" s="77" t="s">
        <v>18</v>
      </c>
      <c r="D20" s="99">
        <v>1900</v>
      </c>
      <c r="E20" s="100"/>
      <c r="F20" s="101"/>
    </row>
    <row r="21" spans="1:6" ht="21" x14ac:dyDescent="0.3">
      <c r="A21" s="18"/>
      <c r="B21" s="60">
        <v>44712</v>
      </c>
      <c r="C21" s="58" t="s">
        <v>27</v>
      </c>
      <c r="D21" s="99">
        <v>1950</v>
      </c>
      <c r="E21" s="100"/>
      <c r="F21" s="101"/>
    </row>
    <row r="22" spans="1:6" ht="21" x14ac:dyDescent="0.3">
      <c r="A22" s="18"/>
      <c r="B22" s="60">
        <v>44712</v>
      </c>
      <c r="C22" s="58" t="s">
        <v>28</v>
      </c>
      <c r="D22" s="99">
        <v>18379</v>
      </c>
      <c r="E22" s="100"/>
      <c r="F22" s="101"/>
    </row>
    <row r="23" spans="1:6" ht="21" x14ac:dyDescent="0.3">
      <c r="A23" s="18"/>
      <c r="B23" s="60">
        <v>44712</v>
      </c>
      <c r="C23" s="58" t="s">
        <v>29</v>
      </c>
      <c r="D23" s="99">
        <v>17480</v>
      </c>
      <c r="E23" s="100"/>
      <c r="F23" s="101"/>
    </row>
    <row r="24" spans="1:6" ht="21" x14ac:dyDescent="0.3">
      <c r="A24" s="18"/>
      <c r="B24" s="60">
        <v>44712</v>
      </c>
      <c r="C24" s="58" t="s">
        <v>19</v>
      </c>
      <c r="D24" s="99">
        <v>2400</v>
      </c>
      <c r="E24" s="100"/>
      <c r="F24" s="101"/>
    </row>
    <row r="25" spans="1:6" ht="21" x14ac:dyDescent="0.3">
      <c r="A25" s="18"/>
      <c r="B25" s="60">
        <v>44712</v>
      </c>
      <c r="C25" s="58" t="s">
        <v>19</v>
      </c>
      <c r="D25" s="99">
        <v>4710</v>
      </c>
      <c r="E25" s="100"/>
      <c r="F25" s="101"/>
    </row>
    <row r="26" spans="1:6" ht="21" x14ac:dyDescent="0.3">
      <c r="A26" s="18"/>
      <c r="B26" s="60">
        <v>44712</v>
      </c>
      <c r="C26" s="58" t="s">
        <v>19</v>
      </c>
      <c r="D26" s="99">
        <v>2400</v>
      </c>
      <c r="E26" s="100"/>
      <c r="F26" s="101"/>
    </row>
    <row r="27" spans="1:6" ht="21" x14ac:dyDescent="0.3">
      <c r="A27" s="18"/>
      <c r="B27" s="60">
        <v>44713</v>
      </c>
      <c r="C27" s="58" t="s">
        <v>19</v>
      </c>
      <c r="D27" s="99">
        <v>700</v>
      </c>
      <c r="E27" s="100"/>
      <c r="F27" s="101"/>
    </row>
    <row r="28" spans="1:6" ht="21" x14ac:dyDescent="0.35">
      <c r="A28" s="74"/>
      <c r="B28" s="60">
        <v>44713</v>
      </c>
      <c r="C28" s="58" t="s">
        <v>19</v>
      </c>
      <c r="D28" s="99">
        <v>2800</v>
      </c>
      <c r="E28" s="100"/>
      <c r="F28" s="101"/>
    </row>
    <row r="29" spans="1:6" ht="21" x14ac:dyDescent="0.3">
      <c r="A29" s="18"/>
      <c r="B29" s="60">
        <v>44713</v>
      </c>
      <c r="C29" s="58" t="s">
        <v>19</v>
      </c>
      <c r="D29" s="99">
        <v>2800</v>
      </c>
      <c r="E29" s="100"/>
      <c r="F29" s="101"/>
    </row>
    <row r="30" spans="1:6" ht="21" x14ac:dyDescent="0.3">
      <c r="A30" s="18"/>
      <c r="B30" s="60">
        <v>44713</v>
      </c>
      <c r="C30" s="58" t="s">
        <v>19</v>
      </c>
      <c r="D30" s="99">
        <v>2800</v>
      </c>
      <c r="E30" s="100"/>
      <c r="F30" s="101"/>
    </row>
    <row r="31" spans="1:6" ht="21" x14ac:dyDescent="0.3">
      <c r="A31" s="18"/>
      <c r="B31" s="60">
        <v>44713</v>
      </c>
      <c r="C31" s="58" t="s">
        <v>19</v>
      </c>
      <c r="D31" s="99">
        <v>2900</v>
      </c>
      <c r="E31" s="100"/>
      <c r="F31" s="101"/>
    </row>
    <row r="32" spans="1:6" ht="21" x14ac:dyDescent="0.3">
      <c r="A32" s="18"/>
      <c r="B32" s="60">
        <v>44713</v>
      </c>
      <c r="C32" s="58" t="s">
        <v>19</v>
      </c>
      <c r="D32" s="99">
        <v>2900</v>
      </c>
      <c r="E32" s="100"/>
      <c r="F32" s="101"/>
    </row>
    <row r="33" spans="1:6" ht="21" x14ac:dyDescent="0.3">
      <c r="A33" s="18"/>
      <c r="B33" s="60">
        <v>44713</v>
      </c>
      <c r="C33" s="58" t="s">
        <v>19</v>
      </c>
      <c r="D33" s="99">
        <v>2900</v>
      </c>
      <c r="E33" s="100"/>
      <c r="F33" s="101"/>
    </row>
    <row r="34" spans="1:6" ht="21" x14ac:dyDescent="0.3">
      <c r="A34" s="18"/>
      <c r="B34" s="60">
        <v>44713</v>
      </c>
      <c r="C34" s="58" t="s">
        <v>19</v>
      </c>
      <c r="D34" s="99">
        <v>2900</v>
      </c>
      <c r="E34" s="100"/>
      <c r="F34" s="101"/>
    </row>
    <row r="35" spans="1:6" ht="21" x14ac:dyDescent="0.3">
      <c r="A35" s="18"/>
      <c r="B35" s="60">
        <v>44713</v>
      </c>
      <c r="C35" s="58" t="s">
        <v>19</v>
      </c>
      <c r="D35" s="99">
        <v>2900</v>
      </c>
      <c r="E35" s="100"/>
      <c r="F35" s="101"/>
    </row>
    <row r="36" spans="1:6" ht="21" x14ac:dyDescent="0.3">
      <c r="A36" s="18"/>
      <c r="B36" s="60">
        <v>44713</v>
      </c>
      <c r="C36" s="58" t="s">
        <v>19</v>
      </c>
      <c r="D36" s="99">
        <v>2900</v>
      </c>
      <c r="E36" s="100"/>
      <c r="F36" s="101"/>
    </row>
    <row r="37" spans="1:6" ht="21" x14ac:dyDescent="0.3">
      <c r="A37" s="18"/>
      <c r="B37" s="60">
        <v>44713</v>
      </c>
      <c r="C37" s="58" t="s">
        <v>19</v>
      </c>
      <c r="D37" s="99">
        <v>2900</v>
      </c>
      <c r="E37" s="100"/>
      <c r="F37" s="101"/>
    </row>
    <row r="38" spans="1:6" ht="21" x14ac:dyDescent="0.3">
      <c r="A38" s="18"/>
      <c r="B38" s="60">
        <v>44714</v>
      </c>
      <c r="C38" s="58" t="s">
        <v>19</v>
      </c>
      <c r="D38" s="99">
        <v>2400</v>
      </c>
      <c r="E38" s="100"/>
      <c r="F38" s="101"/>
    </row>
    <row r="39" spans="1:6" ht="21" x14ac:dyDescent="0.3">
      <c r="A39" s="18"/>
      <c r="B39" s="60">
        <v>44714</v>
      </c>
      <c r="C39" s="58" t="s">
        <v>19</v>
      </c>
      <c r="D39" s="99">
        <v>2800</v>
      </c>
      <c r="E39" s="100"/>
      <c r="F39" s="101"/>
    </row>
    <row r="40" spans="1:6" ht="21" x14ac:dyDescent="0.3">
      <c r="A40" s="18"/>
      <c r="B40" s="60">
        <v>44714</v>
      </c>
      <c r="C40" s="58" t="s">
        <v>19</v>
      </c>
      <c r="D40" s="99">
        <v>2800</v>
      </c>
      <c r="E40" s="100"/>
      <c r="F40" s="101"/>
    </row>
    <row r="41" spans="1:6" ht="21" x14ac:dyDescent="0.3">
      <c r="A41" s="18"/>
      <c r="B41" s="60">
        <v>44714</v>
      </c>
      <c r="C41" s="58" t="s">
        <v>19</v>
      </c>
      <c r="D41" s="99">
        <v>2800</v>
      </c>
      <c r="E41" s="100"/>
      <c r="F41" s="101"/>
    </row>
    <row r="42" spans="1:6" ht="21" x14ac:dyDescent="0.3">
      <c r="A42" s="18"/>
      <c r="B42" s="60">
        <v>44714</v>
      </c>
      <c r="C42" s="58" t="s">
        <v>29</v>
      </c>
      <c r="D42" s="99">
        <v>13900</v>
      </c>
      <c r="E42" s="100"/>
      <c r="F42" s="101"/>
    </row>
    <row r="43" spans="1:6" ht="21" x14ac:dyDescent="0.3">
      <c r="A43" s="18"/>
      <c r="B43" s="60">
        <v>44713</v>
      </c>
      <c r="C43" s="58" t="s">
        <v>29</v>
      </c>
      <c r="D43" s="99">
        <v>18850</v>
      </c>
      <c r="E43" s="100"/>
      <c r="F43" s="101"/>
    </row>
    <row r="44" spans="1:6" ht="21" x14ac:dyDescent="0.3">
      <c r="A44" s="18"/>
      <c r="B44" s="60">
        <v>44713</v>
      </c>
      <c r="C44" s="58" t="s">
        <v>30</v>
      </c>
      <c r="D44" s="99">
        <v>1900</v>
      </c>
      <c r="E44" s="100"/>
      <c r="F44" s="101"/>
    </row>
    <row r="45" spans="1:6" ht="21" x14ac:dyDescent="0.3">
      <c r="A45" s="18"/>
      <c r="B45" s="60">
        <v>44714</v>
      </c>
      <c r="C45" s="58" t="s">
        <v>31</v>
      </c>
      <c r="D45" s="99">
        <v>131081</v>
      </c>
      <c r="E45" s="100"/>
      <c r="F45" s="101"/>
    </row>
    <row r="46" spans="1:6" ht="21" x14ac:dyDescent="0.3">
      <c r="A46" s="18"/>
      <c r="B46" s="60">
        <v>44715</v>
      </c>
      <c r="C46" s="58" t="s">
        <v>32</v>
      </c>
      <c r="D46" s="99">
        <v>58362</v>
      </c>
      <c r="E46" s="100"/>
      <c r="F46" s="101"/>
    </row>
    <row r="47" spans="1:6" ht="21" x14ac:dyDescent="0.3">
      <c r="A47" s="18"/>
      <c r="B47" s="60">
        <v>44715</v>
      </c>
      <c r="C47" s="58" t="s">
        <v>33</v>
      </c>
      <c r="D47" s="99">
        <v>43797</v>
      </c>
      <c r="E47" s="100"/>
      <c r="F47" s="101"/>
    </row>
    <row r="48" spans="1:6" ht="21" x14ac:dyDescent="0.3">
      <c r="A48" s="18"/>
      <c r="B48" s="60">
        <v>44718</v>
      </c>
      <c r="C48" s="58" t="s">
        <v>34</v>
      </c>
      <c r="D48" s="99">
        <v>42026</v>
      </c>
      <c r="E48" s="100"/>
      <c r="F48" s="101"/>
    </row>
    <row r="49" spans="1:6" ht="21" x14ac:dyDescent="0.3">
      <c r="A49" s="18"/>
      <c r="B49" s="60">
        <v>44718</v>
      </c>
      <c r="C49" s="58" t="s">
        <v>35</v>
      </c>
      <c r="D49" s="99">
        <v>3472</v>
      </c>
      <c r="E49" s="100"/>
      <c r="F49" s="101"/>
    </row>
    <row r="50" spans="1:6" ht="21" x14ac:dyDescent="0.3">
      <c r="A50" s="18"/>
      <c r="B50" s="60">
        <v>44718</v>
      </c>
      <c r="C50" s="58" t="s">
        <v>36</v>
      </c>
      <c r="D50" s="99">
        <v>3149</v>
      </c>
      <c r="E50" s="100"/>
      <c r="F50" s="101"/>
    </row>
    <row r="51" spans="1:6" ht="21" x14ac:dyDescent="0.3">
      <c r="A51" s="18"/>
      <c r="B51" s="60">
        <v>44720</v>
      </c>
      <c r="C51" s="58" t="s">
        <v>37</v>
      </c>
      <c r="D51" s="99">
        <v>2948</v>
      </c>
      <c r="E51" s="100"/>
      <c r="F51" s="101"/>
    </row>
    <row r="52" spans="1:6" ht="21" x14ac:dyDescent="0.3">
      <c r="A52" s="18"/>
      <c r="B52" s="60">
        <v>44713</v>
      </c>
      <c r="C52" s="58" t="s">
        <v>38</v>
      </c>
      <c r="D52" s="99">
        <v>37000</v>
      </c>
      <c r="E52" s="100"/>
      <c r="F52" s="101"/>
    </row>
    <row r="53" spans="1:6" ht="21" x14ac:dyDescent="0.3">
      <c r="A53" s="18"/>
      <c r="B53" s="60">
        <v>44720</v>
      </c>
      <c r="C53" s="58" t="s">
        <v>39</v>
      </c>
      <c r="D53" s="99">
        <v>30777</v>
      </c>
      <c r="E53" s="100"/>
      <c r="F53" s="101"/>
    </row>
    <row r="54" spans="1:6" ht="21" x14ac:dyDescent="0.3">
      <c r="A54" s="18"/>
      <c r="B54" s="60">
        <v>44720</v>
      </c>
      <c r="C54" s="58" t="s">
        <v>40</v>
      </c>
      <c r="D54" s="99">
        <v>1290</v>
      </c>
      <c r="E54" s="100"/>
      <c r="F54" s="101"/>
    </row>
    <row r="55" spans="1:6" ht="21" x14ac:dyDescent="0.3">
      <c r="A55" s="18"/>
      <c r="B55" s="60">
        <v>44746</v>
      </c>
      <c r="C55" s="58" t="s">
        <v>47</v>
      </c>
      <c r="D55" s="99">
        <v>57894</v>
      </c>
      <c r="E55" s="100"/>
      <c r="F55" s="101"/>
    </row>
    <row r="56" spans="1:6" ht="21" x14ac:dyDescent="0.3">
      <c r="A56" s="18"/>
      <c r="B56" s="60">
        <v>44748</v>
      </c>
      <c r="C56" s="58" t="s">
        <v>48</v>
      </c>
      <c r="D56" s="99">
        <v>8572</v>
      </c>
      <c r="E56" s="100"/>
      <c r="F56" s="101"/>
    </row>
    <row r="57" spans="1:6" ht="21" x14ac:dyDescent="0.3">
      <c r="A57" s="18"/>
      <c r="B57" s="60">
        <v>44748</v>
      </c>
      <c r="C57" s="58" t="s">
        <v>49</v>
      </c>
      <c r="D57" s="99">
        <v>8493</v>
      </c>
      <c r="E57" s="100"/>
      <c r="F57" s="101"/>
    </row>
    <row r="58" spans="1:6" ht="21" x14ac:dyDescent="0.3">
      <c r="A58" s="18"/>
      <c r="B58" s="60">
        <v>44749</v>
      </c>
      <c r="C58" s="58" t="s">
        <v>48</v>
      </c>
      <c r="D58" s="99">
        <v>8726</v>
      </c>
      <c r="E58" s="100"/>
      <c r="F58" s="101"/>
    </row>
    <row r="59" spans="1:6" ht="21" x14ac:dyDescent="0.3">
      <c r="A59" s="18"/>
      <c r="B59" s="60">
        <v>44749</v>
      </c>
      <c r="C59" s="58" t="s">
        <v>49</v>
      </c>
      <c r="D59" s="99">
        <v>8536</v>
      </c>
      <c r="E59" s="100"/>
      <c r="F59" s="101"/>
    </row>
    <row r="60" spans="1:6" ht="21" x14ac:dyDescent="0.3">
      <c r="A60" s="18"/>
      <c r="B60" s="60">
        <v>44791</v>
      </c>
      <c r="C60" s="58" t="s">
        <v>50</v>
      </c>
      <c r="D60" s="99">
        <v>9501</v>
      </c>
      <c r="E60" s="100"/>
      <c r="F60" s="101"/>
    </row>
    <row r="61" spans="1:6" ht="21" x14ac:dyDescent="0.3">
      <c r="A61" s="18"/>
      <c r="B61" s="60">
        <v>44794</v>
      </c>
      <c r="C61" s="58" t="s">
        <v>50</v>
      </c>
      <c r="D61" s="99">
        <v>9921</v>
      </c>
      <c r="E61" s="100"/>
      <c r="F61" s="101"/>
    </row>
    <row r="62" spans="1:6" ht="21" x14ac:dyDescent="0.3">
      <c r="A62" s="18"/>
      <c r="B62" s="60">
        <v>44792</v>
      </c>
      <c r="C62" s="58" t="s">
        <v>51</v>
      </c>
      <c r="D62" s="99">
        <v>24300</v>
      </c>
      <c r="E62" s="100"/>
      <c r="F62" s="101"/>
    </row>
    <row r="63" spans="1:6" ht="21.75" thickBot="1" x14ac:dyDescent="0.35">
      <c r="A63" s="18"/>
      <c r="B63" s="60">
        <v>44794</v>
      </c>
      <c r="C63" s="58" t="s">
        <v>52</v>
      </c>
      <c r="D63" s="153">
        <v>17000</v>
      </c>
      <c r="E63" s="154"/>
      <c r="F63" s="155"/>
    </row>
    <row r="64" spans="1:6" ht="21.75" thickBot="1" x14ac:dyDescent="0.4">
      <c r="A64" s="18"/>
      <c r="B64" s="31"/>
      <c r="C64" s="53" t="s">
        <v>8</v>
      </c>
      <c r="D64" s="156">
        <f>SUM(D15:F63)</f>
        <v>736242</v>
      </c>
      <c r="E64" s="157"/>
      <c r="F64" s="158"/>
    </row>
    <row r="65" spans="1:6" x14ac:dyDescent="0.25">
      <c r="A65" s="67"/>
      <c r="B65" s="68"/>
      <c r="C65" s="67"/>
      <c r="D65" s="67"/>
      <c r="E65" s="67"/>
      <c r="F65" s="67"/>
    </row>
    <row r="66" spans="1:6" x14ac:dyDescent="0.25">
      <c r="A66" s="67"/>
      <c r="B66" s="68"/>
      <c r="C66" s="67"/>
      <c r="D66" s="67"/>
      <c r="E66" s="67"/>
      <c r="F66" s="67"/>
    </row>
    <row r="67" spans="1:6" ht="18.75" x14ac:dyDescent="0.3">
      <c r="A67" s="24"/>
      <c r="B67" s="69"/>
      <c r="C67" s="24"/>
      <c r="D67" s="27"/>
      <c r="E67" s="27"/>
      <c r="F67" s="24"/>
    </row>
    <row r="68" spans="1:6" ht="21" x14ac:dyDescent="0.35">
      <c r="A68" s="18"/>
      <c r="B68" s="35" t="s">
        <v>1</v>
      </c>
      <c r="C68" s="38">
        <v>750000</v>
      </c>
      <c r="D68" s="36"/>
      <c r="E68" s="20"/>
      <c r="F68" s="26"/>
    </row>
    <row r="69" spans="1:6" ht="21" x14ac:dyDescent="0.35">
      <c r="A69" s="18"/>
      <c r="B69" s="35" t="s">
        <v>2</v>
      </c>
      <c r="C69" s="40">
        <f>D64</f>
        <v>736242</v>
      </c>
      <c r="D69" s="36"/>
      <c r="E69" s="20"/>
      <c r="F69" s="26"/>
    </row>
    <row r="70" spans="1:6" ht="21" x14ac:dyDescent="0.35">
      <c r="A70" s="18"/>
      <c r="B70" s="35" t="s">
        <v>3</v>
      </c>
      <c r="C70" s="38">
        <f>C68-C69</f>
        <v>13758</v>
      </c>
      <c r="D70" s="41"/>
      <c r="E70" s="42"/>
      <c r="F70" s="57"/>
    </row>
    <row r="71" spans="1:6" ht="18.75" x14ac:dyDescent="0.3">
      <c r="A71" s="65"/>
      <c r="B71" s="66"/>
      <c r="C71" s="65"/>
      <c r="D71" s="131" t="s">
        <v>13</v>
      </c>
      <c r="E71" s="131"/>
      <c r="F71" s="131"/>
    </row>
    <row r="72" spans="1:6" ht="18.75" x14ac:dyDescent="0.3">
      <c r="A72" s="65"/>
      <c r="B72" s="66"/>
      <c r="C72" s="65"/>
      <c r="D72" s="132" t="s">
        <v>14</v>
      </c>
      <c r="E72" s="132"/>
      <c r="F72" s="132"/>
    </row>
    <row r="73" spans="1:6" ht="18.75" x14ac:dyDescent="0.3">
      <c r="A73" s="18"/>
      <c r="B73" s="73"/>
      <c r="C73" s="18"/>
      <c r="D73" s="18"/>
      <c r="E73" s="18"/>
      <c r="F73" s="18"/>
    </row>
  </sheetData>
  <mergeCells count="57">
    <mergeCell ref="D36:F36"/>
    <mergeCell ref="D37:F37"/>
    <mergeCell ref="D44:F44"/>
    <mergeCell ref="D45:F45"/>
    <mergeCell ref="D57:F57"/>
    <mergeCell ref="D34:F34"/>
    <mergeCell ref="D35:F35"/>
    <mergeCell ref="D63:F63"/>
    <mergeCell ref="D64:F64"/>
    <mergeCell ref="D71:F71"/>
    <mergeCell ref="D59:F59"/>
    <mergeCell ref="D60:F60"/>
    <mergeCell ref="D61:F61"/>
    <mergeCell ref="D62:F62"/>
    <mergeCell ref="D42:F42"/>
    <mergeCell ref="D43:F43"/>
    <mergeCell ref="D46:F46"/>
    <mergeCell ref="D47:F47"/>
    <mergeCell ref="D48:F48"/>
    <mergeCell ref="D49:F49"/>
    <mergeCell ref="D58:F58"/>
    <mergeCell ref="D72:F72"/>
    <mergeCell ref="D38:F38"/>
    <mergeCell ref="D39:F39"/>
    <mergeCell ref="D40:F40"/>
    <mergeCell ref="D41:F41"/>
    <mergeCell ref="D50:F50"/>
    <mergeCell ref="D51:F51"/>
    <mergeCell ref="D52:F52"/>
    <mergeCell ref="D53:F53"/>
    <mergeCell ref="D54:F54"/>
    <mergeCell ref="D55:F55"/>
    <mergeCell ref="D56:F56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21:F21"/>
    <mergeCell ref="D2:E2"/>
    <mergeCell ref="D3:F3"/>
    <mergeCell ref="D4:F4"/>
    <mergeCell ref="B7:E9"/>
    <mergeCell ref="D14:F14"/>
    <mergeCell ref="D15:F15"/>
    <mergeCell ref="D16:F16"/>
    <mergeCell ref="D17:F17"/>
    <mergeCell ref="D18:F18"/>
    <mergeCell ref="D19:F19"/>
    <mergeCell ref="D20:F20"/>
  </mergeCells>
  <pageMargins left="0.7" right="0.7" top="0.75" bottom="0.75" header="0.3" footer="0.3"/>
  <pageSetup scale="4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4"/>
  <sheetViews>
    <sheetView zoomScale="85" zoomScaleNormal="85" workbookViewId="0">
      <selection activeCell="L15" sqref="L15"/>
    </sheetView>
  </sheetViews>
  <sheetFormatPr baseColWidth="10" defaultRowHeight="15" x14ac:dyDescent="0.25"/>
  <cols>
    <col min="1" max="1" width="4.5703125" customWidth="1"/>
    <col min="2" max="2" width="23.85546875" style="22" customWidth="1"/>
    <col min="3" max="3" width="74.140625" customWidth="1"/>
    <col min="4" max="4" width="17.28515625" customWidth="1"/>
    <col min="5" max="5" width="9.85546875" customWidth="1"/>
    <col min="6" max="6" width="11.7109375" customWidth="1"/>
  </cols>
  <sheetData>
    <row r="1" spans="1:6" ht="15.75" thickBot="1" x14ac:dyDescent="0.3"/>
    <row r="2" spans="1:6" ht="19.5" thickBot="1" x14ac:dyDescent="0.35">
      <c r="D2" s="55" t="s">
        <v>9</v>
      </c>
      <c r="E2" s="56"/>
      <c r="F2" s="39">
        <v>1308</v>
      </c>
    </row>
    <row r="3" spans="1:6" ht="18" customHeight="1" x14ac:dyDescent="0.3">
      <c r="C3" s="1"/>
      <c r="D3" s="94">
        <f ca="1">TODAY()</f>
        <v>45453</v>
      </c>
      <c r="E3" s="94"/>
      <c r="F3" s="94"/>
    </row>
    <row r="4" spans="1:6" ht="21" x14ac:dyDescent="0.35">
      <c r="C4" s="78"/>
      <c r="D4" s="95" t="s">
        <v>12</v>
      </c>
      <c r="E4" s="95"/>
      <c r="F4" s="95"/>
    </row>
    <row r="5" spans="1:6" ht="21" x14ac:dyDescent="0.35">
      <c r="B5" s="33" t="s">
        <v>15</v>
      </c>
      <c r="C5" s="78"/>
    </row>
    <row r="6" spans="1:6" ht="15" customHeight="1" x14ac:dyDescent="0.25"/>
    <row r="7" spans="1:6" ht="18.75" customHeight="1" x14ac:dyDescent="0.25">
      <c r="A7" s="29"/>
      <c r="B7" s="96" t="s">
        <v>7</v>
      </c>
      <c r="C7" s="96"/>
      <c r="D7" s="96"/>
      <c r="E7" s="96"/>
      <c r="F7" s="29"/>
    </row>
    <row r="8" spans="1:6" ht="18.75" customHeight="1" x14ac:dyDescent="0.25">
      <c r="A8" s="29"/>
      <c r="B8" s="96"/>
      <c r="C8" s="96"/>
      <c r="D8" s="96"/>
      <c r="E8" s="96"/>
      <c r="F8" s="29"/>
    </row>
    <row r="9" spans="1:6" ht="9" customHeight="1" x14ac:dyDescent="0.25">
      <c r="A9" s="29"/>
      <c r="B9" s="96"/>
      <c r="C9" s="96"/>
      <c r="D9" s="96"/>
      <c r="E9" s="96"/>
      <c r="F9" s="29"/>
    </row>
    <row r="10" spans="1:6" ht="10.5" customHeight="1" x14ac:dyDescent="0.25">
      <c r="B10" s="43"/>
      <c r="C10" s="43"/>
      <c r="D10" s="43"/>
      <c r="E10" s="43"/>
      <c r="F10" s="43"/>
    </row>
    <row r="11" spans="1:6" s="2" customFormat="1" ht="23.25" x14ac:dyDescent="0.35">
      <c r="B11" s="34" t="s">
        <v>10</v>
      </c>
      <c r="C11" s="5" t="s">
        <v>90</v>
      </c>
      <c r="D11" s="5"/>
      <c r="E11" s="5"/>
      <c r="F11" s="5"/>
    </row>
    <row r="12" spans="1:6" s="2" customFormat="1" ht="23.25" x14ac:dyDescent="0.35">
      <c r="B12" s="34" t="s">
        <v>11</v>
      </c>
      <c r="C12" s="5" t="s">
        <v>118</v>
      </c>
      <c r="D12" s="5"/>
      <c r="E12" s="5"/>
      <c r="F12" s="5"/>
    </row>
    <row r="13" spans="1:6" s="2" customFormat="1" ht="13.5" customHeight="1" thickBot="1" x14ac:dyDescent="0.35">
      <c r="B13" s="30"/>
    </row>
    <row r="14" spans="1:6" s="30" customFormat="1" ht="19.5" thickBot="1" x14ac:dyDescent="0.35">
      <c r="B14" s="21" t="s">
        <v>0</v>
      </c>
      <c r="C14" s="52" t="s">
        <v>5</v>
      </c>
      <c r="D14" s="97" t="s">
        <v>6</v>
      </c>
      <c r="E14" s="98"/>
      <c r="F14" s="118"/>
    </row>
    <row r="15" spans="1:6" s="46" customFormat="1" ht="21" x14ac:dyDescent="0.35">
      <c r="B15" s="60">
        <v>45450</v>
      </c>
      <c r="C15" s="90" t="s">
        <v>119</v>
      </c>
      <c r="D15" s="91">
        <v>4123</v>
      </c>
      <c r="E15" s="92"/>
      <c r="F15" s="93"/>
    </row>
    <row r="16" spans="1:6" s="2" customFormat="1" ht="21" x14ac:dyDescent="0.3">
      <c r="B16" s="60">
        <v>45450</v>
      </c>
      <c r="C16" s="88" t="s">
        <v>120</v>
      </c>
      <c r="D16" s="91">
        <v>7000</v>
      </c>
      <c r="E16" s="92"/>
      <c r="F16" s="93"/>
    </row>
    <row r="17" spans="2:6" s="2" customFormat="1" ht="21" x14ac:dyDescent="0.3">
      <c r="B17" s="60"/>
      <c r="C17" s="58"/>
      <c r="D17" s="91"/>
      <c r="E17" s="92"/>
      <c r="F17" s="93"/>
    </row>
    <row r="18" spans="2:6" s="2" customFormat="1" ht="21" x14ac:dyDescent="0.3">
      <c r="B18" s="60"/>
      <c r="C18" s="58"/>
      <c r="D18" s="99"/>
      <c r="E18" s="100"/>
      <c r="F18" s="101"/>
    </row>
    <row r="19" spans="2:6" s="2" customFormat="1" ht="21" x14ac:dyDescent="0.3">
      <c r="B19" s="60"/>
      <c r="C19" s="58"/>
      <c r="D19" s="91"/>
      <c r="E19" s="92"/>
      <c r="F19" s="93"/>
    </row>
    <row r="20" spans="2:6" s="2" customFormat="1" ht="21" x14ac:dyDescent="0.3">
      <c r="B20" s="60"/>
      <c r="C20" s="58"/>
      <c r="D20" s="91"/>
      <c r="E20" s="92"/>
      <c r="F20" s="93"/>
    </row>
    <row r="21" spans="2:6" s="2" customFormat="1" ht="21" x14ac:dyDescent="0.3">
      <c r="B21" s="60"/>
      <c r="C21" s="58"/>
      <c r="D21" s="91"/>
      <c r="E21" s="92"/>
      <c r="F21" s="93"/>
    </row>
    <row r="22" spans="2:6" s="2" customFormat="1" ht="21" x14ac:dyDescent="0.3">
      <c r="B22" s="60"/>
      <c r="C22" s="62"/>
      <c r="D22" s="91"/>
      <c r="E22" s="92"/>
      <c r="F22" s="93"/>
    </row>
    <row r="23" spans="2:6" s="2" customFormat="1" ht="21" x14ac:dyDescent="0.3">
      <c r="B23" s="60"/>
      <c r="C23" s="58"/>
      <c r="D23" s="99"/>
      <c r="E23" s="100"/>
      <c r="F23" s="101"/>
    </row>
    <row r="24" spans="2:6" s="2" customFormat="1" ht="21" x14ac:dyDescent="0.3">
      <c r="B24" s="60"/>
      <c r="C24" s="58"/>
      <c r="D24" s="99"/>
      <c r="E24" s="100"/>
      <c r="F24" s="101"/>
    </row>
    <row r="25" spans="2:6" s="2" customFormat="1" ht="21" x14ac:dyDescent="0.3">
      <c r="B25" s="60"/>
      <c r="C25" s="58"/>
      <c r="D25" s="99"/>
      <c r="E25" s="100"/>
      <c r="F25" s="101"/>
    </row>
    <row r="26" spans="2:6" s="46" customFormat="1" ht="21" x14ac:dyDescent="0.35">
      <c r="B26" s="61"/>
      <c r="C26" s="58"/>
      <c r="D26" s="91"/>
      <c r="E26" s="92"/>
      <c r="F26" s="93"/>
    </row>
    <row r="27" spans="2:6" s="2" customFormat="1" ht="21" x14ac:dyDescent="0.3">
      <c r="B27" s="61"/>
      <c r="C27" s="58"/>
      <c r="D27" s="91"/>
      <c r="E27" s="92"/>
      <c r="F27" s="93"/>
    </row>
    <row r="28" spans="2:6" s="2" customFormat="1" ht="21" x14ac:dyDescent="0.3">
      <c r="B28" s="60"/>
      <c r="C28" s="58"/>
      <c r="D28" s="91"/>
      <c r="E28" s="92"/>
      <c r="F28" s="93"/>
    </row>
    <row r="29" spans="2:6" s="2" customFormat="1" ht="21" x14ac:dyDescent="0.3">
      <c r="B29" s="60"/>
      <c r="C29" s="58"/>
      <c r="D29" s="91"/>
      <c r="E29" s="92"/>
      <c r="F29" s="93"/>
    </row>
    <row r="30" spans="2:6" s="2" customFormat="1" ht="21" x14ac:dyDescent="0.3">
      <c r="B30" s="60"/>
      <c r="C30" s="59"/>
      <c r="D30" s="91"/>
      <c r="E30" s="92"/>
      <c r="F30" s="93"/>
    </row>
    <row r="31" spans="2:6" s="2" customFormat="1" ht="21" x14ac:dyDescent="0.3">
      <c r="B31" s="60"/>
      <c r="C31" s="59"/>
      <c r="D31" s="91"/>
      <c r="E31" s="92"/>
      <c r="F31" s="93"/>
    </row>
    <row r="32" spans="2:6" s="2" customFormat="1" ht="21" x14ac:dyDescent="0.3">
      <c r="B32" s="60"/>
      <c r="C32" s="59"/>
      <c r="D32" s="91"/>
      <c r="E32" s="92"/>
      <c r="F32" s="93"/>
    </row>
    <row r="33" spans="2:6" s="2" customFormat="1" ht="21" x14ac:dyDescent="0.3">
      <c r="B33" s="60"/>
      <c r="C33" s="59"/>
      <c r="D33" s="122"/>
      <c r="E33" s="123"/>
      <c r="F33" s="124"/>
    </row>
    <row r="34" spans="2:6" s="2" customFormat="1" ht="21" x14ac:dyDescent="0.3">
      <c r="B34" s="60"/>
      <c r="C34" s="59"/>
      <c r="D34" s="91"/>
      <c r="E34" s="92"/>
      <c r="F34" s="93"/>
    </row>
    <row r="35" spans="2:6" s="2" customFormat="1" ht="21" x14ac:dyDescent="0.3">
      <c r="B35" s="60"/>
      <c r="C35" s="59"/>
      <c r="D35" s="91"/>
      <c r="E35" s="92"/>
      <c r="F35" s="93"/>
    </row>
    <row r="36" spans="2:6" s="2" customFormat="1" ht="21" x14ac:dyDescent="0.3">
      <c r="B36" s="60"/>
      <c r="C36" s="59"/>
      <c r="D36" s="91"/>
      <c r="E36" s="92"/>
      <c r="F36" s="93"/>
    </row>
    <row r="37" spans="2:6" s="2" customFormat="1" ht="21" x14ac:dyDescent="0.3">
      <c r="B37" s="60"/>
      <c r="C37" s="59"/>
      <c r="D37" s="91"/>
      <c r="E37" s="92"/>
      <c r="F37" s="93"/>
    </row>
    <row r="38" spans="2:6" s="2" customFormat="1" ht="21" x14ac:dyDescent="0.3">
      <c r="B38" s="60"/>
      <c r="C38" s="59"/>
      <c r="D38" s="128"/>
      <c r="E38" s="129"/>
      <c r="F38" s="130"/>
    </row>
    <row r="39" spans="2:6" s="2" customFormat="1" ht="21" x14ac:dyDescent="0.3">
      <c r="B39" s="60"/>
      <c r="C39" s="62"/>
      <c r="D39" s="91"/>
      <c r="E39" s="92"/>
      <c r="F39" s="93"/>
    </row>
    <row r="40" spans="2:6" s="2" customFormat="1" ht="21" x14ac:dyDescent="0.3">
      <c r="B40" s="60"/>
      <c r="C40" s="59"/>
      <c r="D40" s="122"/>
      <c r="E40" s="123"/>
      <c r="F40" s="124"/>
    </row>
    <row r="41" spans="2:6" s="2" customFormat="1" ht="21" x14ac:dyDescent="0.3">
      <c r="B41" s="60"/>
      <c r="C41" s="58"/>
      <c r="D41" s="91"/>
      <c r="E41" s="92"/>
      <c r="F41" s="93"/>
    </row>
    <row r="42" spans="2:6" s="2" customFormat="1" ht="21" x14ac:dyDescent="0.3">
      <c r="B42" s="60"/>
      <c r="C42" s="58"/>
      <c r="D42" s="91"/>
      <c r="E42" s="92"/>
      <c r="F42" s="93"/>
    </row>
    <row r="43" spans="2:6" s="2" customFormat="1" ht="21.75" thickBot="1" x14ac:dyDescent="0.35">
      <c r="B43" s="61"/>
      <c r="C43" s="59"/>
      <c r="D43" s="125"/>
      <c r="E43" s="126"/>
      <c r="F43" s="127"/>
    </row>
    <row r="44" spans="2:6" s="2" customFormat="1" ht="21.75" thickBot="1" x14ac:dyDescent="0.4">
      <c r="B44" s="31"/>
      <c r="C44" s="53" t="s">
        <v>8</v>
      </c>
      <c r="D44" s="115">
        <f>SUM(D15:F43)</f>
        <v>11123</v>
      </c>
      <c r="E44" s="116"/>
      <c r="F44" s="117"/>
    </row>
    <row r="47" spans="2:6" s="1" customFormat="1" ht="12.75" customHeight="1" x14ac:dyDescent="0.3">
      <c r="B47" s="32"/>
      <c r="D47" s="23"/>
      <c r="E47" s="27"/>
      <c r="F47" s="24"/>
    </row>
    <row r="48" spans="2:6" s="18" customFormat="1" ht="27" customHeight="1" x14ac:dyDescent="0.35">
      <c r="B48" s="35" t="s">
        <v>1</v>
      </c>
      <c r="C48" s="38">
        <v>11123</v>
      </c>
      <c r="D48" s="36"/>
      <c r="E48" s="20"/>
      <c r="F48" s="26"/>
    </row>
    <row r="49" spans="2:6" s="18" customFormat="1" ht="24.75" customHeight="1" x14ac:dyDescent="0.35">
      <c r="B49" s="35" t="s">
        <v>2</v>
      </c>
      <c r="C49" s="40">
        <f>D44</f>
        <v>11123</v>
      </c>
      <c r="D49" s="36"/>
      <c r="E49" s="20"/>
      <c r="F49" s="26"/>
    </row>
    <row r="50" spans="2:6" s="18" customFormat="1" ht="25.5" customHeight="1" x14ac:dyDescent="0.35">
      <c r="B50" s="35" t="s">
        <v>3</v>
      </c>
      <c r="C50" s="38">
        <f>C48-C49</f>
        <v>0</v>
      </c>
      <c r="D50" s="41"/>
      <c r="E50" s="42"/>
      <c r="F50" s="57"/>
    </row>
    <row r="51" spans="2:6" s="2" customFormat="1" ht="18.75" x14ac:dyDescent="0.3">
      <c r="B51" s="30"/>
      <c r="D51" s="104" t="s">
        <v>13</v>
      </c>
      <c r="E51" s="104"/>
      <c r="F51" s="104"/>
    </row>
    <row r="52" spans="2:6" s="2" customFormat="1" ht="18.75" x14ac:dyDescent="0.3">
      <c r="B52" s="30"/>
      <c r="D52" s="105" t="s">
        <v>14</v>
      </c>
      <c r="E52" s="105"/>
      <c r="F52" s="105"/>
    </row>
    <row r="53" spans="2:6" s="2" customFormat="1" ht="18.75" x14ac:dyDescent="0.3">
      <c r="B53" s="30"/>
    </row>
    <row r="54" spans="2:6" ht="16.5" customHeight="1" x14ac:dyDescent="0.3">
      <c r="C54" s="54"/>
    </row>
  </sheetData>
  <mergeCells count="36">
    <mergeCell ref="D39:F39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52:F52"/>
    <mergeCell ref="D40:F40"/>
    <mergeCell ref="D41:F41"/>
    <mergeCell ref="D42:F42"/>
    <mergeCell ref="D43:F43"/>
    <mergeCell ref="D44:F44"/>
    <mergeCell ref="D51:F51"/>
    <mergeCell ref="D16:F16"/>
    <mergeCell ref="D17:F17"/>
    <mergeCell ref="D18:F18"/>
    <mergeCell ref="D19:F19"/>
    <mergeCell ref="D20:F20"/>
    <mergeCell ref="D21:F21"/>
    <mergeCell ref="D22:F22"/>
    <mergeCell ref="D26:F26"/>
    <mergeCell ref="D27:F27"/>
    <mergeCell ref="D25:F25"/>
    <mergeCell ref="D23:F23"/>
    <mergeCell ref="D24:F24"/>
    <mergeCell ref="D3:F3"/>
    <mergeCell ref="D4:F4"/>
    <mergeCell ref="B7:E9"/>
    <mergeCell ref="D14:F14"/>
    <mergeCell ref="D15:F15"/>
  </mergeCells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J Villamizar (2)</vt:lpstr>
      <vt:lpstr>J Villamizar</vt:lpstr>
      <vt:lpstr>J.FERNANDEZ</vt:lpstr>
      <vt:lpstr>Natalia Espinoza</vt:lpstr>
      <vt:lpstr>R Carrasco</vt:lpstr>
      <vt:lpstr>F. MARIFIL</vt:lpstr>
      <vt:lpstr>C.QUIÑONES</vt:lpstr>
      <vt:lpstr>F.Pavez</vt:lpstr>
      <vt:lpstr>Benjamin Bacian</vt:lpstr>
      <vt:lpstr>'F. MARIFIL'!Área_de_impresión</vt:lpstr>
      <vt:lpstr>'J Villamizar'!Área_de_impresión</vt:lpstr>
      <vt:lpstr>'J Villamizar (2)'!Área_de_impresión</vt:lpstr>
      <vt:lpstr>J.FERNANDEZ!Área_de_impresión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Natalia Espinoza</cp:lastModifiedBy>
  <cp:lastPrinted>2024-06-10T18:04:03Z</cp:lastPrinted>
  <dcterms:created xsi:type="dcterms:W3CDTF">2015-01-28T15:38:31Z</dcterms:created>
  <dcterms:modified xsi:type="dcterms:W3CDTF">2024-06-10T18:45:42Z</dcterms:modified>
</cp:coreProperties>
</file>