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LISTA DE PRECIOS 2018 ST\"/>
    </mc:Choice>
  </mc:AlternateContent>
  <bookViews>
    <workbookView xWindow="0" yWindow="0" windowWidth="19200" windowHeight="8295"/>
  </bookViews>
  <sheets>
    <sheet name="List" sheetId="7" r:id="rId1"/>
    <sheet name="Sheet1" sheetId="8" r:id="rId2"/>
  </sheets>
  <externalReferences>
    <externalReference r:id="rId3"/>
  </externalReferences>
  <definedNames>
    <definedName name="\c">#REF!</definedName>
    <definedName name="\f">#REF!</definedName>
    <definedName name="\p">#REF!</definedName>
    <definedName name="__CHK1">"ﾁｪｯｸﾎﾞｯｸｽ"</definedName>
    <definedName name="__Jul08">[1]!MsgPict</definedName>
    <definedName name="__JUN08">[1]!MsgPict</definedName>
    <definedName name="__STtime_クエリー">#REF!</definedName>
    <definedName name="_1塗装前後工程_全て">#REF!</definedName>
    <definedName name="_CHK1">"ﾁｪｯｸﾎﾞｯｸｽ"</definedName>
    <definedName name="_Fill" hidden="1">#REF!</definedName>
    <definedName name="_Jul08">[0]!MsgPict</definedName>
    <definedName name="_JUN08">[0]!MsgPict</definedName>
    <definedName name="_Key1" hidden="1">#REF!</definedName>
    <definedName name="_los6">[1]!MsgPict</definedName>
    <definedName name="_los7">[1]!MsgPict</definedName>
    <definedName name="_mup1">[1]!MsgPict</definedName>
    <definedName name="_MUP2">[1]!MsgPict</definedName>
    <definedName name="_Order1" hidden="1">255</definedName>
    <definedName name="_Sort" hidden="1">#REF!</definedName>
    <definedName name="a">[0]!MsgPict</definedName>
    <definedName name="aa">[0]!MsgPict</definedName>
    <definedName name="Address_Supplier">#REF!</definedName>
    <definedName name="agust">[0]!MsgPict</definedName>
    <definedName name="AMMach">#REF!</definedName>
    <definedName name="AMToolMst">#REF!</definedName>
    <definedName name="ＢＯＭ全件_クエリー">#REF!</definedName>
    <definedName name="Book_Value">#REF!</definedName>
    <definedName name="CHKBox1">"CHKBox1"</definedName>
    <definedName name="City">#REF!</definedName>
    <definedName name="Contact_Person">#REF!</definedName>
    <definedName name="Cop">[0]!MsgPict</definedName>
    <definedName name="cr_06_stock_control_list_jun2005_on_jun_2005_plan">#REF!</definedName>
    <definedName name="D">[0]!MsgPict</definedName>
    <definedName name="Dec_2000">#REF!</definedName>
    <definedName name="Dec_2002">#REF!</definedName>
    <definedName name="dee">[0]!MsgPict</definedName>
    <definedName name="dete">#REF!</definedName>
    <definedName name="fa">[0]!MsgPict</definedName>
    <definedName name="fafafe">[0]!MsgPict</definedName>
    <definedName name="Fax">#REF!</definedName>
    <definedName name="ffffffffffffffffff">[0]!MsgPict</definedName>
    <definedName name="ｆげｗが">[0]!MsgPict</definedName>
    <definedName name="g">[1]!MsgPict</definedName>
    <definedName name="GIKAN">#REF!</definedName>
    <definedName name="HERMINA">[0]!MsgPict</definedName>
    <definedName name="HINITI">#REF!</definedName>
    <definedName name="ii">[0]!MsgPict</definedName>
    <definedName name="Inventory">#REF!</definedName>
    <definedName name="ji">[0]!MsgPict</definedName>
    <definedName name="JUL">[0]!MsgPict</definedName>
    <definedName name="juli">[0]!MsgPict</definedName>
    <definedName name="JULY">[0]!MsgPict</definedName>
    <definedName name="k">[0]!MsgPict</definedName>
    <definedName name="ｋａｒｉ">#REF!</definedName>
    <definedName name="Location">#REF!</definedName>
    <definedName name="m">[0]!MsgPict</definedName>
    <definedName name="mn">[0]!MsgPict</definedName>
    <definedName name="MsgPict1">[0]!MsgPict</definedName>
    <definedName name="MSGPICT2">[1]!MsgPict</definedName>
    <definedName name="mup">[1]!MsgPict</definedName>
    <definedName name="Name_Supplier">#REF!</definedName>
    <definedName name="Ne">[0]!MsgPict</definedName>
    <definedName name="no">[1]!MsgPict</definedName>
    <definedName name="Nomor_PO">#REF!</definedName>
    <definedName name="NOUKI">#REF!</definedName>
    <definedName name="on">MsgPict</definedName>
    <definedName name="Perc">#REF!</definedName>
    <definedName name="Phone">#REF!</definedName>
    <definedName name="PPP">#REF!</definedName>
    <definedName name="Q040_売上台数追加199704_199812">#REF!</definedName>
    <definedName name="REVISED">[0]!MsgPict</definedName>
    <definedName name="S">#REF!</definedName>
    <definedName name="sd">[0]!MsgPict</definedName>
    <definedName name="SOShipHeader">#REF!</definedName>
    <definedName name="SOShipLine">#REF!</definedName>
    <definedName name="sss">[0]!MsgPict</definedName>
    <definedName name="ｓｗ">#REF!</definedName>
    <definedName name="Tanggal">#REF!</definedName>
    <definedName name="tt">[0]!MsgPict</definedName>
    <definedName name="ttt">[0]!MsgPict</definedName>
    <definedName name="Vendor">#REF!</definedName>
    <definedName name="wwww">[0]!MsgPict</definedName>
    <definedName name="x">[0]!MsgPict</definedName>
    <definedName name="xvProdCost_PBIAll">#REF!</definedName>
    <definedName name="YOSANM">#REF!</definedName>
    <definedName name="ZIP">#REF!</definedName>
    <definedName name="でいい">[0]!MsgPict</definedName>
    <definedName name="でが">[0]!MsgPict</definedName>
    <definedName name="ベナン2007">[0]!MsgPict</definedName>
    <definedName name="新PBIcost02">[0]!MsgPict</definedName>
    <definedName name="機械別品目別進捗データ全件最終">#REF!</definedName>
    <definedName name="表紙">#REF!</definedName>
    <definedName name="表紙1">[0]!MsgPict</definedName>
    <definedName name="表紙5">#REF!</definedName>
    <definedName name="販売製品コード最終決定">[0]!MsgPict</definedName>
  </definedNames>
  <calcPr calcId="162913"/>
</workbook>
</file>

<file path=xl/calcChain.xml><?xml version="1.0" encoding="utf-8"?>
<calcChain xmlns="http://schemas.openxmlformats.org/spreadsheetml/2006/main">
  <c r="M6" i="7" l="1"/>
  <c r="M7" i="7"/>
  <c r="M8" i="7"/>
  <c r="M9" i="7"/>
  <c r="M5" i="7"/>
  <c r="M47" i="7"/>
  <c r="M48" i="7"/>
  <c r="M49" i="7"/>
  <c r="M46" i="7"/>
  <c r="M32" i="7"/>
  <c r="M33" i="7"/>
  <c r="M34" i="7"/>
  <c r="M35" i="7"/>
  <c r="M36" i="7"/>
  <c r="M37" i="7"/>
  <c r="M38" i="7"/>
  <c r="M39" i="7"/>
  <c r="M40" i="7"/>
  <c r="M41" i="7"/>
  <c r="M31" i="7"/>
  <c r="M18" i="7"/>
  <c r="M17" i="7"/>
  <c r="M19" i="7"/>
  <c r="M20" i="7"/>
  <c r="M21" i="7"/>
  <c r="M22" i="7"/>
  <c r="M23" i="7"/>
  <c r="M24" i="7"/>
  <c r="M25" i="7"/>
  <c r="M26" i="7"/>
  <c r="M16" i="7"/>
  <c r="L47" i="7" l="1"/>
  <c r="L48" i="7"/>
  <c r="L49" i="7"/>
  <c r="K47" i="7"/>
  <c r="K48" i="7"/>
  <c r="K49" i="7"/>
  <c r="J47" i="7"/>
  <c r="J48" i="7"/>
  <c r="J49" i="7"/>
  <c r="L46" i="7"/>
  <c r="K46" i="7"/>
  <c r="J46" i="7"/>
  <c r="K41" i="7"/>
  <c r="J41" i="7"/>
  <c r="L41" i="7" s="1"/>
  <c r="L40" i="7"/>
  <c r="K40" i="7"/>
  <c r="J40" i="7"/>
  <c r="K39" i="7"/>
  <c r="J39" i="7"/>
  <c r="L39" i="7" s="1"/>
  <c r="K38" i="7"/>
  <c r="J38" i="7"/>
  <c r="L38" i="7" s="1"/>
  <c r="K37" i="7"/>
  <c r="J37" i="7"/>
  <c r="L37" i="7" s="1"/>
  <c r="L36" i="7"/>
  <c r="K36" i="7"/>
  <c r="J36" i="7"/>
  <c r="K35" i="7"/>
  <c r="L35" i="7" s="1"/>
  <c r="J35" i="7"/>
  <c r="K34" i="7"/>
  <c r="J34" i="7"/>
  <c r="L34" i="7" s="1"/>
  <c r="K33" i="7"/>
  <c r="J33" i="7"/>
  <c r="L33" i="7" s="1"/>
  <c r="L32" i="7"/>
  <c r="K32" i="7"/>
  <c r="J32" i="7"/>
  <c r="K31" i="7"/>
  <c r="J31" i="7"/>
  <c r="L31" i="7" s="1"/>
  <c r="L17" i="7"/>
  <c r="L18" i="7"/>
  <c r="L19" i="7"/>
  <c r="L20" i="7"/>
  <c r="L21" i="7"/>
  <c r="L22" i="7"/>
  <c r="L23" i="7"/>
  <c r="L24" i="7"/>
  <c r="L25" i="7"/>
  <c r="L26" i="7"/>
  <c r="K17" i="7"/>
  <c r="K18" i="7"/>
  <c r="K19" i="7"/>
  <c r="K20" i="7"/>
  <c r="K21" i="7"/>
  <c r="K22" i="7"/>
  <c r="K23" i="7"/>
  <c r="K24" i="7"/>
  <c r="K25" i="7"/>
  <c r="K26" i="7"/>
  <c r="J17" i="7"/>
  <c r="J18" i="7"/>
  <c r="J19" i="7"/>
  <c r="J20" i="7"/>
  <c r="J21" i="7"/>
  <c r="J22" i="7"/>
  <c r="J23" i="7"/>
  <c r="J24" i="7"/>
  <c r="J25" i="7"/>
  <c r="J26" i="7"/>
  <c r="K16" i="7"/>
  <c r="J16" i="7"/>
  <c r="L16" i="7" s="1"/>
  <c r="J6" i="7"/>
  <c r="J7" i="7"/>
  <c r="J8" i="7"/>
  <c r="J9" i="7"/>
  <c r="L9" i="7" s="1"/>
  <c r="J5" i="7"/>
  <c r="L5" i="7" s="1"/>
  <c r="L6" i="7"/>
  <c r="L7" i="7"/>
  <c r="L8" i="7"/>
  <c r="K6" i="7"/>
  <c r="K7" i="7"/>
  <c r="K8" i="7"/>
  <c r="K9" i="7"/>
  <c r="K5" i="7"/>
</calcChain>
</file>

<file path=xl/sharedStrings.xml><?xml version="1.0" encoding="utf-8"?>
<sst xmlns="http://schemas.openxmlformats.org/spreadsheetml/2006/main" count="104" uniqueCount="77">
  <si>
    <t>T125JMSCX</t>
  </si>
  <si>
    <t>T125JNSC</t>
  </si>
  <si>
    <t>Bottom Section</t>
    <phoneticPr fontId="6"/>
  </si>
  <si>
    <t>No.</t>
    <phoneticPr fontId="6"/>
  </si>
  <si>
    <t>Product code</t>
    <phoneticPr fontId="6"/>
  </si>
  <si>
    <t>Product name</t>
    <phoneticPr fontId="6"/>
  </si>
  <si>
    <t>Note</t>
    <phoneticPr fontId="6"/>
  </si>
  <si>
    <t>Back Section Base AS</t>
    <phoneticPr fontId="6"/>
  </si>
  <si>
    <t>Hip Section Base AS</t>
    <phoneticPr fontId="6"/>
  </si>
  <si>
    <t>Knee Section Base AS</t>
    <phoneticPr fontId="6"/>
  </si>
  <si>
    <t>Leg Section Base AS</t>
    <phoneticPr fontId="6"/>
  </si>
  <si>
    <t>Mattress Stopper</t>
    <phoneticPr fontId="6"/>
  </si>
  <si>
    <t>Actuator For Backraise</t>
    <phoneticPr fontId="6"/>
  </si>
  <si>
    <t>Actuator For HL</t>
    <phoneticPr fontId="6"/>
  </si>
  <si>
    <t>Control Box</t>
    <phoneticPr fontId="6"/>
  </si>
  <si>
    <t>For 230V</t>
    <phoneticPr fontId="6"/>
  </si>
  <si>
    <t>For 120V</t>
    <phoneticPr fontId="6"/>
  </si>
  <si>
    <t>Corner Cover R</t>
    <phoneticPr fontId="6"/>
  </si>
  <si>
    <t>Corner Cover L</t>
    <phoneticPr fontId="6"/>
  </si>
  <si>
    <t>Roller Bumper</t>
    <phoneticPr fontId="6"/>
  </si>
  <si>
    <t>Battery Unit</t>
    <phoneticPr fontId="6"/>
  </si>
  <si>
    <t>Caster</t>
    <phoneticPr fontId="6"/>
  </si>
  <si>
    <t>PA-6**5</t>
    <phoneticPr fontId="6"/>
  </si>
  <si>
    <t>Side-Rail</t>
    <phoneticPr fontId="6"/>
  </si>
  <si>
    <t>H Side-Rail Right</t>
    <phoneticPr fontId="6"/>
  </si>
  <si>
    <t>H Side-Rail Left</t>
    <phoneticPr fontId="6"/>
  </si>
  <si>
    <t>F Side-Rail Right</t>
    <phoneticPr fontId="6"/>
  </si>
  <si>
    <t>PA-6*1*/PA-6*2*</t>
    <phoneticPr fontId="6"/>
  </si>
  <si>
    <t>PA-6*3*/PA-6*4*</t>
    <phoneticPr fontId="6"/>
  </si>
  <si>
    <t>F Side-Rail Left</t>
    <phoneticPr fontId="6"/>
  </si>
  <si>
    <t>SR Lever</t>
    <phoneticPr fontId="6"/>
  </si>
  <si>
    <t>Membrane SW Large Right</t>
    <phoneticPr fontId="6"/>
  </si>
  <si>
    <t>PA-641*/643*</t>
    <phoneticPr fontId="6"/>
  </si>
  <si>
    <t>Membrane SW Small Right</t>
    <phoneticPr fontId="6"/>
  </si>
  <si>
    <t>PA-6*1*/PA-6*3*</t>
    <phoneticPr fontId="6"/>
  </si>
  <si>
    <t>Membrane SW Small Left</t>
    <phoneticPr fontId="6"/>
  </si>
  <si>
    <t>Board</t>
    <phoneticPr fontId="6"/>
  </si>
  <si>
    <t>H/F Board</t>
    <phoneticPr fontId="6"/>
  </si>
  <si>
    <t>Board Reciever AS</t>
    <phoneticPr fontId="6"/>
  </si>
  <si>
    <t>Board Stopper Right</t>
    <phoneticPr fontId="6"/>
  </si>
  <si>
    <t>Board Stopper Left</t>
    <phoneticPr fontId="6"/>
  </si>
  <si>
    <t>Membrane SW Large Left</t>
  </si>
  <si>
    <t>Main Frame</t>
    <phoneticPr fontId="4"/>
  </si>
  <si>
    <t>3A10201100A4-000</t>
    <phoneticPr fontId="6"/>
  </si>
  <si>
    <t>3A10201500A1-000</t>
    <phoneticPr fontId="6"/>
  </si>
  <si>
    <t>3A10201900A2-000</t>
    <phoneticPr fontId="6"/>
  </si>
  <si>
    <t>3A10202800A2-000</t>
    <phoneticPr fontId="6"/>
  </si>
  <si>
    <t>3A10212100A2-000</t>
    <phoneticPr fontId="6"/>
  </si>
  <si>
    <t>TA10001300A0-000</t>
    <phoneticPr fontId="6"/>
  </si>
  <si>
    <t>TA10001000A0-000</t>
    <phoneticPr fontId="6"/>
  </si>
  <si>
    <t>TC10001500A0-001</t>
    <phoneticPr fontId="4"/>
  </si>
  <si>
    <t>TC10001400A0-001</t>
    <phoneticPr fontId="4"/>
  </si>
  <si>
    <t>3A10252000A1-000</t>
    <phoneticPr fontId="6"/>
  </si>
  <si>
    <t>3A10251900A0-000</t>
    <phoneticPr fontId="6"/>
  </si>
  <si>
    <t>3A10232000A0-000</t>
    <phoneticPr fontId="6"/>
  </si>
  <si>
    <t>TBB0000200A0-000</t>
    <phoneticPr fontId="6"/>
  </si>
  <si>
    <t>3A10251501A0-000</t>
    <phoneticPr fontId="6"/>
  </si>
  <si>
    <t>3A10251502A0-000</t>
    <phoneticPr fontId="6"/>
  </si>
  <si>
    <t>3A10251601A0-000</t>
    <phoneticPr fontId="6"/>
  </si>
  <si>
    <t>3A10251701A0-000</t>
    <phoneticPr fontId="6"/>
  </si>
  <si>
    <t>3A10251602A0-000</t>
    <phoneticPr fontId="6"/>
  </si>
  <si>
    <t>3A10251702A0-000</t>
    <phoneticPr fontId="6"/>
  </si>
  <si>
    <t>3F08715200A0-000</t>
    <phoneticPr fontId="4"/>
  </si>
  <si>
    <t>TMS0001500A0-000</t>
    <phoneticPr fontId="4"/>
  </si>
  <si>
    <t>TMS0001600A0-000</t>
    <phoneticPr fontId="4"/>
  </si>
  <si>
    <t>TMS0001100A0-000</t>
    <phoneticPr fontId="4"/>
  </si>
  <si>
    <t>TMS0001200A0-000</t>
    <phoneticPr fontId="4"/>
  </si>
  <si>
    <t>3A10251800A0-000</t>
    <phoneticPr fontId="6"/>
  </si>
  <si>
    <t>3A10252600A2-000</t>
    <phoneticPr fontId="6"/>
  </si>
  <si>
    <t>3A10252901A1-000</t>
    <phoneticPr fontId="6"/>
  </si>
  <si>
    <t>3A10252902A0-000</t>
    <phoneticPr fontId="6"/>
  </si>
  <si>
    <t>Price              (USD)</t>
    <phoneticPr fontId="4"/>
  </si>
  <si>
    <t>EX-Works</t>
    <phoneticPr fontId="4"/>
  </si>
  <si>
    <t>valor venta</t>
  </si>
  <si>
    <t>Actuator For Kneeraise</t>
  </si>
  <si>
    <t>CLP</t>
  </si>
  <si>
    <t>TA10001100A0-000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</si>
</sst>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 * #,##0_ ;_ * \-#,##0_ ;_ * &quot;-&quot;_ ;_ @_ "/>
    <numFmt numFmtId="165" formatCode="_ * #,##0.00_ ;_ * \-#,##0.00_ ;_ * &quot;-&quot;??_ ;_ @_ "/>
    <numFmt numFmtId="166" formatCode="_-&quot;$&quot;\ * #,##0_-;\-&quot;$&quot;\ * #,##0_-;_-&quot;$&quot;\ 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Cambria"/>
      <family val="3"/>
      <charset val="128"/>
      <scheme val="major"/>
    </font>
    <font>
      <sz val="10"/>
      <name val="ＭＳ Ｐゴシック"/>
      <family val="2"/>
      <charset val="128"/>
    </font>
    <font>
      <sz val="8"/>
      <name val="ＭＳ Ｐゴシック"/>
      <family val="2"/>
      <charset val="128"/>
    </font>
    <font>
      <sz val="9"/>
      <color theme="1"/>
      <name val="Arial"/>
      <family val="2"/>
    </font>
    <font>
      <sz val="9"/>
      <name val="Arial"/>
      <family val="2"/>
    </font>
    <font>
      <sz val="10"/>
      <name val="ＭＳ 明朝"/>
      <family val="3"/>
      <charset val="128"/>
    </font>
    <font>
      <sz val="10"/>
      <color indexed="8"/>
      <name val="Arial"/>
      <family val="2"/>
    </font>
    <font>
      <sz val="11"/>
      <name val="‚l‚r –¾’©"/>
      <family val="1"/>
      <charset val="128"/>
    </font>
    <font>
      <b/>
      <sz val="12"/>
      <color theme="1"/>
      <name val="Calibri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4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5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2" fillId="0" borderId="0"/>
    <xf numFmtId="38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15" fillId="0" borderId="0"/>
    <xf numFmtId="0" fontId="12" fillId="0" borderId="0"/>
    <xf numFmtId="0" fontId="2" fillId="0" borderId="0"/>
    <xf numFmtId="0" fontId="14" fillId="0" borderId="0"/>
    <xf numFmtId="0" fontId="15" fillId="0" borderId="0"/>
    <xf numFmtId="0" fontId="16" fillId="0" borderId="0">
      <alignment vertical="top"/>
    </xf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40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Border="1"/>
    <xf numFmtId="49" fontId="10" fillId="0" borderId="3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Border="1"/>
    <xf numFmtId="0" fontId="11" fillId="0" borderId="0" xfId="0" applyFont="1" applyBorder="1" applyAlignment="1">
      <alignment horizontal="center"/>
    </xf>
    <xf numFmtId="49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0" fillId="0" borderId="0" xfId="0" applyFont="1" applyFill="1" applyBorder="1"/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" xfId="0" applyBorder="1"/>
    <xf numFmtId="9" fontId="0" fillId="0" borderId="0" xfId="0" applyNumberFormat="1" applyAlignment="1">
      <alignment horizontal="center"/>
    </xf>
    <xf numFmtId="3" fontId="0" fillId="0" borderId="1" xfId="0" applyNumberFormat="1" applyBorder="1"/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2" borderId="1" xfId="0" applyFill="1" applyBorder="1"/>
    <xf numFmtId="166" fontId="0" fillId="0" borderId="1" xfId="42" applyNumberFormat="1" applyFont="1" applyBorder="1"/>
    <xf numFmtId="0" fontId="9" fillId="0" borderId="6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Alignment="1">
      <alignment vertical="center"/>
    </xf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19" fillId="0" borderId="0" xfId="0" applyFont="1" applyFill="1"/>
    <xf numFmtId="0" fontId="0" fillId="0" borderId="0" xfId="0" applyBorder="1" applyAlignment="1">
      <alignment horizontal="center"/>
    </xf>
    <xf numFmtId="0" fontId="0" fillId="0" borderId="3" xfId="0" applyBorder="1"/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/>
    <xf numFmtId="0" fontId="11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0" fillId="0" borderId="0" xfId="0" applyFont="1" applyBorder="1"/>
    <xf numFmtId="0" fontId="0" fillId="0" borderId="3" xfId="0" applyFill="1" applyBorder="1"/>
  </cellXfs>
  <cellStyles count="43">
    <cellStyle name="Comma [0] 2" xfId="9"/>
    <cellStyle name="Comma [0] 3" xfId="10"/>
    <cellStyle name="Comma [0] 4" xfId="11"/>
    <cellStyle name="Comma 2" xfId="12"/>
    <cellStyle name="Comma 3" xfId="13"/>
    <cellStyle name="Comma 4" xfId="14"/>
    <cellStyle name="Comma 5" xfId="15"/>
    <cellStyle name="Moneda" xfId="42" builtinId="4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7" xfId="22"/>
    <cellStyle name="Œ…‹æØ‚è [0.00]_’Šo (3)" xfId="23"/>
    <cellStyle name="Œ…‹æØ‚è_’Šo (3)" xfId="24"/>
    <cellStyle name="Percent 2" xfId="25"/>
    <cellStyle name="Percent 3" xfId="26"/>
    <cellStyle name="Percent 4" xfId="27"/>
    <cellStyle name="パーセント 2" xfId="7"/>
    <cellStyle name="パーセント 3" xfId="3"/>
    <cellStyle name="パーセント 4" xfId="35"/>
    <cellStyle name="桁区切り [0.00] 2" xfId="33"/>
    <cellStyle name="桁区切り 10" xfId="38"/>
    <cellStyle name="桁区切り 2" xfId="4"/>
    <cellStyle name="桁区切り 3" xfId="2"/>
    <cellStyle name="桁区切り 4" xfId="34"/>
    <cellStyle name="桁区切り 5" xfId="41"/>
    <cellStyle name="桁区切り 6" xfId="36"/>
    <cellStyle name="桁区切り 7" xfId="40"/>
    <cellStyle name="桁区切り 8" xfId="37"/>
    <cellStyle name="桁区切り 9" xfId="39"/>
    <cellStyle name="桁蟻唇Ｆ [0.00]_Beginning" xfId="28"/>
    <cellStyle name="桁蟻唇Ｆ_Beginning" xfId="29"/>
    <cellStyle name="標準 2" xfId="1"/>
    <cellStyle name="標準 2 2" xfId="5"/>
    <cellStyle name="標準 2 3" xfId="32"/>
    <cellStyle name="標準 3" xfId="6"/>
    <cellStyle name="標準 4" xfId="8"/>
    <cellStyle name="脱浦 [0.00]_Beginning" xfId="30"/>
    <cellStyle name="脱浦_Beginning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165100</xdr:colOff>
      <xdr:row>1</xdr:row>
      <xdr:rowOff>187324</xdr:rowOff>
    </xdr:from>
    <xdr:to>
      <xdr:col>17</xdr:col>
      <xdr:colOff>451382</xdr:colOff>
      <xdr:row>11</xdr:row>
      <xdr:rowOff>492124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448800" y="377824"/>
          <a:ext cx="2724682" cy="3035300"/>
        </a:xfrm>
        <a:prstGeom prst="rect">
          <a:avLst/>
        </a:prstGeom>
      </xdr:spPr>
    </xdr:pic>
    <xdr:clientData/>
  </xdr:twoCellAnchor>
  <xdr:twoCellAnchor editAs="oneCell">
    <xdr:from>
      <xdr:col>13</xdr:col>
      <xdr:colOff>323848</xdr:colOff>
      <xdr:row>12</xdr:row>
      <xdr:rowOff>165098</xdr:rowOff>
    </xdr:from>
    <xdr:to>
      <xdr:col>20</xdr:col>
      <xdr:colOff>126447</xdr:colOff>
      <xdr:row>31</xdr:row>
      <xdr:rowOff>69132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397054" y="3644796"/>
          <a:ext cx="4050441" cy="4174921"/>
        </a:xfrm>
        <a:prstGeom prst="rect">
          <a:avLst/>
        </a:prstGeom>
      </xdr:spPr>
    </xdr:pic>
    <xdr:clientData/>
  </xdr:twoCellAnchor>
  <xdr:twoCellAnchor editAs="oneCell">
    <xdr:from>
      <xdr:col>13</xdr:col>
      <xdr:colOff>107950</xdr:colOff>
      <xdr:row>29</xdr:row>
      <xdr:rowOff>53975</xdr:rowOff>
    </xdr:from>
    <xdr:to>
      <xdr:col>20</xdr:col>
      <xdr:colOff>479425</xdr:colOff>
      <xdr:row>40</xdr:row>
      <xdr:rowOff>107569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640" t="19925" r="24881" b="16135"/>
        <a:stretch/>
      </xdr:blipFill>
      <xdr:spPr>
        <a:xfrm>
          <a:off x="9391650" y="7394575"/>
          <a:ext cx="4638675" cy="2872994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571500</xdr:colOff>
      <xdr:row>40</xdr:row>
      <xdr:rowOff>244475</xdr:rowOff>
    </xdr:from>
    <xdr:to>
      <xdr:col>22</xdr:col>
      <xdr:colOff>285750</xdr:colOff>
      <xdr:row>43</xdr:row>
      <xdr:rowOff>163500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74400" y="10404475"/>
          <a:ext cx="3981450" cy="2776525"/>
        </a:xfrm>
        <a:prstGeom prst="rect">
          <a:avLst/>
        </a:prstGeom>
      </xdr:spPr>
    </xdr:pic>
    <xdr:clientData/>
  </xdr:twoCellAnchor>
  <xdr:twoCellAnchor editAs="oneCell">
    <xdr:from>
      <xdr:col>13</xdr:col>
      <xdr:colOff>323851</xdr:colOff>
      <xdr:row>45</xdr:row>
      <xdr:rowOff>66677</xdr:rowOff>
    </xdr:from>
    <xdr:to>
      <xdr:col>17</xdr:col>
      <xdr:colOff>397771</xdr:colOff>
      <xdr:row>59</xdr:row>
      <xdr:rowOff>38100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607551" y="13477877"/>
          <a:ext cx="2512320" cy="29940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1_#06_BudgetReport_2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tdCost"/>
      <sheetName val="FP Detail"/>
      <sheetName val="Qty (sum)"/>
      <sheetName val="Sales (sum)"/>
      <sheetName val="2011_#06_BudgetReport_2-3"/>
      <sheetName val="2011_%2306_BudgetReport_2-3.xls"/>
    </sheetNames>
    <definedNames>
      <definedName name="MsgPict"/>
    </defined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abSelected="1" topLeftCell="A10" zoomScaleNormal="100" workbookViewId="0">
      <selection activeCell="E18" sqref="E18:H18"/>
    </sheetView>
  </sheetViews>
  <sheetFormatPr baseColWidth="10" defaultColWidth="9.140625" defaultRowHeight="15"/>
  <cols>
    <col min="1" max="1" width="2.42578125" customWidth="1"/>
    <col min="2" max="2" width="5.42578125" style="1" customWidth="1"/>
    <col min="3" max="3" width="16.140625" style="2" customWidth="1"/>
    <col min="4" max="4" width="25.42578125" style="3" customWidth="1"/>
    <col min="5" max="7" width="5.42578125" customWidth="1"/>
    <col min="8" max="8" width="11.140625" customWidth="1"/>
    <col min="9" max="9" width="8.5703125" style="21" customWidth="1"/>
    <col min="10" max="10" width="5.140625" bestFit="1" customWidth="1"/>
    <col min="11" max="11" width="7" bestFit="1" customWidth="1"/>
    <col min="12" max="12" width="14.42578125" customWidth="1"/>
    <col min="13" max="13" width="13" bestFit="1" customWidth="1"/>
  </cols>
  <sheetData>
    <row r="1" spans="2:13">
      <c r="E1" s="55"/>
      <c r="F1" s="55"/>
      <c r="G1" s="55"/>
      <c r="H1" s="55"/>
      <c r="I1" s="18"/>
    </row>
    <row r="2" spans="2:13" ht="15.75">
      <c r="B2" s="56" t="s">
        <v>2</v>
      </c>
      <c r="C2" s="56"/>
      <c r="E2" s="57"/>
      <c r="F2" s="57"/>
      <c r="G2" s="57"/>
      <c r="H2" s="57"/>
      <c r="I2" s="68" t="s">
        <v>72</v>
      </c>
      <c r="J2" s="68"/>
      <c r="K2" s="68"/>
      <c r="L2" s="68"/>
    </row>
    <row r="3" spans="2:13" s="6" customFormat="1">
      <c r="B3" s="46" t="s">
        <v>3</v>
      </c>
      <c r="C3" s="46" t="s">
        <v>4</v>
      </c>
      <c r="D3" s="48" t="s">
        <v>5</v>
      </c>
      <c r="E3" s="48" t="s">
        <v>6</v>
      </c>
      <c r="F3" s="48"/>
      <c r="G3" s="48"/>
      <c r="H3" s="48"/>
      <c r="I3" s="44" t="s">
        <v>71</v>
      </c>
    </row>
    <row r="4" spans="2:13" ht="30.75" customHeight="1" thickBot="1">
      <c r="B4" s="47"/>
      <c r="C4" s="47"/>
      <c r="D4" s="49"/>
      <c r="E4" s="49"/>
      <c r="F4" s="49"/>
      <c r="G4" s="49"/>
      <c r="H4" s="49"/>
      <c r="I4" s="45"/>
      <c r="J4" s="38">
        <v>0.5</v>
      </c>
      <c r="K4" s="38">
        <v>0.15</v>
      </c>
      <c r="L4" s="40" t="s">
        <v>73</v>
      </c>
      <c r="M4" s="42" t="s">
        <v>75</v>
      </c>
    </row>
    <row r="5" spans="2:13" ht="27.75" customHeight="1" thickTop="1">
      <c r="B5" s="12">
        <v>1</v>
      </c>
      <c r="C5" s="4" t="s">
        <v>43</v>
      </c>
      <c r="D5" s="32" t="s">
        <v>7</v>
      </c>
      <c r="E5" s="58"/>
      <c r="F5" s="58"/>
      <c r="G5" s="58"/>
      <c r="H5" s="58"/>
      <c r="I5" s="20">
        <v>210</v>
      </c>
      <c r="J5" s="39">
        <f>I5*0.5</f>
        <v>105</v>
      </c>
      <c r="K5" s="37">
        <f>I5*0.15</f>
        <v>31.5</v>
      </c>
      <c r="L5" s="41">
        <f>I5+J5+K5</f>
        <v>346.5</v>
      </c>
      <c r="M5" s="43">
        <f>L5*652</f>
        <v>225918</v>
      </c>
    </row>
    <row r="6" spans="2:13" ht="24.75" customHeight="1">
      <c r="B6" s="13">
        <v>2</v>
      </c>
      <c r="C6" s="5" t="s">
        <v>44</v>
      </c>
      <c r="D6" s="29" t="s">
        <v>8</v>
      </c>
      <c r="E6" s="53"/>
      <c r="F6" s="53"/>
      <c r="G6" s="53"/>
      <c r="H6" s="53"/>
      <c r="I6" s="17">
        <v>48</v>
      </c>
      <c r="J6" s="39">
        <f t="shared" ref="J6:J9" si="0">I6*0.5</f>
        <v>24</v>
      </c>
      <c r="K6" s="37">
        <f t="shared" ref="K6:K9" si="1">I6*0.15</f>
        <v>7.1999999999999993</v>
      </c>
      <c r="L6" s="41">
        <f t="shared" ref="L6:L9" si="2">I6+J6+K6</f>
        <v>79.2</v>
      </c>
      <c r="M6" s="43">
        <f t="shared" ref="M6:M9" si="3">L6*652</f>
        <v>51638.400000000001</v>
      </c>
    </row>
    <row r="7" spans="2:13" ht="22.5" customHeight="1">
      <c r="B7" s="13">
        <v>3</v>
      </c>
      <c r="C7" s="5" t="s">
        <v>45</v>
      </c>
      <c r="D7" s="29" t="s">
        <v>9</v>
      </c>
      <c r="E7" s="53"/>
      <c r="F7" s="53"/>
      <c r="G7" s="53"/>
      <c r="H7" s="53"/>
      <c r="I7" s="17">
        <v>93</v>
      </c>
      <c r="J7" s="39">
        <f t="shared" si="0"/>
        <v>46.5</v>
      </c>
      <c r="K7" s="37">
        <f t="shared" si="1"/>
        <v>13.95</v>
      </c>
      <c r="L7" s="41">
        <f t="shared" si="2"/>
        <v>153.44999999999999</v>
      </c>
      <c r="M7" s="43">
        <f t="shared" si="3"/>
        <v>100049.4</v>
      </c>
    </row>
    <row r="8" spans="2:13" ht="22.5" customHeight="1">
      <c r="B8" s="13">
        <v>4</v>
      </c>
      <c r="C8" s="5" t="s">
        <v>46</v>
      </c>
      <c r="D8" s="29" t="s">
        <v>10</v>
      </c>
      <c r="E8" s="53"/>
      <c r="F8" s="53"/>
      <c r="G8" s="53"/>
      <c r="H8" s="53"/>
      <c r="I8" s="17">
        <v>104</v>
      </c>
      <c r="J8" s="39">
        <f t="shared" si="0"/>
        <v>52</v>
      </c>
      <c r="K8" s="37">
        <f t="shared" si="1"/>
        <v>15.6</v>
      </c>
      <c r="L8" s="41">
        <f t="shared" si="2"/>
        <v>171.6</v>
      </c>
      <c r="M8" s="43">
        <f t="shared" si="3"/>
        <v>111883.2</v>
      </c>
    </row>
    <row r="9" spans="2:13" ht="21.75" customHeight="1">
      <c r="B9" s="13">
        <v>25</v>
      </c>
      <c r="C9" s="5" t="s">
        <v>47</v>
      </c>
      <c r="D9" s="29" t="s">
        <v>11</v>
      </c>
      <c r="E9" s="54"/>
      <c r="F9" s="54"/>
      <c r="G9" s="54"/>
      <c r="H9" s="54"/>
      <c r="I9" s="17">
        <v>51</v>
      </c>
      <c r="J9" s="39">
        <f t="shared" si="0"/>
        <v>25.5</v>
      </c>
      <c r="K9" s="37">
        <f t="shared" si="1"/>
        <v>7.6499999999999995</v>
      </c>
      <c r="L9" s="41">
        <f t="shared" si="2"/>
        <v>84.15</v>
      </c>
      <c r="M9" s="43">
        <f t="shared" si="3"/>
        <v>54865.8</v>
      </c>
    </row>
    <row r="10" spans="2:13" s="21" customFormat="1" ht="15.75" customHeight="1">
      <c r="B10" s="8"/>
      <c r="C10" s="9"/>
      <c r="D10" s="33"/>
      <c r="E10" s="23"/>
      <c r="F10" s="23"/>
      <c r="G10" s="23"/>
      <c r="H10" s="23"/>
      <c r="I10" s="3"/>
    </row>
    <row r="11" spans="2:13" s="21" customFormat="1" ht="15.75" customHeight="1">
      <c r="B11" s="8"/>
      <c r="C11" s="9"/>
      <c r="D11" s="33"/>
      <c r="E11" s="23"/>
      <c r="F11" s="23"/>
      <c r="G11" s="23"/>
      <c r="H11" s="23"/>
      <c r="I11" s="3"/>
    </row>
    <row r="12" spans="2:13" s="21" customFormat="1" ht="46.5" customHeight="1">
      <c r="B12" s="8"/>
      <c r="C12" s="9"/>
      <c r="D12" s="33"/>
      <c r="E12" s="23"/>
      <c r="F12" s="23"/>
      <c r="G12" s="23"/>
      <c r="H12" s="23"/>
      <c r="I12" s="23"/>
    </row>
    <row r="13" spans="2:13" ht="13.5" customHeight="1">
      <c r="B13" s="36" t="s">
        <v>42</v>
      </c>
      <c r="D13" s="33"/>
      <c r="E13" s="63"/>
      <c r="F13" s="63"/>
      <c r="G13" s="63"/>
      <c r="H13" s="63"/>
    </row>
    <row r="14" spans="2:13" s="21" customFormat="1" ht="13.5" customHeight="1">
      <c r="B14" s="46" t="s">
        <v>3</v>
      </c>
      <c r="C14" s="46" t="s">
        <v>4</v>
      </c>
      <c r="D14" s="48" t="s">
        <v>5</v>
      </c>
      <c r="E14" s="48" t="s">
        <v>6</v>
      </c>
      <c r="F14" s="48"/>
      <c r="G14" s="48"/>
      <c r="H14" s="48"/>
      <c r="I14" s="44" t="s">
        <v>71</v>
      </c>
    </row>
    <row r="15" spans="2:13" s="21" customFormat="1" ht="15.75" thickBot="1">
      <c r="B15" s="47"/>
      <c r="C15" s="47"/>
      <c r="D15" s="49"/>
      <c r="E15" s="49"/>
      <c r="F15" s="49"/>
      <c r="G15" s="49"/>
      <c r="H15" s="49"/>
      <c r="I15" s="45"/>
      <c r="J15" s="38">
        <v>0.5</v>
      </c>
      <c r="K15" s="38">
        <v>0.15</v>
      </c>
      <c r="L15" s="40" t="s">
        <v>73</v>
      </c>
      <c r="M15" s="42" t="s">
        <v>75</v>
      </c>
    </row>
    <row r="16" spans="2:13" ht="18" customHeight="1" thickTop="1">
      <c r="B16" s="13">
        <v>2</v>
      </c>
      <c r="C16" s="5" t="s">
        <v>49</v>
      </c>
      <c r="D16" s="34" t="s">
        <v>12</v>
      </c>
      <c r="E16" s="53"/>
      <c r="F16" s="53"/>
      <c r="G16" s="53"/>
      <c r="H16" s="53"/>
      <c r="I16" s="17">
        <v>198</v>
      </c>
      <c r="J16" s="39">
        <f>I16*0.5</f>
        <v>99</v>
      </c>
      <c r="K16" s="37">
        <f>I16*0.15</f>
        <v>29.7</v>
      </c>
      <c r="L16" s="41">
        <f>I16+J16+K16</f>
        <v>326.7</v>
      </c>
      <c r="M16" s="43">
        <f>L16*652</f>
        <v>213008.4</v>
      </c>
    </row>
    <row r="17" spans="2:13" ht="18" customHeight="1">
      <c r="B17" s="13">
        <v>3</v>
      </c>
      <c r="C17" s="5" t="s">
        <v>76</v>
      </c>
      <c r="D17" s="34" t="s">
        <v>74</v>
      </c>
      <c r="E17" s="53"/>
      <c r="F17" s="53"/>
      <c r="G17" s="53"/>
      <c r="H17" s="53"/>
      <c r="I17" s="17">
        <v>138</v>
      </c>
      <c r="J17" s="39">
        <f t="shared" ref="J17:J26" si="4">I17*0.5</f>
        <v>69</v>
      </c>
      <c r="K17" s="37">
        <f t="shared" ref="K17:K26" si="5">I17*0.15</f>
        <v>20.7</v>
      </c>
      <c r="L17" s="41">
        <f t="shared" ref="L17:L26" si="6">I17+J17+K17</f>
        <v>227.7</v>
      </c>
      <c r="M17" s="43">
        <f t="shared" ref="M17:M26" si="7">L17*652</f>
        <v>148460.4</v>
      </c>
    </row>
    <row r="18" spans="2:13" ht="18" customHeight="1">
      <c r="B18" s="13">
        <v>4</v>
      </c>
      <c r="C18" s="5" t="s">
        <v>48</v>
      </c>
      <c r="D18" s="34" t="s">
        <v>13</v>
      </c>
      <c r="E18" s="53"/>
      <c r="F18" s="53"/>
      <c r="G18" s="53"/>
      <c r="H18" s="53"/>
      <c r="I18" s="17">
        <v>165</v>
      </c>
      <c r="J18" s="39">
        <f t="shared" si="4"/>
        <v>82.5</v>
      </c>
      <c r="K18" s="37">
        <f t="shared" si="5"/>
        <v>24.75</v>
      </c>
      <c r="L18" s="41">
        <f t="shared" si="6"/>
        <v>272.25</v>
      </c>
      <c r="M18" s="43">
        <f t="shared" si="7"/>
        <v>177507</v>
      </c>
    </row>
    <row r="19" spans="2:13">
      <c r="B19" s="59">
        <v>5</v>
      </c>
      <c r="C19" s="5" t="s">
        <v>51</v>
      </c>
      <c r="D19" s="61" t="s">
        <v>14</v>
      </c>
      <c r="E19" s="53" t="s">
        <v>15</v>
      </c>
      <c r="F19" s="53"/>
      <c r="G19" s="53"/>
      <c r="H19" s="53"/>
      <c r="I19" s="17">
        <v>218</v>
      </c>
      <c r="J19" s="39">
        <f t="shared" si="4"/>
        <v>109</v>
      </c>
      <c r="K19" s="37">
        <f t="shared" si="5"/>
        <v>32.699999999999996</v>
      </c>
      <c r="L19" s="41">
        <f t="shared" si="6"/>
        <v>359.7</v>
      </c>
      <c r="M19" s="43">
        <f t="shared" si="7"/>
        <v>234524.4</v>
      </c>
    </row>
    <row r="20" spans="2:13">
      <c r="B20" s="60"/>
      <c r="C20" s="5" t="s">
        <v>50</v>
      </c>
      <c r="D20" s="62"/>
      <c r="E20" s="53" t="s">
        <v>16</v>
      </c>
      <c r="F20" s="53"/>
      <c r="G20" s="53"/>
      <c r="H20" s="53"/>
      <c r="I20" s="17">
        <v>232</v>
      </c>
      <c r="J20" s="39">
        <f t="shared" si="4"/>
        <v>116</v>
      </c>
      <c r="K20" s="37">
        <f t="shared" si="5"/>
        <v>34.799999999999997</v>
      </c>
      <c r="L20" s="41">
        <f t="shared" si="6"/>
        <v>382.8</v>
      </c>
      <c r="M20" s="43">
        <f t="shared" si="7"/>
        <v>249585.6</v>
      </c>
    </row>
    <row r="21" spans="2:13" ht="19.5" customHeight="1">
      <c r="B21" s="13">
        <v>17</v>
      </c>
      <c r="C21" s="5" t="s">
        <v>53</v>
      </c>
      <c r="D21" s="34" t="s">
        <v>17</v>
      </c>
      <c r="E21" s="53"/>
      <c r="F21" s="53"/>
      <c r="G21" s="53"/>
      <c r="H21" s="53"/>
      <c r="I21" s="17">
        <v>4</v>
      </c>
      <c r="J21" s="39">
        <f t="shared" si="4"/>
        <v>2</v>
      </c>
      <c r="K21" s="37">
        <f t="shared" si="5"/>
        <v>0.6</v>
      </c>
      <c r="L21" s="41">
        <f t="shared" si="6"/>
        <v>6.6</v>
      </c>
      <c r="M21" s="43">
        <f t="shared" si="7"/>
        <v>4303.2</v>
      </c>
    </row>
    <row r="22" spans="2:13" ht="22.5" customHeight="1">
      <c r="B22" s="13">
        <v>18</v>
      </c>
      <c r="C22" s="5" t="s">
        <v>54</v>
      </c>
      <c r="D22" s="34" t="s">
        <v>18</v>
      </c>
      <c r="E22" s="53"/>
      <c r="F22" s="53"/>
      <c r="G22" s="53"/>
      <c r="H22" s="53"/>
      <c r="I22" s="17">
        <v>4</v>
      </c>
      <c r="J22" s="39">
        <f t="shared" si="4"/>
        <v>2</v>
      </c>
      <c r="K22" s="37">
        <f t="shared" si="5"/>
        <v>0.6</v>
      </c>
      <c r="L22" s="41">
        <f t="shared" si="6"/>
        <v>6.6</v>
      </c>
      <c r="M22" s="43">
        <f t="shared" si="7"/>
        <v>4303.2</v>
      </c>
    </row>
    <row r="23" spans="2:13" ht="18.75" customHeight="1">
      <c r="B23" s="13">
        <v>19</v>
      </c>
      <c r="C23" s="5" t="s">
        <v>52</v>
      </c>
      <c r="D23" s="34" t="s">
        <v>19</v>
      </c>
      <c r="E23" s="53"/>
      <c r="F23" s="53"/>
      <c r="G23" s="53"/>
      <c r="H23" s="53"/>
      <c r="I23" s="17">
        <v>6</v>
      </c>
      <c r="J23" s="39">
        <f t="shared" si="4"/>
        <v>3</v>
      </c>
      <c r="K23" s="37">
        <f t="shared" si="5"/>
        <v>0.89999999999999991</v>
      </c>
      <c r="L23" s="41">
        <f t="shared" si="6"/>
        <v>9.9</v>
      </c>
      <c r="M23" s="43">
        <f t="shared" si="7"/>
        <v>6454.8</v>
      </c>
    </row>
    <row r="24" spans="2:13" ht="17.25" customHeight="1">
      <c r="B24" s="13">
        <v>24</v>
      </c>
      <c r="C24" s="5" t="s">
        <v>55</v>
      </c>
      <c r="D24" s="30" t="s">
        <v>20</v>
      </c>
      <c r="E24" s="54"/>
      <c r="F24" s="54"/>
      <c r="G24" s="54"/>
      <c r="H24" s="54"/>
      <c r="I24" s="17">
        <v>132</v>
      </c>
      <c r="J24" s="39">
        <f t="shared" si="4"/>
        <v>66</v>
      </c>
      <c r="K24" s="37">
        <f t="shared" si="5"/>
        <v>19.8</v>
      </c>
      <c r="L24" s="41">
        <f t="shared" si="6"/>
        <v>217.8</v>
      </c>
      <c r="M24" s="43">
        <f t="shared" si="7"/>
        <v>142005.6</v>
      </c>
    </row>
    <row r="25" spans="2:13" ht="20.25" customHeight="1">
      <c r="B25" s="16">
        <v>11</v>
      </c>
      <c r="C25" s="5" t="s">
        <v>1</v>
      </c>
      <c r="D25" s="26" t="s">
        <v>21</v>
      </c>
      <c r="E25" s="54" t="s">
        <v>22</v>
      </c>
      <c r="F25" s="54"/>
      <c r="G25" s="54"/>
      <c r="H25" s="54"/>
      <c r="I25" s="17">
        <v>64</v>
      </c>
      <c r="J25" s="39">
        <f t="shared" si="4"/>
        <v>32</v>
      </c>
      <c r="K25" s="37">
        <f t="shared" si="5"/>
        <v>9.6</v>
      </c>
      <c r="L25" s="41">
        <f t="shared" si="6"/>
        <v>105.6</v>
      </c>
      <c r="M25" s="43">
        <f t="shared" si="7"/>
        <v>68851.199999999997</v>
      </c>
    </row>
    <row r="26" spans="2:13" ht="18" customHeight="1">
      <c r="B26" s="16">
        <v>12</v>
      </c>
      <c r="C26" s="5" t="s">
        <v>0</v>
      </c>
      <c r="D26" s="26" t="s">
        <v>21</v>
      </c>
      <c r="E26" s="54" t="s">
        <v>22</v>
      </c>
      <c r="F26" s="54"/>
      <c r="G26" s="54"/>
      <c r="H26" s="54"/>
      <c r="I26" s="17">
        <v>81</v>
      </c>
      <c r="J26" s="39">
        <f t="shared" si="4"/>
        <v>40.5</v>
      </c>
      <c r="K26" s="37">
        <f t="shared" si="5"/>
        <v>12.15</v>
      </c>
      <c r="L26" s="41">
        <f t="shared" si="6"/>
        <v>133.65</v>
      </c>
      <c r="M26" s="43">
        <f t="shared" si="7"/>
        <v>87139.8</v>
      </c>
    </row>
    <row r="27" spans="2:13" ht="24.75" customHeight="1">
      <c r="B27" s="10"/>
      <c r="C27" s="11"/>
      <c r="D27" s="7"/>
      <c r="E27" s="50"/>
      <c r="F27" s="50"/>
      <c r="G27" s="50"/>
      <c r="H27" s="50"/>
      <c r="I27" s="23"/>
    </row>
    <row r="28" spans="2:13" ht="15.75">
      <c r="B28" s="51" t="s">
        <v>23</v>
      </c>
      <c r="C28" s="51"/>
      <c r="D28" s="7"/>
      <c r="E28" s="52"/>
      <c r="F28" s="52"/>
      <c r="G28" s="52"/>
      <c r="H28" s="52"/>
      <c r="I28" s="22"/>
    </row>
    <row r="29" spans="2:13" s="6" customFormat="1">
      <c r="B29" s="46" t="s">
        <v>3</v>
      </c>
      <c r="C29" s="46" t="s">
        <v>4</v>
      </c>
      <c r="D29" s="48" t="s">
        <v>5</v>
      </c>
      <c r="E29" s="48" t="s">
        <v>6</v>
      </c>
      <c r="F29" s="48"/>
      <c r="G29" s="48"/>
      <c r="H29" s="48"/>
      <c r="I29" s="44" t="s">
        <v>71</v>
      </c>
    </row>
    <row r="30" spans="2:13" ht="15.75" thickBot="1">
      <c r="B30" s="47"/>
      <c r="C30" s="47"/>
      <c r="D30" s="49"/>
      <c r="E30" s="49"/>
      <c r="F30" s="49"/>
      <c r="G30" s="49"/>
      <c r="H30" s="49"/>
      <c r="I30" s="45"/>
      <c r="J30" s="38">
        <v>0.5</v>
      </c>
      <c r="K30" s="38">
        <v>0.15</v>
      </c>
      <c r="L30" s="40" t="s">
        <v>73</v>
      </c>
      <c r="M30" s="42" t="s">
        <v>75</v>
      </c>
    </row>
    <row r="31" spans="2:13" ht="21.75" customHeight="1" thickTop="1">
      <c r="B31" s="15">
        <v>1</v>
      </c>
      <c r="C31" s="4" t="s">
        <v>56</v>
      </c>
      <c r="D31" s="28" t="s">
        <v>24</v>
      </c>
      <c r="E31" s="70"/>
      <c r="F31" s="70"/>
      <c r="G31" s="70"/>
      <c r="H31" s="70"/>
      <c r="I31" s="17">
        <v>69</v>
      </c>
      <c r="J31" s="39">
        <f>I31*0.5</f>
        <v>34.5</v>
      </c>
      <c r="K31" s="37">
        <f>I31*0.15</f>
        <v>10.35</v>
      </c>
      <c r="L31" s="41">
        <f>I31+J31+K31</f>
        <v>113.85</v>
      </c>
      <c r="M31" s="43">
        <f>L31*652</f>
        <v>74230.2</v>
      </c>
    </row>
    <row r="32" spans="2:13" ht="22.5" customHeight="1">
      <c r="B32" s="14">
        <v>2</v>
      </c>
      <c r="C32" s="5" t="s">
        <v>57</v>
      </c>
      <c r="D32" s="31" t="s">
        <v>25</v>
      </c>
      <c r="E32" s="54"/>
      <c r="F32" s="54"/>
      <c r="G32" s="54"/>
      <c r="H32" s="54"/>
      <c r="I32" s="17">
        <v>64</v>
      </c>
      <c r="J32" s="39">
        <f t="shared" ref="J32:J41" si="8">I32*0.5</f>
        <v>32</v>
      </c>
      <c r="K32" s="37">
        <f t="shared" ref="K32:K41" si="9">I32*0.15</f>
        <v>9.6</v>
      </c>
      <c r="L32" s="41">
        <f t="shared" ref="L32:L41" si="10">I32+J32+K32</f>
        <v>105.6</v>
      </c>
      <c r="M32" s="43">
        <f t="shared" ref="M32:M41" si="11">L32*652</f>
        <v>68851.199999999997</v>
      </c>
    </row>
    <row r="33" spans="2:13" ht="18" customHeight="1">
      <c r="B33" s="64">
        <v>3</v>
      </c>
      <c r="C33" s="5" t="s">
        <v>58</v>
      </c>
      <c r="D33" s="65" t="s">
        <v>26</v>
      </c>
      <c r="E33" s="54" t="s">
        <v>27</v>
      </c>
      <c r="F33" s="54"/>
      <c r="G33" s="54"/>
      <c r="H33" s="54"/>
      <c r="I33" s="17">
        <v>69</v>
      </c>
      <c r="J33" s="39">
        <f t="shared" si="8"/>
        <v>34.5</v>
      </c>
      <c r="K33" s="37">
        <f t="shared" si="9"/>
        <v>10.35</v>
      </c>
      <c r="L33" s="41">
        <f t="shared" si="10"/>
        <v>113.85</v>
      </c>
      <c r="M33" s="43">
        <f t="shared" si="11"/>
        <v>74230.2</v>
      </c>
    </row>
    <row r="34" spans="2:13" ht="18" customHeight="1">
      <c r="B34" s="64"/>
      <c r="C34" s="5" t="s">
        <v>59</v>
      </c>
      <c r="D34" s="66"/>
      <c r="E34" s="54" t="s">
        <v>28</v>
      </c>
      <c r="F34" s="54"/>
      <c r="G34" s="54"/>
      <c r="H34" s="54"/>
      <c r="I34" s="17">
        <v>77</v>
      </c>
      <c r="J34" s="39">
        <f t="shared" si="8"/>
        <v>38.5</v>
      </c>
      <c r="K34" s="37">
        <f t="shared" si="9"/>
        <v>11.549999999999999</v>
      </c>
      <c r="L34" s="41">
        <f t="shared" si="10"/>
        <v>127.05</v>
      </c>
      <c r="M34" s="43">
        <f t="shared" si="11"/>
        <v>82836.599999999991</v>
      </c>
    </row>
    <row r="35" spans="2:13" ht="18" customHeight="1">
      <c r="B35" s="64">
        <v>4</v>
      </c>
      <c r="C35" s="5" t="s">
        <v>60</v>
      </c>
      <c r="D35" s="67" t="s">
        <v>29</v>
      </c>
      <c r="E35" s="54" t="s">
        <v>27</v>
      </c>
      <c r="F35" s="54"/>
      <c r="G35" s="54"/>
      <c r="H35" s="54"/>
      <c r="I35" s="17">
        <v>69</v>
      </c>
      <c r="J35" s="39">
        <f t="shared" si="8"/>
        <v>34.5</v>
      </c>
      <c r="K35" s="37">
        <f t="shared" si="9"/>
        <v>10.35</v>
      </c>
      <c r="L35" s="41">
        <f t="shared" si="10"/>
        <v>113.85</v>
      </c>
      <c r="M35" s="43">
        <f t="shared" si="11"/>
        <v>74230.2</v>
      </c>
    </row>
    <row r="36" spans="2:13" ht="18" customHeight="1">
      <c r="B36" s="64"/>
      <c r="C36" s="5" t="s">
        <v>61</v>
      </c>
      <c r="D36" s="67"/>
      <c r="E36" s="54" t="s">
        <v>28</v>
      </c>
      <c r="F36" s="54"/>
      <c r="G36" s="54"/>
      <c r="H36" s="54"/>
      <c r="I36" s="17">
        <v>77</v>
      </c>
      <c r="J36" s="39">
        <f t="shared" si="8"/>
        <v>38.5</v>
      </c>
      <c r="K36" s="37">
        <f t="shared" si="9"/>
        <v>11.549999999999999</v>
      </c>
      <c r="L36" s="41">
        <f t="shared" si="10"/>
        <v>127.05</v>
      </c>
      <c r="M36" s="43">
        <f t="shared" si="11"/>
        <v>82836.599999999991</v>
      </c>
    </row>
    <row r="37" spans="2:13" ht="23.25" customHeight="1">
      <c r="B37" s="14">
        <v>9</v>
      </c>
      <c r="C37" s="5" t="s">
        <v>62</v>
      </c>
      <c r="D37" s="30" t="s">
        <v>30</v>
      </c>
      <c r="E37" s="54"/>
      <c r="F37" s="54"/>
      <c r="G37" s="54"/>
      <c r="H37" s="54"/>
      <c r="I37" s="17">
        <v>15</v>
      </c>
      <c r="J37" s="39">
        <f t="shared" si="8"/>
        <v>7.5</v>
      </c>
      <c r="K37" s="37">
        <f t="shared" si="9"/>
        <v>2.25</v>
      </c>
      <c r="L37" s="41">
        <f t="shared" si="10"/>
        <v>24.75</v>
      </c>
      <c r="M37" s="43">
        <f t="shared" si="11"/>
        <v>16137</v>
      </c>
    </row>
    <row r="38" spans="2:13" ht="21.95" customHeight="1">
      <c r="B38" s="24">
        <v>20</v>
      </c>
      <c r="C38" s="5" t="s">
        <v>63</v>
      </c>
      <c r="D38" s="25" t="s">
        <v>31</v>
      </c>
      <c r="E38" s="54" t="s">
        <v>32</v>
      </c>
      <c r="F38" s="54"/>
      <c r="G38" s="54"/>
      <c r="H38" s="54"/>
      <c r="I38" s="17">
        <v>142</v>
      </c>
      <c r="J38" s="39">
        <f t="shared" si="8"/>
        <v>71</v>
      </c>
      <c r="K38" s="37">
        <f t="shared" si="9"/>
        <v>21.3</v>
      </c>
      <c r="L38" s="41">
        <f t="shared" si="10"/>
        <v>234.3</v>
      </c>
      <c r="M38" s="43">
        <f t="shared" si="11"/>
        <v>152763.6</v>
      </c>
    </row>
    <row r="39" spans="2:13" ht="21.95" customHeight="1">
      <c r="B39" s="24">
        <v>21</v>
      </c>
      <c r="C39" s="5" t="s">
        <v>64</v>
      </c>
      <c r="D39" s="27" t="s">
        <v>41</v>
      </c>
      <c r="E39" s="54" t="s">
        <v>32</v>
      </c>
      <c r="F39" s="54"/>
      <c r="G39" s="54"/>
      <c r="H39" s="54"/>
      <c r="I39" s="17">
        <v>142</v>
      </c>
      <c r="J39" s="39">
        <f t="shared" si="8"/>
        <v>71</v>
      </c>
      <c r="K39" s="37">
        <f t="shared" si="9"/>
        <v>21.3</v>
      </c>
      <c r="L39" s="41">
        <f t="shared" si="10"/>
        <v>234.3</v>
      </c>
      <c r="M39" s="43">
        <f t="shared" si="11"/>
        <v>152763.6</v>
      </c>
    </row>
    <row r="40" spans="2:13" ht="21.95" customHeight="1">
      <c r="B40" s="24">
        <v>22</v>
      </c>
      <c r="C40" s="5" t="s">
        <v>65</v>
      </c>
      <c r="D40" s="29" t="s">
        <v>33</v>
      </c>
      <c r="E40" s="54" t="s">
        <v>34</v>
      </c>
      <c r="F40" s="54"/>
      <c r="G40" s="54"/>
      <c r="H40" s="54"/>
      <c r="I40" s="17">
        <v>142</v>
      </c>
      <c r="J40" s="39">
        <f t="shared" si="8"/>
        <v>71</v>
      </c>
      <c r="K40" s="37">
        <f t="shared" si="9"/>
        <v>21.3</v>
      </c>
      <c r="L40" s="41">
        <f t="shared" si="10"/>
        <v>234.3</v>
      </c>
      <c r="M40" s="43">
        <f t="shared" si="11"/>
        <v>152763.6</v>
      </c>
    </row>
    <row r="41" spans="2:13" ht="21.95" customHeight="1">
      <c r="B41" s="24">
        <v>23</v>
      </c>
      <c r="C41" s="5" t="s">
        <v>66</v>
      </c>
      <c r="D41" s="29" t="s">
        <v>35</v>
      </c>
      <c r="E41" s="54" t="s">
        <v>34</v>
      </c>
      <c r="F41" s="54"/>
      <c r="G41" s="54"/>
      <c r="H41" s="54"/>
      <c r="I41" s="17">
        <v>142</v>
      </c>
      <c r="J41" s="39">
        <f t="shared" si="8"/>
        <v>71</v>
      </c>
      <c r="K41" s="37">
        <f t="shared" si="9"/>
        <v>21.3</v>
      </c>
      <c r="L41" s="41">
        <f t="shared" si="10"/>
        <v>234.3</v>
      </c>
      <c r="M41" s="43">
        <f t="shared" si="11"/>
        <v>152763.6</v>
      </c>
    </row>
    <row r="42" spans="2:13" s="21" customFormat="1" ht="182.25" customHeight="1">
      <c r="B42" s="35"/>
      <c r="C42" s="9"/>
      <c r="D42" s="33"/>
      <c r="E42" s="23"/>
      <c r="F42" s="23"/>
      <c r="G42" s="23"/>
      <c r="H42" s="23"/>
      <c r="I42" s="3"/>
    </row>
    <row r="43" spans="2:13" ht="21" customHeight="1">
      <c r="B43" s="69" t="s">
        <v>36</v>
      </c>
      <c r="C43" s="69"/>
      <c r="E43" s="57"/>
      <c r="F43" s="57"/>
      <c r="G43" s="57"/>
      <c r="H43" s="57"/>
      <c r="I43" s="19"/>
    </row>
    <row r="44" spans="2:13" s="21" customFormat="1">
      <c r="B44" s="46" t="s">
        <v>3</v>
      </c>
      <c r="C44" s="46" t="s">
        <v>4</v>
      </c>
      <c r="D44" s="48" t="s">
        <v>5</v>
      </c>
      <c r="E44" s="48" t="s">
        <v>6</v>
      </c>
      <c r="F44" s="48"/>
      <c r="G44" s="48"/>
      <c r="H44" s="48"/>
      <c r="I44" s="44" t="s">
        <v>71</v>
      </c>
    </row>
    <row r="45" spans="2:13" s="21" customFormat="1" ht="15.75" thickBot="1">
      <c r="B45" s="47"/>
      <c r="C45" s="47"/>
      <c r="D45" s="49"/>
      <c r="E45" s="49"/>
      <c r="F45" s="49"/>
      <c r="G45" s="49"/>
      <c r="H45" s="49"/>
      <c r="I45" s="45"/>
      <c r="J45" s="38">
        <v>0.5</v>
      </c>
      <c r="K45" s="38">
        <v>0.15</v>
      </c>
      <c r="L45" s="40" t="s">
        <v>73</v>
      </c>
      <c r="M45" s="42" t="s">
        <v>75</v>
      </c>
    </row>
    <row r="46" spans="2:13" ht="21.95" customHeight="1" thickTop="1">
      <c r="B46" s="13">
        <v>1</v>
      </c>
      <c r="C46" s="5" t="s">
        <v>67</v>
      </c>
      <c r="D46" s="29" t="s">
        <v>37</v>
      </c>
      <c r="E46" s="53"/>
      <c r="F46" s="53"/>
      <c r="G46" s="53"/>
      <c r="H46" s="53"/>
      <c r="I46" s="17">
        <v>85</v>
      </c>
      <c r="J46" s="39">
        <f>I46*0.5</f>
        <v>42.5</v>
      </c>
      <c r="K46" s="37">
        <f>I46*0.15</f>
        <v>12.75</v>
      </c>
      <c r="L46" s="41">
        <f>I46+J46+K46</f>
        <v>140.25</v>
      </c>
      <c r="M46" s="43">
        <f>L46*652</f>
        <v>91443</v>
      </c>
    </row>
    <row r="47" spans="2:13" ht="21.95" customHeight="1">
      <c r="B47" s="13">
        <v>3</v>
      </c>
      <c r="C47" s="5" t="s">
        <v>68</v>
      </c>
      <c r="D47" s="29" t="s">
        <v>38</v>
      </c>
      <c r="E47" s="53"/>
      <c r="F47" s="53"/>
      <c r="G47" s="53"/>
      <c r="H47" s="53"/>
      <c r="I47" s="17">
        <v>13</v>
      </c>
      <c r="J47" s="39">
        <f t="shared" ref="J47:J49" si="12">I47*0.5</f>
        <v>6.5</v>
      </c>
      <c r="K47" s="37">
        <f t="shared" ref="K47:K49" si="13">I47*0.15</f>
        <v>1.95</v>
      </c>
      <c r="L47" s="41">
        <f t="shared" ref="L47:L49" si="14">I47+J47+K47</f>
        <v>21.45</v>
      </c>
      <c r="M47" s="43">
        <f t="shared" ref="M47:M49" si="15">L47*652</f>
        <v>13985.4</v>
      </c>
    </row>
    <row r="48" spans="2:13" ht="21.95" customHeight="1">
      <c r="B48" s="13">
        <v>6</v>
      </c>
      <c r="C48" s="5" t="s">
        <v>69</v>
      </c>
      <c r="D48" s="29" t="s">
        <v>39</v>
      </c>
      <c r="E48" s="53"/>
      <c r="F48" s="53"/>
      <c r="G48" s="53"/>
      <c r="H48" s="53"/>
      <c r="I48" s="17">
        <v>3</v>
      </c>
      <c r="J48" s="39">
        <f t="shared" si="12"/>
        <v>1.5</v>
      </c>
      <c r="K48" s="37">
        <f t="shared" si="13"/>
        <v>0.44999999999999996</v>
      </c>
      <c r="L48" s="41">
        <f t="shared" si="14"/>
        <v>4.95</v>
      </c>
      <c r="M48" s="43">
        <f t="shared" si="15"/>
        <v>3227.4</v>
      </c>
    </row>
    <row r="49" spans="2:13" ht="21.95" customHeight="1">
      <c r="B49" s="13">
        <v>7</v>
      </c>
      <c r="C49" s="5" t="s">
        <v>70</v>
      </c>
      <c r="D49" s="29" t="s">
        <v>40</v>
      </c>
      <c r="E49" s="53"/>
      <c r="F49" s="53"/>
      <c r="G49" s="53"/>
      <c r="H49" s="53"/>
      <c r="I49" s="17">
        <v>3</v>
      </c>
      <c r="J49" s="39">
        <f t="shared" si="12"/>
        <v>1.5</v>
      </c>
      <c r="K49" s="37">
        <f t="shared" si="13"/>
        <v>0.44999999999999996</v>
      </c>
      <c r="L49" s="41">
        <f t="shared" si="14"/>
        <v>4.95</v>
      </c>
      <c r="M49" s="43">
        <f t="shared" si="15"/>
        <v>3227.4</v>
      </c>
    </row>
    <row r="50" spans="2:13">
      <c r="B50" s="8"/>
      <c r="C50" s="9"/>
      <c r="E50" s="3"/>
      <c r="F50" s="3"/>
      <c r="G50" s="3"/>
      <c r="H50" s="3"/>
      <c r="I50" s="3"/>
    </row>
  </sheetData>
  <mergeCells count="67">
    <mergeCell ref="I2:L2"/>
    <mergeCell ref="E47:H47"/>
    <mergeCell ref="E48:H48"/>
    <mergeCell ref="E49:H49"/>
    <mergeCell ref="B43:C43"/>
    <mergeCell ref="E43:H43"/>
    <mergeCell ref="E46:H46"/>
    <mergeCell ref="E40:H40"/>
    <mergeCell ref="E41:H41"/>
    <mergeCell ref="B44:B45"/>
    <mergeCell ref="C44:C45"/>
    <mergeCell ref="D44:D45"/>
    <mergeCell ref="E44:H45"/>
    <mergeCell ref="E26:H26"/>
    <mergeCell ref="E37:H37"/>
    <mergeCell ref="E31:H31"/>
    <mergeCell ref="E32:H32"/>
    <mergeCell ref="E39:H39"/>
    <mergeCell ref="E38:H38"/>
    <mergeCell ref="B33:B34"/>
    <mergeCell ref="D33:D34"/>
    <mergeCell ref="E33:H33"/>
    <mergeCell ref="E34:H34"/>
    <mergeCell ref="B35:B36"/>
    <mergeCell ref="D35:D36"/>
    <mergeCell ref="E35:H35"/>
    <mergeCell ref="E36:H36"/>
    <mergeCell ref="E25:H25"/>
    <mergeCell ref="E23:H23"/>
    <mergeCell ref="E24:H24"/>
    <mergeCell ref="E21:H21"/>
    <mergeCell ref="E22:H22"/>
    <mergeCell ref="B19:B20"/>
    <mergeCell ref="D19:D20"/>
    <mergeCell ref="E19:H19"/>
    <mergeCell ref="E20:H20"/>
    <mergeCell ref="E13:H13"/>
    <mergeCell ref="E16:H16"/>
    <mergeCell ref="B14:B15"/>
    <mergeCell ref="C14:C15"/>
    <mergeCell ref="D14:D15"/>
    <mergeCell ref="E14:H15"/>
    <mergeCell ref="E1:H1"/>
    <mergeCell ref="B2:C2"/>
    <mergeCell ref="E2:H2"/>
    <mergeCell ref="E5:H5"/>
    <mergeCell ref="E6:H6"/>
    <mergeCell ref="B3:B4"/>
    <mergeCell ref="C3:C4"/>
    <mergeCell ref="D3:D4"/>
    <mergeCell ref="E3:H4"/>
    <mergeCell ref="I3:I4"/>
    <mergeCell ref="I14:I15"/>
    <mergeCell ref="I29:I30"/>
    <mergeCell ref="I44:I45"/>
    <mergeCell ref="B29:B30"/>
    <mergeCell ref="C29:C30"/>
    <mergeCell ref="D29:D30"/>
    <mergeCell ref="E29:H30"/>
    <mergeCell ref="E27:H27"/>
    <mergeCell ref="B28:C28"/>
    <mergeCell ref="E28:H28"/>
    <mergeCell ref="E7:H7"/>
    <mergeCell ref="E8:H8"/>
    <mergeCell ref="E9:H9"/>
    <mergeCell ref="E17:H17"/>
    <mergeCell ref="E18:H18"/>
  </mergeCells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solomon28</dc:creator>
  <cp:lastModifiedBy>Elpas</cp:lastModifiedBy>
  <cp:lastPrinted>2017-04-21T09:25:17Z</cp:lastPrinted>
  <dcterms:created xsi:type="dcterms:W3CDTF">2015-09-08T09:14:23Z</dcterms:created>
  <dcterms:modified xsi:type="dcterms:W3CDTF">2018-07-11T19:40:59Z</dcterms:modified>
</cp:coreProperties>
</file>