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LINARES\CA_REV_26-04-2022\"/>
    </mc:Choice>
  </mc:AlternateContent>
  <bookViews>
    <workbookView xWindow="0" yWindow="0" windowWidth="20490" windowHeight="754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2" i="1"/>
  <c r="D8" i="1"/>
  <c r="E8" i="1" s="1"/>
  <c r="D9" i="1"/>
  <c r="E9" i="1" s="1"/>
  <c r="D10" i="1"/>
  <c r="E10" i="1" s="1"/>
  <c r="D11" i="1"/>
  <c r="E11" i="1" s="1"/>
  <c r="D12" i="1"/>
  <c r="E12" i="1" s="1"/>
  <c r="D50" i="1"/>
  <c r="E50" i="1" s="1"/>
  <c r="D49" i="1"/>
  <c r="E49" i="1" s="1"/>
  <c r="D48" i="1"/>
  <c r="D47" i="1"/>
  <c r="D45" i="1"/>
  <c r="E45" i="1" s="1"/>
  <c r="D43" i="1"/>
  <c r="E43" i="1" s="1"/>
  <c r="D42" i="1"/>
  <c r="E42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E48" i="1" l="1"/>
  <c r="E47" i="1"/>
  <c r="E57" i="1" l="1"/>
  <c r="E53" i="1" l="1"/>
  <c r="E54" i="1" s="1"/>
  <c r="E56" i="1"/>
  <c r="E58" i="1" l="1"/>
</calcChain>
</file>

<file path=xl/sharedStrings.xml><?xml version="1.0" encoding="utf-8"?>
<sst xmlns="http://schemas.openxmlformats.org/spreadsheetml/2006/main" count="447" uniqueCount="402">
  <si>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</si>
  <si>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</si>
  <si>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</si>
  <si>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</si>
  <si>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</si>
  <si>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</si>
  <si>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</si>
  <si>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</si>
  <si>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</si>
  <si>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</si>
  <si>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</si>
  <si>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</si>
  <si>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</si>
  <si>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PRESUPUESTO RESPONDER 5000</t>
  </si>
  <si>
    <t>L-net T-tap Module (25)</t>
  </si>
  <si>
    <t>L-net Term Resistor (10)</t>
  </si>
  <si>
    <t>L-net Hub</t>
  </si>
  <si>
    <t>M-net Divider Interface</t>
  </si>
  <si>
    <t>Crimping Tool Adapter</t>
  </si>
  <si>
    <t>Station Removal Tool</t>
  </si>
  <si>
    <t>Overlay Kit Cancel Button (10)</t>
  </si>
  <si>
    <t>Overlay Kit Sm Push Button(10)</t>
  </si>
  <si>
    <t>Overlay Kit Lg Push Button(10)</t>
  </si>
  <si>
    <t>Overlay Kit Left Side Stn (10)</t>
  </si>
  <si>
    <t>Overlay Kit Right Side Stn(10)</t>
  </si>
  <si>
    <t>L-net T-tap Insulator (25)</t>
  </si>
  <si>
    <t>Responder 5 L-net Test Adapter</t>
  </si>
  <si>
    <t>Pillow Spker Cord Grip Kit 20</t>
  </si>
  <si>
    <t>3-gang Adapter Plates (10)</t>
  </si>
  <si>
    <t>1-gang Adapter Plates (10)</t>
  </si>
  <si>
    <t>Recessed 1-gang Plate 10 Pack</t>
  </si>
  <si>
    <t>Recessed 2-gang Plate 10 Pack</t>
  </si>
  <si>
    <t>R5demo Upgrade Kit</t>
  </si>
  <si>
    <t>Pullcord Anti-ligature Kit</t>
  </si>
  <si>
    <t>Call Cord W/tilt Release Din</t>
  </si>
  <si>
    <t>Enhncd Pillow Spkr-tv-digi Vol</t>
  </si>
  <si>
    <t>Enhncd Pillowspkr-1lgt-digivol</t>
  </si>
  <si>
    <t>Enhncd Pillowspkr-2lgt-digivol</t>
  </si>
  <si>
    <t>Enhncd Pillow Spkr-tv-anlgvol</t>
  </si>
  <si>
    <t>Enhncd Pillowspkr 2 Lgt-anlgvo</t>
  </si>
  <si>
    <t>Remote Tilt Release Din Stn</t>
  </si>
  <si>
    <t>Remote Std 8-pin Din Station</t>
  </si>
  <si>
    <t>Feature Bed Control Module</t>
  </si>
  <si>
    <t>Staff Term Faceplate W Bioseal</t>
  </si>
  <si>
    <t>Power Supply W/batt. Backup</t>
  </si>
  <si>
    <t>8 Port Ethernet Switch W/poe</t>
  </si>
  <si>
    <t>Fiber Optic Adapter Module</t>
  </si>
  <si>
    <t>Rack Mount Kit For Switches</t>
  </si>
  <si>
    <t>Wall Mounting Cabinet-head-end</t>
  </si>
  <si>
    <t>Console Receptacle</t>
  </si>
  <si>
    <t>Console Desk Stand</t>
  </si>
  <si>
    <t>Voip Nurse Console V2</t>
  </si>
  <si>
    <t>Voip Staff Terminal V2</t>
  </si>
  <si>
    <t>Mini-corridor Light</t>
  </si>
  <si>
    <t>Corridor Light-4 Pos V2</t>
  </si>
  <si>
    <t>Domeless Controller V2</t>
  </si>
  <si>
    <t>Single Patient Station</t>
  </si>
  <si>
    <t>Enhanced Single Patient Stn</t>
  </si>
  <si>
    <t>Dual Patient Station</t>
  </si>
  <si>
    <t>Duty Station</t>
  </si>
  <si>
    <t>Staff Station</t>
  </si>
  <si>
    <t>Remote Audio Output Station</t>
  </si>
  <si>
    <t>Remote Audio Output Module</t>
  </si>
  <si>
    <t>Pull-cord Station With Audio</t>
  </si>
  <si>
    <t>Cancel Station</t>
  </si>
  <si>
    <t>Code Station</t>
  </si>
  <si>
    <t>Staff Assist Station</t>
  </si>
  <si>
    <t>Staff Assist / Code Station</t>
  </si>
  <si>
    <t>Bed Management Station</t>
  </si>
  <si>
    <t>Staff Registration Station</t>
  </si>
  <si>
    <t>2-jack Station</t>
  </si>
  <si>
    <t>Input Module - 2 Point</t>
  </si>
  <si>
    <t>Output Module-high Current</t>
  </si>
  <si>
    <t>Output Module-dry Contact</t>
  </si>
  <si>
    <t>Output Module-low Current</t>
  </si>
  <si>
    <t>R5ware Firmware Diagnostics</t>
  </si>
  <si>
    <t>Interface-telephone-25 Beds</t>
  </si>
  <si>
    <t>Responder Sip Server</t>
  </si>
  <si>
    <t>Pc Console (r5 Apps) - 25 Beds</t>
  </si>
  <si>
    <t>Staff Assignment Client-25 Bed</t>
  </si>
  <si>
    <t>Data Warehouse</t>
  </si>
  <si>
    <t>Business Intelligence</t>
  </si>
  <si>
    <t>Interface-locate(rtls)-25 Beds</t>
  </si>
  <si>
    <t>Interface-hl7(adt)-25 Beds</t>
  </si>
  <si>
    <t>Interface-resp Sync-25 Bed</t>
  </si>
  <si>
    <t>All Touch Emr -25 Beds</t>
  </si>
  <si>
    <t>All Touch Bed Mgmt-25 Beds</t>
  </si>
  <si>
    <t>All Touch Iptv-25 Beds</t>
  </si>
  <si>
    <t>All Touch Bed Info-25 Beds</t>
  </si>
  <si>
    <t>350400A</t>
  </si>
  <si>
    <t>Staff Term Faceplt Bioseal Wht</t>
  </si>
  <si>
    <t>351310A</t>
  </si>
  <si>
    <t>Staff Terminal V2-aus (white)</t>
  </si>
  <si>
    <t>353000A</t>
  </si>
  <si>
    <t>Single Pat Stat - Aus (white)</t>
  </si>
  <si>
    <t>353001A</t>
  </si>
  <si>
    <t>Enhance Pat Stat - Aus (white)</t>
  </si>
  <si>
    <t>354001WP</t>
  </si>
  <si>
    <t>Pull-cord Station Water Proof</t>
  </si>
  <si>
    <t>354001WPA</t>
  </si>
  <si>
    <t>354001WPP</t>
  </si>
  <si>
    <t>Pull-cord Statin Wp Portuguese</t>
  </si>
  <si>
    <t>354001WPS</t>
  </si>
  <si>
    <t>Pull-cord Station Wp Spanish</t>
  </si>
  <si>
    <t>354011A</t>
  </si>
  <si>
    <t>Code Station - Aus (white)</t>
  </si>
  <si>
    <t>354012A</t>
  </si>
  <si>
    <t>Staff Assist - Aus (white)</t>
  </si>
  <si>
    <t>354016A</t>
  </si>
  <si>
    <t>Bed Manage Stat - Aus (white)</t>
  </si>
  <si>
    <t>354018A</t>
  </si>
  <si>
    <t>2 Jack Station - Aus (white)</t>
  </si>
  <si>
    <t>366405-1</t>
  </si>
  <si>
    <t>All Touch Wire.wkflw #1-25 Bed</t>
  </si>
  <si>
    <t>366405-2</t>
  </si>
  <si>
    <t>All Touch Wire.wkflw #2-25 Bed</t>
  </si>
  <si>
    <t>366408-1</t>
  </si>
  <si>
    <t>All Touch Med Devices-25 Beds</t>
  </si>
  <si>
    <t>366408-2</t>
  </si>
  <si>
    <t>AB4487</t>
  </si>
  <si>
    <t>CC200</t>
  </si>
  <si>
    <t>Call Cord W/ Clip - 10ft</t>
  </si>
  <si>
    <t>CCDIN</t>
  </si>
  <si>
    <t>Call Cord - Din Connector</t>
  </si>
  <si>
    <t>CCDIN3</t>
  </si>
  <si>
    <t>Handheld Pendant W/2 Lights</t>
  </si>
  <si>
    <t>CLA246</t>
  </si>
  <si>
    <t>R5k 4light/6pt Audio Cl</t>
  </si>
  <si>
    <t>CLAR46</t>
  </si>
  <si>
    <t>R5k 4 Pt Audio Relay Kit</t>
  </si>
  <si>
    <t>CLS103</t>
  </si>
  <si>
    <t>R5k High Security Cl 3 Lamp</t>
  </si>
  <si>
    <t>CP7385</t>
  </si>
  <si>
    <t>Nurse Pushbutton 1/4" Jack</t>
  </si>
  <si>
    <t>DP7380</t>
  </si>
  <si>
    <t>Dummy Plug For 1/4</t>
  </si>
  <si>
    <t>DTP4401</t>
  </si>
  <si>
    <t>Din-to-plug Adapter</t>
  </si>
  <si>
    <t>HSS400</t>
  </si>
  <si>
    <t>R5k High Security Audio Bed St</t>
  </si>
  <si>
    <t>HSS401</t>
  </si>
  <si>
    <t>R5k High Security Staff St</t>
  </si>
  <si>
    <t>HSS433</t>
  </si>
  <si>
    <t>R5k High Security Push Btn St</t>
  </si>
  <si>
    <t>NC2828</t>
  </si>
  <si>
    <t>Head-end Equipment Cabinet</t>
  </si>
  <si>
    <t>NC4JACK</t>
  </si>
  <si>
    <t>Auxiliary 4 Alarm Input St</t>
  </si>
  <si>
    <t>NCBED</t>
  </si>
  <si>
    <t>Feature Bed Recep - 37 Pin</t>
  </si>
  <si>
    <t>NCBED5</t>
  </si>
  <si>
    <t>R5 Feature Bed Recep - 37 Pin</t>
  </si>
  <si>
    <t>NCC37</t>
  </si>
  <si>
    <t>Feat. Bed Cable -8ft</t>
  </si>
  <si>
    <t>NCC37RA</t>
  </si>
  <si>
    <t>Feat. Bed Cable -right Angle</t>
  </si>
  <si>
    <t>NCPSDSL2</t>
  </si>
  <si>
    <t>R5k Digital Pillow Spkr 2 Lts</t>
  </si>
  <si>
    <t>NCPSDSTV</t>
  </si>
  <si>
    <t>R5k Digital Pillow Speaker Tv</t>
  </si>
  <si>
    <t>NCPSKPL2</t>
  </si>
  <si>
    <t>R5k Dir Acc Pillow Spkr 2lts</t>
  </si>
  <si>
    <t>NCPSKPTV</t>
  </si>
  <si>
    <t>R5k Direct Acc Pillow Spkr Tv</t>
  </si>
  <si>
    <t>NCSAV</t>
  </si>
  <si>
    <t>Din Cord Saver</t>
  </si>
  <si>
    <t>R4K15V</t>
  </si>
  <si>
    <t>R5k Patient Station 1/4" &amp; Btn</t>
  </si>
  <si>
    <t>R4K17V</t>
  </si>
  <si>
    <t>R5k Enhancd Sgle Pat Stn Wdin</t>
  </si>
  <si>
    <t>R4K2JACK</t>
  </si>
  <si>
    <t>R5k Dual 1/4" Jack Station</t>
  </si>
  <si>
    <t>R4KANNV2</t>
  </si>
  <si>
    <t>R5k Annunciator Panel V2</t>
  </si>
  <si>
    <t>R4KCAL</t>
  </si>
  <si>
    <t>R5k Call Assurance Light</t>
  </si>
  <si>
    <t>R4KCB13</t>
  </si>
  <si>
    <t>R5k Code Blue Station</t>
  </si>
  <si>
    <t>R4KCONN6</t>
  </si>
  <si>
    <t>R5k 6-pin Connectors - 100</t>
  </si>
  <si>
    <t>R4KCRIMP</t>
  </si>
  <si>
    <t>R5k Crimping Tool</t>
  </si>
  <si>
    <t>R4KDLC2</t>
  </si>
  <si>
    <t>R5k Dual Light Cntl Mod</t>
  </si>
  <si>
    <t>R4KDM22</t>
  </si>
  <si>
    <t>R5k Desk Mount Kit Ann Pnl</t>
  </si>
  <si>
    <t>R4KFAM</t>
  </si>
  <si>
    <t>R5k Fire/auxiliary Module</t>
  </si>
  <si>
    <t>R4KFB1</t>
  </si>
  <si>
    <t>R5k Feature Bed Interface</t>
  </si>
  <si>
    <t>R4KHVK</t>
  </si>
  <si>
    <t>R4k 250v Kit For Nc2828</t>
  </si>
  <si>
    <t>R4KKBS</t>
  </si>
  <si>
    <t>R5k K-bus Splitter</t>
  </si>
  <si>
    <t>R4KKBSP</t>
  </si>
  <si>
    <t>R5k K-bus Splitter - With Pwr</t>
  </si>
  <si>
    <t>R4KMQCV2</t>
  </si>
  <si>
    <t>R5k Marquee Controller V2</t>
  </si>
  <si>
    <t>R4KPA25</t>
  </si>
  <si>
    <t>R5k Paging Amplifier -25 Watt</t>
  </si>
  <si>
    <t>R4KPB12</t>
  </si>
  <si>
    <t>R5k Single Button Station</t>
  </si>
  <si>
    <t>R4KPB23</t>
  </si>
  <si>
    <t>R5k Staff Assist Code Station</t>
  </si>
  <si>
    <t>R4KRECP</t>
  </si>
  <si>
    <t>R5k Ann Panel Receptacle</t>
  </si>
  <si>
    <t>R4KSAR</t>
  </si>
  <si>
    <t>R5k Push For Help St Reg Stn</t>
  </si>
  <si>
    <t>R4KSLC1</t>
  </si>
  <si>
    <t>R5k Single Light Cntl Mod</t>
  </si>
  <si>
    <t>R4KSPK</t>
  </si>
  <si>
    <t>R5k Speaker Station</t>
  </si>
  <si>
    <t>R4KSTAC</t>
  </si>
  <si>
    <t>R5k Test Adapter Cables</t>
  </si>
  <si>
    <t>R4KTVA</t>
  </si>
  <si>
    <t>R5k Tv Adaptor Kit Qty 10</t>
  </si>
  <si>
    <t>R4KTVR1</t>
  </si>
  <si>
    <t>R5k Digital Tv Isolation Mod</t>
  </si>
  <si>
    <t>R4KWM22</t>
  </si>
  <si>
    <t>R5k Ann Panel Wall Mount Kit</t>
  </si>
  <si>
    <t>R5KAUDPC</t>
  </si>
  <si>
    <t>R5k Audio Pullcord</t>
  </si>
  <si>
    <t>R5KCANCEL</t>
  </si>
  <si>
    <t>R5k Cancel Station</t>
  </si>
  <si>
    <t>R5KCL506</t>
  </si>
  <si>
    <t>R5k Corridor Light Visual 6pt</t>
  </si>
  <si>
    <t>R5KCL516</t>
  </si>
  <si>
    <t>R5k Corridor Light 1 Audio 6pt</t>
  </si>
  <si>
    <t>R5KCL546</t>
  </si>
  <si>
    <t>R5k Corridor Light 4 Audio 6pt</t>
  </si>
  <si>
    <t>R5KCONS</t>
  </si>
  <si>
    <t>R5k Voip Nurse Console</t>
  </si>
  <si>
    <t>R5KDC016</t>
  </si>
  <si>
    <t>R5k Domeless 16pt Visual</t>
  </si>
  <si>
    <t>R5KDC06</t>
  </si>
  <si>
    <t>R5k Domeless 6pt Visual</t>
  </si>
  <si>
    <t>R5KDC16D</t>
  </si>
  <si>
    <t>R5k Domeless Duty 1 Audio 6pt</t>
  </si>
  <si>
    <t>R5KDC46</t>
  </si>
  <si>
    <t>R5k Domeless 4 Audio 6pt</t>
  </si>
  <si>
    <t>R5KDCRC4</t>
  </si>
  <si>
    <t>R5k Relay Output Controler</t>
  </si>
  <si>
    <t>R5KDCRCS4</t>
  </si>
  <si>
    <t>R5k Ss Relay Output Controller</t>
  </si>
  <si>
    <t>R5KDEMOACT</t>
  </si>
  <si>
    <t>R5KL2KA</t>
  </si>
  <si>
    <t>R5k L2k Adapter</t>
  </si>
  <si>
    <t>R5KM8PRT</t>
  </si>
  <si>
    <t>R5k 8-port Ethernet Switch</t>
  </si>
  <si>
    <t>R5KMADT</t>
  </si>
  <si>
    <t>R5k Adt Interface</t>
  </si>
  <si>
    <t>R5KMMWI</t>
  </si>
  <si>
    <t>R5k Middleware Interface</t>
  </si>
  <si>
    <t>R5KMPR15</t>
  </si>
  <si>
    <t>R5k 15v Pwr Sply W Bat Backup</t>
  </si>
  <si>
    <t>R5KMPR36</t>
  </si>
  <si>
    <t>R5k 36v Pwr Sply W Bat Backup</t>
  </si>
  <si>
    <t>R5KMRPT</t>
  </si>
  <si>
    <t>R5k Application Module</t>
  </si>
  <si>
    <t>R5KMRSI</t>
  </si>
  <si>
    <t>R5k Resident Safety Interface</t>
  </si>
  <si>
    <t>R5KMSIP</t>
  </si>
  <si>
    <t>R5k Telephony Interface</t>
  </si>
  <si>
    <t>R5KMTRM</t>
  </si>
  <si>
    <t>R5k Termination Board</t>
  </si>
  <si>
    <t>R5KPADP</t>
  </si>
  <si>
    <t>R5k Adapter Plates (10)</t>
  </si>
  <si>
    <t>R5KPB4</t>
  </si>
  <si>
    <t>R5k 4 Button Workflow Station</t>
  </si>
  <si>
    <t>R5KPB4CNF</t>
  </si>
  <si>
    <t>R5k 4 Button Status Station</t>
  </si>
  <si>
    <t>R5KPC11WP</t>
  </si>
  <si>
    <t>R5k Waterproof Pullcord</t>
  </si>
  <si>
    <t>R5KPC11WPA</t>
  </si>
  <si>
    <t>R5k Waterproof Plcd Australian</t>
  </si>
  <si>
    <t>R5KPC11WPP</t>
  </si>
  <si>
    <t>R5k Waterproof Plcd Portuguese</t>
  </si>
  <si>
    <t>R5KPC11WPS</t>
  </si>
  <si>
    <t>R5k Waterproof Pulcord Spanish</t>
  </si>
  <si>
    <t>R5KPD2A</t>
  </si>
  <si>
    <t>R5k Dual Patient Station Audio</t>
  </si>
  <si>
    <t>R5KPD2EA</t>
  </si>
  <si>
    <t>R5k Dual Enhancd Pat Stn Audio</t>
  </si>
  <si>
    <t>R5KPPS</t>
  </si>
  <si>
    <t>R5KPS1A</t>
  </si>
  <si>
    <t>R5k Single Pat Station Audio</t>
  </si>
  <si>
    <t>R5KPS1EA</t>
  </si>
  <si>
    <t>R5k Single Enhcd Pat Stn Audio</t>
  </si>
  <si>
    <t>R5KPS1LCA</t>
  </si>
  <si>
    <t>R5k Single Pat Stn W Lt Audio</t>
  </si>
  <si>
    <t>R5KPS1V</t>
  </si>
  <si>
    <t>R5k Single Patient Stn Visual</t>
  </si>
  <si>
    <t>R5KSDTY</t>
  </si>
  <si>
    <t>R5k Duty Station</t>
  </si>
  <si>
    <t>R5KSMST</t>
  </si>
  <si>
    <t>R5k Marquee Audio Station</t>
  </si>
  <si>
    <t>R5KSSTF</t>
  </si>
  <si>
    <t>R5k Staff Station</t>
  </si>
  <si>
    <t>CAT6</t>
  </si>
  <si>
    <t>4-Pair Cat6 Ethernet cable</t>
  </si>
  <si>
    <t>Power Common - #18 AWG</t>
  </si>
  <si>
    <t>SCC-1901-120-U</t>
  </si>
  <si>
    <t>Responder 5000</t>
  </si>
  <si>
    <t>ACCESSORIES</t>
  </si>
  <si>
    <t>8pin Inlinecon Cat-5 Cat-6(100) (Not to be used with R4K CL/DC)</t>
  </si>
  <si>
    <t>Pillow Speakers/Call Cords</t>
  </si>
  <si>
    <t>ACCESSORIES NO RAULAND</t>
  </si>
  <si>
    <t>Everywear Receiver W/batteries</t>
  </si>
  <si>
    <t>Everywear Gateway W/ac Adapter</t>
  </si>
  <si>
    <t>Everywear Poe Splitter</t>
  </si>
  <si>
    <t>Everywear Staff Badge W/batt</t>
  </si>
  <si>
    <t>Everywear Patient Wear W/batt</t>
  </si>
  <si>
    <t>Everywear Asset Tag W/battery</t>
  </si>
  <si>
    <t>Everywear Staff Duress Badge</t>
  </si>
  <si>
    <t>Everywear Server Software</t>
  </si>
  <si>
    <t>Everywear Sma Per Bed/room</t>
  </si>
  <si>
    <t>Battery Kit for R5 Power Sply</t>
  </si>
  <si>
    <t>8pn Inline Con Cat5 Cat6(100)</t>
  </si>
  <si>
    <t>Clear Button Cover-4 Button St</t>
  </si>
  <si>
    <t>Button Cover For Staff Stn10pk</t>
  </si>
  <si>
    <t>R5 Rapid Response Kit</t>
  </si>
  <si>
    <t>Clear Station Cover 10-pk</t>
  </si>
  <si>
    <t>Branch Regional Controller V3</t>
  </si>
  <si>
    <t>Responder Netwk Concentrato V2</t>
  </si>
  <si>
    <t>Face Plate Rep Assy 353001</t>
  </si>
  <si>
    <t>Reports Manager - 25 Beds</t>
  </si>
  <si>
    <t>Ent Configurator</t>
  </si>
  <si>
    <t>Ent Local Configurator</t>
  </si>
  <si>
    <t>Ent Sales Demo</t>
  </si>
  <si>
    <t>Ent It Foundation - Perpetual</t>
  </si>
  <si>
    <t>Ent Wrkflw Stdztion- Perpetual</t>
  </si>
  <si>
    <t>Ent Clinical Outcms-perpetual</t>
  </si>
  <si>
    <t>Ent CAH Basic HW Package</t>
  </si>
  <si>
    <t>Ent CAH Workflow HW Package</t>
  </si>
  <si>
    <t>Ent Distributor Sys Sw</t>
  </si>
  <si>
    <t>Ent It Foundation-subs</t>
  </si>
  <si>
    <t>Ent Wrkflw Stdztion-subs</t>
  </si>
  <si>
    <t>Ent Clin Outcomes-subs</t>
  </si>
  <si>
    <t>Ent Hospital Test System-perp</t>
  </si>
  <si>
    <t>Ent Future State Lab-perp</t>
  </si>
  <si>
    <t>Ent Clinical Mobile App</t>
  </si>
  <si>
    <t>Ent Basic-perpetual</t>
  </si>
  <si>
    <t>Ent Hospital Test System-subs</t>
  </si>
  <si>
    <t>Ent Future State Lab-subs</t>
  </si>
  <si>
    <t>Ent Critical Alarm Mgmt - Perp</t>
  </si>
  <si>
    <t>Ent Critical Alarm Mgmt - Subs</t>
  </si>
  <si>
    <t>Ent Converge</t>
  </si>
  <si>
    <t>Pull-cord Station Wp Aust</t>
  </si>
  <si>
    <t>Staff Terminal Wall Mtg Plate</t>
  </si>
  <si>
    <t>R4KCONN8</t>
  </si>
  <si>
    <t>R4k 8-pin Connectors-100</t>
  </si>
  <si>
    <t>R5k Demo Acute Hospital</t>
  </si>
  <si>
    <t>R5KMRAPID</t>
  </si>
  <si>
    <t>R5k Rapid Response Kit</t>
  </si>
  <si>
    <t>R5KMREW</t>
  </si>
  <si>
    <t>R5K EveryWear Interface</t>
  </si>
  <si>
    <t>R5KMSCV2</t>
  </si>
  <si>
    <t>R5k Main System Controller V2</t>
  </si>
  <si>
    <t>R5k Pull-push Station</t>
  </si>
  <si>
    <t>R5KWARE</t>
  </si>
  <si>
    <t>R5kware Firmware Diagnostics</t>
  </si>
  <si>
    <t>Head-End Equipment Cabinet</t>
  </si>
  <si>
    <t>Power Supply 15V for Stations, CLs, DCs (w/battery backup)</t>
  </si>
  <si>
    <t>Power Supply 36V for MSC, Console (w/battery backup)</t>
  </si>
  <si>
    <t>R5KMSC</t>
  </si>
  <si>
    <t>Main System Controller</t>
  </si>
  <si>
    <t>R5K 8-Port Switch</t>
  </si>
  <si>
    <t>Fiber Adapter Modules</t>
  </si>
  <si>
    <t>Data Converter for K-Bus to L-Net</t>
  </si>
  <si>
    <t>Termination Board</t>
  </si>
  <si>
    <t>VoIP Nurse Console</t>
  </si>
  <si>
    <t>Paging Amplifier</t>
  </si>
  <si>
    <t>Marquee Controller</t>
  </si>
  <si>
    <t>5-Bulb, Visual Corridor Light</t>
  </si>
  <si>
    <t>5-Bulb, 1-Point Audio Corridor Light</t>
  </si>
  <si>
    <t xml:space="preserve">5-Bulb, 4-Point Audio Corridor Light </t>
  </si>
  <si>
    <t>R5K Enhanced Single Station</t>
  </si>
  <si>
    <t>R5K Staff Station</t>
  </si>
  <si>
    <t>Responder 5K 4-button Station</t>
  </si>
  <si>
    <t>Waterproof Pullcord Station - Spanish</t>
  </si>
  <si>
    <t>SLIM Code Button St</t>
  </si>
  <si>
    <t>SLIM Single Button St</t>
  </si>
  <si>
    <t>Software</t>
  </si>
  <si>
    <t>Reporting Software License (1 per system)</t>
  </si>
  <si>
    <t>ADT Integration Software License (1 per system)</t>
  </si>
  <si>
    <t>Resident Safety Interface</t>
  </si>
  <si>
    <t>Responder SIP Server (1 per System)</t>
  </si>
  <si>
    <t>SIP Telephony Software License (1 per system)</t>
  </si>
  <si>
    <t>Middleware Interface</t>
  </si>
  <si>
    <t>Clear Station Cover (1 &amp; 2 Button Stations)</t>
  </si>
  <si>
    <t>Handheld Pendent - 2 Lights (8-pin DIN)</t>
  </si>
  <si>
    <t>QP</t>
  </si>
  <si>
    <t>BOTON EN ESPAÑOL</t>
  </si>
  <si>
    <t>Clear Station Cover</t>
  </si>
  <si>
    <t>HOSPITAL DE LINARES</t>
  </si>
  <si>
    <t>1026-1311</t>
  </si>
  <si>
    <t>Alpha 215C LED Sign</t>
  </si>
  <si>
    <t>LC-050</t>
  </si>
  <si>
    <t>Controlador de luz curbell</t>
  </si>
  <si>
    <t>lc-050</t>
  </si>
  <si>
    <t>LOW VOLTAGE CONTROLLER</t>
  </si>
  <si>
    <t>Accesorios No Rauland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</si>
</sst>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[$-F800]dddd\,\ mmmm\ dd\,\ yyyy"/>
    <numFmt numFmtId="170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5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5" fontId="4" fillId="4" borderId="7" xfId="1" applyNumberFormat="1" applyFont="1" applyFill="1" applyBorder="1" applyAlignment="1" applyProtection="1">
      <alignment horizontal="center" vertical="center"/>
    </xf>
    <xf numFmtId="168" fontId="4" fillId="4" borderId="7" xfId="2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6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5" fontId="9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170" fontId="13" fillId="0" borderId="0" xfId="3" applyNumberFormat="1" applyFont="1"/>
    <xf numFmtId="170" fontId="13" fillId="0" borderId="0" xfId="3" applyNumberFormat="1" applyFont="1" applyAlignment="1">
      <alignment horizontal="right"/>
    </xf>
    <xf numFmtId="170" fontId="13" fillId="0" borderId="0" xfId="3" applyNumberFormat="1" applyFont="1" applyBorder="1" applyAlignment="1">
      <alignment horizontal="right"/>
    </xf>
    <xf numFmtId="0" fontId="0" fillId="0" borderId="0" xfId="0" applyAlignment="1">
      <alignment horizontal="left"/>
    </xf>
    <xf numFmtId="2" fontId="2" fillId="0" borderId="11" xfId="1" applyNumberFormat="1" applyFont="1" applyFill="1" applyBorder="1" applyAlignment="1" applyProtection="1">
      <alignment horizontal="right" wrapText="1"/>
    </xf>
    <xf numFmtId="0" fontId="4" fillId="0" borderId="0" xfId="1" applyFont="1" applyBorder="1" applyAlignment="1" applyProtection="1">
      <protection locked="0"/>
    </xf>
    <xf numFmtId="0" fontId="2" fillId="3" borderId="11" xfId="1" applyFont="1" applyFill="1" applyBorder="1" applyAlignment="1" applyProtection="1">
      <alignment horizontal="left"/>
    </xf>
    <xf numFmtId="0" fontId="8" fillId="0" borderId="0" xfId="1" applyFont="1" applyFill="1" applyAlignment="1">
      <alignment wrapText="1"/>
    </xf>
    <xf numFmtId="0" fontId="2" fillId="3" borderId="11" xfId="1" applyNumberFormat="1" applyFont="1" applyFill="1" applyBorder="1" applyAlignment="1" applyProtection="1">
      <alignment horizontal="left"/>
    </xf>
    <xf numFmtId="1" fontId="4" fillId="6" borderId="12" xfId="1" applyNumberFormat="1" applyFont="1" applyFill="1" applyBorder="1" applyAlignment="1" applyProtection="1"/>
    <xf numFmtId="1" fontId="4" fillId="6" borderId="11" xfId="1" applyNumberFormat="1" applyFont="1" applyFill="1" applyBorder="1" applyAlignment="1" applyProtection="1"/>
    <xf numFmtId="1" fontId="4" fillId="6" borderId="11" xfId="1" applyNumberFormat="1" applyFont="1" applyFill="1" applyBorder="1" applyAlignment="1" applyProtection="1">
      <alignment horizontal="left"/>
    </xf>
    <xf numFmtId="0" fontId="4" fillId="6" borderId="11" xfId="1" applyFont="1" applyFill="1" applyBorder="1" applyAlignment="1" applyProtection="1"/>
    <xf numFmtId="165" fontId="0" fillId="0" borderId="0" xfId="0" applyNumberFormat="1"/>
    <xf numFmtId="14" fontId="0" fillId="0" borderId="0" xfId="0" applyNumberFormat="1"/>
    <xf numFmtId="44" fontId="13" fillId="0" borderId="0" xfId="3" applyFont="1" applyFill="1" applyAlignment="1">
      <alignment horizontal="left"/>
    </xf>
    <xf numFmtId="0" fontId="0" fillId="0" borderId="0" xfId="0" applyFill="1"/>
    <xf numFmtId="1" fontId="2" fillId="6" borderId="11" xfId="1" applyNumberFormat="1" applyFont="1" applyFill="1" applyBorder="1" applyAlignment="1" applyProtection="1">
      <alignment horizontal="left"/>
    </xf>
    <xf numFmtId="0" fontId="2" fillId="6" borderId="11" xfId="1" applyFont="1" applyFill="1" applyBorder="1" applyAlignment="1" applyProtection="1">
      <alignment horizontal="left"/>
    </xf>
    <xf numFmtId="2" fontId="2" fillId="0" borderId="11" xfId="1" applyNumberFormat="1" applyFont="1" applyFill="1" applyBorder="1" applyAlignment="1" applyProtection="1">
      <alignment horizontal="right" wrapText="1"/>
    </xf>
    <xf numFmtId="0" fontId="14" fillId="3" borderId="0" xfId="1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9" fillId="0" borderId="0" xfId="1" applyFont="1" applyBorder="1" applyAlignment="1" applyProtection="1">
      <alignment horizontal="right"/>
      <protection locked="0"/>
    </xf>
    <xf numFmtId="169" fontId="11" fillId="5" borderId="0" xfId="1" applyNumberFormat="1" applyFont="1" applyFill="1" applyBorder="1" applyAlignment="1">
      <alignment horizontal="right"/>
    </xf>
    <xf numFmtId="1" fontId="10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9">
    <cellStyle name="Currency 3" xfId="2"/>
    <cellStyle name="Moneda" xfId="3" builtinId="4"/>
    <cellStyle name="Moneda 2" xfId="5"/>
    <cellStyle name="Moneda 2 2" xfId="8"/>
    <cellStyle name="Moneda 3" xfId="4"/>
    <cellStyle name="Moneda 3 2" xfId="7"/>
    <cellStyle name="Moneda 4" xfId="6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1074964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  <xdr:twoCellAnchor>
    <xdr:from>
      <xdr:col>3</xdr:col>
      <xdr:colOff>2258785</xdr:colOff>
      <xdr:row>1</xdr:row>
      <xdr:rowOff>136071</xdr:rowOff>
    </xdr:from>
    <xdr:to>
      <xdr:col>4</xdr:col>
      <xdr:colOff>1661897</xdr:colOff>
      <xdr:row>2</xdr:row>
      <xdr:rowOff>373954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A0910D-AB3A-4F38-9081-A75BF7D1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035" y="340178"/>
          <a:ext cx="1729933" cy="754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="70" zoomScaleNormal="70" workbookViewId="0">
      <selection activeCell="I5" sqref="I5"/>
    </sheetView>
  </sheetViews>
  <sheetFormatPr baseColWidth="10" defaultRowHeight="15" x14ac:dyDescent="0.25"/>
  <cols>
    <col min="1" max="1" width="9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9" max="9" width="64.42578125" customWidth="1"/>
  </cols>
  <sheetData>
    <row r="1" spans="1:8" ht="15.75" x14ac:dyDescent="0.25">
      <c r="A1" s="55">
        <v>44680</v>
      </c>
      <c r="B1" s="55"/>
      <c r="C1" s="55"/>
      <c r="D1" s="55"/>
      <c r="E1" s="55"/>
      <c r="F1" s="14"/>
      <c r="G1" s="13"/>
    </row>
    <row r="2" spans="1:8" ht="40.5" customHeight="1" x14ac:dyDescent="0.25">
      <c r="A2" s="56" t="s">
        <v>13</v>
      </c>
      <c r="B2" s="56"/>
      <c r="C2" s="56"/>
      <c r="D2" s="56"/>
      <c r="E2" s="56"/>
      <c r="F2" s="15"/>
      <c r="G2" s="13"/>
    </row>
    <row r="3" spans="1:8" ht="40.5" customHeight="1" x14ac:dyDescent="0.25">
      <c r="A3" s="56" t="s">
        <v>394</v>
      </c>
      <c r="B3" s="56"/>
      <c r="C3" s="56"/>
      <c r="D3" s="56"/>
      <c r="E3" s="56"/>
      <c r="F3" s="16"/>
      <c r="G3" s="13"/>
    </row>
    <row r="4" spans="1:8" ht="15" customHeight="1" x14ac:dyDescent="0.25">
      <c r="A4" s="57" t="s">
        <v>0</v>
      </c>
      <c r="B4" s="59" t="s">
        <v>1</v>
      </c>
      <c r="C4" s="61" t="s">
        <v>2</v>
      </c>
      <c r="D4" s="63" t="s">
        <v>3</v>
      </c>
      <c r="E4" s="63" t="s">
        <v>4</v>
      </c>
      <c r="F4" s="19"/>
    </row>
    <row r="5" spans="1:8" ht="15.75" customHeight="1" thickBot="1" x14ac:dyDescent="0.3">
      <c r="A5" s="58"/>
      <c r="B5" s="60"/>
      <c r="C5" s="61"/>
      <c r="D5" s="64"/>
      <c r="E5" s="64"/>
      <c r="F5" s="19"/>
    </row>
    <row r="6" spans="1:8" ht="16.5" customHeight="1" thickBot="1" x14ac:dyDescent="0.3">
      <c r="A6" s="66" t="s">
        <v>5</v>
      </c>
      <c r="B6" s="67"/>
      <c r="C6" s="62"/>
      <c r="D6" s="65"/>
      <c r="E6" s="65"/>
      <c r="F6" s="19"/>
    </row>
    <row r="7" spans="1:8" ht="15.75" customHeight="1" x14ac:dyDescent="0.25">
      <c r="A7" s="39" t="s">
        <v>302</v>
      </c>
      <c r="B7" s="40"/>
      <c r="C7" s="1"/>
      <c r="D7" s="2"/>
      <c r="E7" s="3"/>
      <c r="F7" s="19"/>
    </row>
    <row r="8" spans="1:8" ht="15.75" customHeight="1" x14ac:dyDescent="0.25">
      <c r="A8" s="4">
        <v>13</v>
      </c>
      <c r="B8" s="36" t="s">
        <v>144</v>
      </c>
      <c r="C8" s="1" t="s">
        <v>361</v>
      </c>
      <c r="D8" s="2">
        <f>VLOOKUP(B8, Hoja2!A1:C248, 3, FALSE)</f>
        <v>1817.5</v>
      </c>
      <c r="E8" s="34">
        <f>A8*D8</f>
        <v>23627.5</v>
      </c>
      <c r="F8" s="19"/>
      <c r="H8" s="44"/>
    </row>
    <row r="9" spans="1:8" ht="15.75" customHeight="1" x14ac:dyDescent="0.25">
      <c r="A9" s="4">
        <v>26</v>
      </c>
      <c r="B9" s="36" t="s">
        <v>253</v>
      </c>
      <c r="C9" s="1" t="s">
        <v>362</v>
      </c>
      <c r="D9" s="2">
        <f>VLOOKUP(B9, Hoja2!A1:C248, 3, FALSE)</f>
        <v>700</v>
      </c>
      <c r="E9" s="34">
        <f t="shared" ref="E9:E18" si="0">A9*D9</f>
        <v>18200</v>
      </c>
      <c r="F9" s="19"/>
    </row>
    <row r="10" spans="1:8" ht="15.75" customHeight="1" x14ac:dyDescent="0.25">
      <c r="A10" s="4">
        <v>13</v>
      </c>
      <c r="B10" s="36" t="s">
        <v>255</v>
      </c>
      <c r="C10" s="1" t="s">
        <v>363</v>
      </c>
      <c r="D10" s="2">
        <f>VLOOKUP(B10, Hoja2!A1:C248, 3, FALSE)</f>
        <v>675</v>
      </c>
      <c r="E10" s="34">
        <f t="shared" si="0"/>
        <v>8775</v>
      </c>
      <c r="F10" s="19"/>
    </row>
    <row r="11" spans="1:8" ht="15.75" customHeight="1" x14ac:dyDescent="0.25">
      <c r="A11" s="4">
        <v>8</v>
      </c>
      <c r="B11" s="36" t="s">
        <v>356</v>
      </c>
      <c r="C11" s="1" t="s">
        <v>365</v>
      </c>
      <c r="D11" s="2">
        <f>VLOOKUP(B11, Hoja2!A1:C248, 3, FALSE)</f>
        <v>1430</v>
      </c>
      <c r="E11" s="34">
        <f t="shared" si="0"/>
        <v>11440</v>
      </c>
      <c r="F11" s="19"/>
    </row>
    <row r="12" spans="1:8" ht="15.75" customHeight="1" x14ac:dyDescent="0.25">
      <c r="A12" s="4">
        <v>5</v>
      </c>
      <c r="B12" s="36" t="s">
        <v>247</v>
      </c>
      <c r="C12" s="1" t="s">
        <v>366</v>
      </c>
      <c r="D12" s="2">
        <f>VLOOKUP(B12, Hoja2!A1:C248, 3, FALSE)</f>
        <v>850</v>
      </c>
      <c r="E12" s="34">
        <f t="shared" si="0"/>
        <v>4250</v>
      </c>
      <c r="F12" s="19"/>
    </row>
    <row r="13" spans="1:8" ht="15.75" customHeight="1" x14ac:dyDescent="0.25">
      <c r="A13" s="4">
        <v>2</v>
      </c>
      <c r="B13" s="38">
        <v>351006</v>
      </c>
      <c r="C13" s="1" t="s">
        <v>367</v>
      </c>
      <c r="D13" s="2">
        <f>VLOOKUP(B13, Hoja2!A1:C248, 3, FALSE)</f>
        <v>642.5</v>
      </c>
      <c r="E13" s="34">
        <f t="shared" si="0"/>
        <v>1285</v>
      </c>
      <c r="F13" s="19"/>
    </row>
    <row r="14" spans="1:8" ht="15.75" customHeight="1" x14ac:dyDescent="0.25">
      <c r="A14" s="4">
        <v>16</v>
      </c>
      <c r="B14" s="36" t="s">
        <v>245</v>
      </c>
      <c r="C14" s="1" t="s">
        <v>368</v>
      </c>
      <c r="D14" s="2">
        <f>VLOOKUP(B14, Hoja2!A1:C248, 3, FALSE)</f>
        <v>437.5</v>
      </c>
      <c r="E14" s="34">
        <f t="shared" si="0"/>
        <v>7000</v>
      </c>
      <c r="F14" s="19"/>
    </row>
    <row r="15" spans="1:8" ht="15.75" customHeight="1" x14ac:dyDescent="0.25">
      <c r="A15" s="4">
        <v>16</v>
      </c>
      <c r="B15" s="36" t="s">
        <v>263</v>
      </c>
      <c r="C15" s="1" t="s">
        <v>369</v>
      </c>
      <c r="D15" s="2">
        <f>VLOOKUP(B15, Hoja2!A1:C248, 3, FALSE)</f>
        <v>142.5</v>
      </c>
      <c r="E15" s="34">
        <f t="shared" si="0"/>
        <v>2280</v>
      </c>
      <c r="F15" s="19"/>
    </row>
    <row r="16" spans="1:8" ht="15.75" customHeight="1" x14ac:dyDescent="0.25">
      <c r="A16" s="4">
        <v>25</v>
      </c>
      <c r="B16" s="36" t="s">
        <v>230</v>
      </c>
      <c r="C16" s="1" t="s">
        <v>370</v>
      </c>
      <c r="D16" s="2">
        <f>VLOOKUP(B16, Hoja2!A1:C248, 3, FALSE)</f>
        <v>1410</v>
      </c>
      <c r="E16" s="34">
        <f t="shared" si="0"/>
        <v>35250</v>
      </c>
      <c r="F16" s="19"/>
    </row>
    <row r="17" spans="1:8" ht="15.75" customHeight="1" x14ac:dyDescent="0.25">
      <c r="A17" s="4">
        <v>16</v>
      </c>
      <c r="B17" s="36" t="s">
        <v>198</v>
      </c>
      <c r="C17" s="1" t="s">
        <v>371</v>
      </c>
      <c r="D17" s="2">
        <f>VLOOKUP(B17, Hoja2!A1:C248, 3, FALSE)</f>
        <v>647.5</v>
      </c>
      <c r="E17" s="34">
        <f t="shared" si="0"/>
        <v>10360</v>
      </c>
      <c r="F17" s="19"/>
    </row>
    <row r="18" spans="1:8" ht="15.75" customHeight="1" x14ac:dyDescent="0.25">
      <c r="A18" s="4">
        <v>12</v>
      </c>
      <c r="B18" s="36" t="s">
        <v>196</v>
      </c>
      <c r="C18" s="1" t="s">
        <v>372</v>
      </c>
      <c r="D18" s="2">
        <f>VLOOKUP(B18, Hoja2!A1:C248, 3, FALSE)</f>
        <v>400</v>
      </c>
      <c r="E18" s="34">
        <f t="shared" si="0"/>
        <v>4800</v>
      </c>
      <c r="F18" s="19"/>
    </row>
    <row r="19" spans="1:8" ht="15.75" customHeight="1" x14ac:dyDescent="0.25">
      <c r="A19" s="4">
        <v>157</v>
      </c>
      <c r="B19" s="36" t="s">
        <v>224</v>
      </c>
      <c r="C19" s="1" t="s">
        <v>373</v>
      </c>
      <c r="D19" s="2">
        <f>VLOOKUP(B19, Hoja2!A1:C248, 3, FALSE)</f>
        <v>155</v>
      </c>
      <c r="E19" s="34">
        <f>A19*D19</f>
        <v>24335</v>
      </c>
      <c r="F19" s="19"/>
      <c r="H19" s="44"/>
    </row>
    <row r="20" spans="1:8" ht="15.75" customHeight="1" x14ac:dyDescent="0.25">
      <c r="A20" s="4">
        <v>56</v>
      </c>
      <c r="B20" s="36" t="s">
        <v>226</v>
      </c>
      <c r="C20" s="1" t="s">
        <v>374</v>
      </c>
      <c r="D20" s="2">
        <f>VLOOKUP(B20, Hoja2!A1:C248, 3, FALSE)</f>
        <v>185</v>
      </c>
      <c r="E20" s="34">
        <f t="shared" ref="E20:E35" si="1">A20*D20</f>
        <v>10360</v>
      </c>
      <c r="F20" s="19"/>
    </row>
    <row r="21" spans="1:8" ht="15.75" customHeight="1" x14ac:dyDescent="0.25">
      <c r="A21" s="4">
        <v>115</v>
      </c>
      <c r="B21" s="36" t="s">
        <v>228</v>
      </c>
      <c r="C21" s="1" t="s">
        <v>375</v>
      </c>
      <c r="D21" s="2">
        <f>VLOOKUP(B21, Hoja2!A1:C248, 3, FALSE)</f>
        <v>225</v>
      </c>
      <c r="E21" s="34">
        <f t="shared" si="1"/>
        <v>25875</v>
      </c>
      <c r="F21" s="19"/>
    </row>
    <row r="22" spans="1:8" ht="15.75" customHeight="1" x14ac:dyDescent="0.25">
      <c r="A22" s="4">
        <v>265</v>
      </c>
      <c r="B22" s="36" t="s">
        <v>286</v>
      </c>
      <c r="C22" s="1" t="s">
        <v>376</v>
      </c>
      <c r="D22" s="2">
        <f>VLOOKUP(B22, Hoja2!A1:C248, 3, FALSE)</f>
        <v>140</v>
      </c>
      <c r="E22" s="34">
        <f t="shared" si="1"/>
        <v>37100</v>
      </c>
      <c r="F22" s="19"/>
    </row>
    <row r="23" spans="1:8" ht="15.75" customHeight="1" x14ac:dyDescent="0.25">
      <c r="A23" s="4">
        <v>21</v>
      </c>
      <c r="B23" s="36" t="s">
        <v>296</v>
      </c>
      <c r="C23" s="1" t="s">
        <v>377</v>
      </c>
      <c r="D23" s="2">
        <f>VLOOKUP(B23, Hoja2!A1:C248, 3, FALSE)</f>
        <v>85</v>
      </c>
      <c r="E23" s="34">
        <f t="shared" si="1"/>
        <v>1785</v>
      </c>
      <c r="F23" s="19"/>
    </row>
    <row r="24" spans="1:8" ht="15.75" customHeight="1" x14ac:dyDescent="0.25">
      <c r="A24" s="4">
        <v>151</v>
      </c>
      <c r="B24" s="36" t="s">
        <v>267</v>
      </c>
      <c r="C24" s="1" t="s">
        <v>378</v>
      </c>
      <c r="D24" s="2">
        <f>VLOOKUP(B24, Hoja2!A1:C248, 3, FALSE)</f>
        <v>100</v>
      </c>
      <c r="E24" s="34">
        <f t="shared" si="1"/>
        <v>15100</v>
      </c>
      <c r="F24" s="19"/>
    </row>
    <row r="25" spans="1:8" ht="15.75" customHeight="1" x14ac:dyDescent="0.25">
      <c r="A25" s="4">
        <v>151</v>
      </c>
      <c r="B25" s="36" t="s">
        <v>391</v>
      </c>
      <c r="C25" s="1" t="s">
        <v>392</v>
      </c>
      <c r="D25" s="2">
        <f>VLOOKUP(B25, Hoja2!A1:C248, 3, FALSE)</f>
        <v>20</v>
      </c>
      <c r="E25" s="34">
        <f t="shared" si="1"/>
        <v>3020</v>
      </c>
      <c r="F25" s="19"/>
    </row>
    <row r="26" spans="1:8" ht="15.75" customHeight="1" x14ac:dyDescent="0.25">
      <c r="A26" s="4">
        <v>151</v>
      </c>
      <c r="B26" s="36" t="s">
        <v>391</v>
      </c>
      <c r="C26" s="1" t="s">
        <v>392</v>
      </c>
      <c r="D26" s="2">
        <f>VLOOKUP(B26, Hoja2!A1:C248, 3, FALSE)</f>
        <v>20</v>
      </c>
      <c r="E26" s="34">
        <f t="shared" si="1"/>
        <v>3020</v>
      </c>
      <c r="F26" s="19"/>
    </row>
    <row r="27" spans="1:8" ht="15.75" customHeight="1" x14ac:dyDescent="0.25">
      <c r="A27" s="4">
        <v>151</v>
      </c>
      <c r="B27" s="36" t="s">
        <v>391</v>
      </c>
      <c r="C27" s="1" t="s">
        <v>392</v>
      </c>
      <c r="D27" s="2">
        <f>VLOOKUP(B27, Hoja2!A1:C248, 3, FALSE)</f>
        <v>20</v>
      </c>
      <c r="E27" s="34">
        <f t="shared" si="1"/>
        <v>3020</v>
      </c>
      <c r="F27" s="19"/>
    </row>
    <row r="28" spans="1:8" ht="15.75" customHeight="1" x14ac:dyDescent="0.25">
      <c r="A28" s="4">
        <v>151</v>
      </c>
      <c r="B28" s="36" t="s">
        <v>391</v>
      </c>
      <c r="C28" s="1" t="s">
        <v>392</v>
      </c>
      <c r="D28" s="2">
        <f>VLOOKUP(B28, Hoja2!A1:C248, 3, FALSE)</f>
        <v>20</v>
      </c>
      <c r="E28" s="34">
        <f t="shared" si="1"/>
        <v>3020</v>
      </c>
      <c r="F28" s="19"/>
    </row>
    <row r="29" spans="1:8" ht="15.75" customHeight="1" x14ac:dyDescent="0.25">
      <c r="A29" s="4">
        <v>150</v>
      </c>
      <c r="B29" s="36" t="s">
        <v>277</v>
      </c>
      <c r="C29" s="1" t="s">
        <v>379</v>
      </c>
      <c r="D29" s="2">
        <f>VLOOKUP(B29, Hoja2!A1:C248, 3, FALSE)</f>
        <v>105</v>
      </c>
      <c r="E29" s="34">
        <f t="shared" si="1"/>
        <v>15750</v>
      </c>
      <c r="F29" s="19"/>
    </row>
    <row r="30" spans="1:8" ht="15.75" customHeight="1" x14ac:dyDescent="0.25">
      <c r="A30" s="4">
        <v>166</v>
      </c>
      <c r="B30" s="36" t="s">
        <v>176</v>
      </c>
      <c r="C30" s="1" t="s">
        <v>380</v>
      </c>
      <c r="D30" s="2">
        <f>VLOOKUP(B30, Hoja2!A1:C248, 3, FALSE)</f>
        <v>87.5</v>
      </c>
      <c r="E30" s="34">
        <f t="shared" si="1"/>
        <v>14525</v>
      </c>
      <c r="F30" s="19"/>
    </row>
    <row r="31" spans="1:8" ht="15.75" customHeight="1" x14ac:dyDescent="0.25">
      <c r="A31" s="4">
        <v>166</v>
      </c>
      <c r="B31" s="36" t="s">
        <v>391</v>
      </c>
      <c r="C31" s="1" t="s">
        <v>392</v>
      </c>
      <c r="D31" s="2">
        <f>VLOOKUP(B31, Hoja2!A1:C248, 3, FALSE)</f>
        <v>20</v>
      </c>
      <c r="E31" s="34">
        <f t="shared" si="1"/>
        <v>3320</v>
      </c>
      <c r="F31" s="19"/>
    </row>
    <row r="32" spans="1:8" ht="15.75" customHeight="1" x14ac:dyDescent="0.25">
      <c r="A32" s="4">
        <v>8</v>
      </c>
      <c r="B32" s="36" t="s">
        <v>200</v>
      </c>
      <c r="C32" s="1" t="s">
        <v>381</v>
      </c>
      <c r="D32" s="2">
        <f>VLOOKUP(B32, Hoja2!A1:C248, 3, FALSE)</f>
        <v>75</v>
      </c>
      <c r="E32" s="34">
        <f t="shared" si="1"/>
        <v>600</v>
      </c>
      <c r="F32" s="19"/>
    </row>
    <row r="33" spans="1:8" ht="15.75" customHeight="1" x14ac:dyDescent="0.25">
      <c r="A33" s="4">
        <v>8</v>
      </c>
      <c r="B33" s="36" t="s">
        <v>391</v>
      </c>
      <c r="C33" s="1" t="s">
        <v>392</v>
      </c>
      <c r="D33" s="2">
        <f>VLOOKUP(B33, Hoja2!A1:C248, 3, FALSE)</f>
        <v>20</v>
      </c>
      <c r="E33" s="34">
        <f t="shared" si="1"/>
        <v>160</v>
      </c>
      <c r="F33" s="19"/>
    </row>
    <row r="34" spans="1:8" ht="15.75" customHeight="1" x14ac:dyDescent="0.25">
      <c r="A34" s="47" t="s">
        <v>382</v>
      </c>
      <c r="B34" s="48"/>
      <c r="C34" s="1"/>
      <c r="D34" s="2"/>
      <c r="E34" s="34"/>
      <c r="F34" s="19"/>
    </row>
    <row r="35" spans="1:8" ht="15.75" customHeight="1" x14ac:dyDescent="0.25">
      <c r="A35" s="4">
        <v>1</v>
      </c>
      <c r="B35" s="36" t="s">
        <v>257</v>
      </c>
      <c r="C35" s="1" t="s">
        <v>383</v>
      </c>
      <c r="D35" s="2">
        <f>VLOOKUP(B35, Hoja2!A1:C248, 3, FALSE)</f>
        <v>8025</v>
      </c>
      <c r="E35" s="34">
        <f t="shared" si="1"/>
        <v>8025</v>
      </c>
      <c r="F35" s="19"/>
    </row>
    <row r="36" spans="1:8" ht="15.75" customHeight="1" x14ac:dyDescent="0.25">
      <c r="A36" s="4">
        <v>1</v>
      </c>
      <c r="B36" s="36" t="s">
        <v>249</v>
      </c>
      <c r="C36" s="1" t="s">
        <v>384</v>
      </c>
      <c r="D36" s="2">
        <f>VLOOKUP(B36, Hoja2!A1:C248, 3, FALSE)</f>
        <v>3612.5</v>
      </c>
      <c r="E36" s="34">
        <f>A36*D36</f>
        <v>3612.5</v>
      </c>
      <c r="F36" s="19"/>
      <c r="H36" s="44"/>
    </row>
    <row r="37" spans="1:8" ht="15.75" customHeight="1" x14ac:dyDescent="0.25">
      <c r="A37" s="4">
        <v>1</v>
      </c>
      <c r="B37" s="36" t="s">
        <v>259</v>
      </c>
      <c r="C37" s="1" t="s">
        <v>385</v>
      </c>
      <c r="D37" s="2">
        <f>VLOOKUP(B37, Hoja2!A1:C248, 3, FALSE)</f>
        <v>2500</v>
      </c>
      <c r="E37" s="34">
        <f t="shared" ref="E37:E45" si="2">A37*D37</f>
        <v>2500</v>
      </c>
      <c r="F37" s="19"/>
    </row>
    <row r="38" spans="1:8" ht="15.75" customHeight="1" x14ac:dyDescent="0.25">
      <c r="A38" s="4">
        <v>1</v>
      </c>
      <c r="B38" s="38">
        <v>355005</v>
      </c>
      <c r="C38" s="1" t="s">
        <v>386</v>
      </c>
      <c r="D38" s="2">
        <f>VLOOKUP(B38, Hoja2!A1:C248, 3, FALSE)</f>
        <v>5052.5</v>
      </c>
      <c r="E38" s="34">
        <f t="shared" si="2"/>
        <v>5052.5</v>
      </c>
      <c r="F38" s="19"/>
    </row>
    <row r="39" spans="1:8" ht="15.75" customHeight="1" x14ac:dyDescent="0.25">
      <c r="A39" s="4">
        <v>1</v>
      </c>
      <c r="B39" s="36" t="s">
        <v>261</v>
      </c>
      <c r="C39" s="1" t="s">
        <v>387</v>
      </c>
      <c r="D39" s="2">
        <f>VLOOKUP(B39, Hoja2!A1:C248, 3, FALSE)</f>
        <v>5030</v>
      </c>
      <c r="E39" s="34">
        <f t="shared" si="2"/>
        <v>5030</v>
      </c>
      <c r="F39" s="19"/>
    </row>
    <row r="40" spans="1:8" ht="15.75" customHeight="1" x14ac:dyDescent="0.25">
      <c r="A40" s="4">
        <v>1</v>
      </c>
      <c r="B40" s="36" t="s">
        <v>251</v>
      </c>
      <c r="C40" s="1" t="s">
        <v>388</v>
      </c>
      <c r="D40" s="2">
        <f>VLOOKUP(B40, Hoja2!A1:C248, 3, FALSE)</f>
        <v>4500</v>
      </c>
      <c r="E40" s="34">
        <f t="shared" si="2"/>
        <v>4500</v>
      </c>
      <c r="F40" s="19"/>
    </row>
    <row r="41" spans="1:8" ht="15.75" customHeight="1" x14ac:dyDescent="0.25">
      <c r="A41" s="47" t="s">
        <v>303</v>
      </c>
      <c r="B41" s="48"/>
      <c r="C41" s="1"/>
      <c r="D41" s="2"/>
      <c r="E41" s="34"/>
      <c r="F41" s="19"/>
    </row>
    <row r="42" spans="1:8" ht="15.75" customHeight="1" x14ac:dyDescent="0.25">
      <c r="A42" s="4">
        <v>27</v>
      </c>
      <c r="B42" s="38">
        <v>350018</v>
      </c>
      <c r="C42" s="1" t="s">
        <v>304</v>
      </c>
      <c r="D42" s="2">
        <f>VLOOKUP(B42, Hoja2!A1:C248, 3, FALSE)</f>
        <v>390</v>
      </c>
      <c r="E42" s="34">
        <f t="shared" si="2"/>
        <v>10530</v>
      </c>
      <c r="F42" s="19"/>
    </row>
    <row r="43" spans="1:8" ht="15.75" customHeight="1" x14ac:dyDescent="0.25">
      <c r="A43" s="4">
        <v>166</v>
      </c>
      <c r="B43" s="38">
        <v>350008</v>
      </c>
      <c r="C43" s="1" t="s">
        <v>389</v>
      </c>
      <c r="D43" s="2">
        <f>VLOOKUP(B43, Hoja2!A1:C248, 3, FALSE)</f>
        <v>76.25</v>
      </c>
      <c r="E43" s="34">
        <f t="shared" si="2"/>
        <v>12657.5</v>
      </c>
      <c r="F43" s="19"/>
    </row>
    <row r="44" spans="1:8" ht="15.75" customHeight="1" x14ac:dyDescent="0.25">
      <c r="A44" s="47" t="s">
        <v>305</v>
      </c>
      <c r="B44" s="48"/>
      <c r="C44" s="1"/>
      <c r="D44" s="2"/>
      <c r="E44" s="34"/>
      <c r="F44" s="19"/>
    </row>
    <row r="45" spans="1:8" ht="15.75" customHeight="1" x14ac:dyDescent="0.25">
      <c r="A45" s="4">
        <v>265</v>
      </c>
      <c r="B45" s="36" t="s">
        <v>124</v>
      </c>
      <c r="C45" s="1" t="s">
        <v>390</v>
      </c>
      <c r="D45" s="2">
        <f>VLOOKUP(B45, Hoja2!A1:C248, 3, FALSE)</f>
        <v>120</v>
      </c>
      <c r="E45" s="34">
        <f t="shared" si="2"/>
        <v>31800</v>
      </c>
      <c r="F45" s="19"/>
    </row>
    <row r="46" spans="1:8" ht="15.75" customHeight="1" x14ac:dyDescent="0.25">
      <c r="A46" s="41" t="s">
        <v>306</v>
      </c>
      <c r="B46" s="42"/>
      <c r="C46" s="1"/>
      <c r="D46" s="2"/>
      <c r="E46" s="34"/>
      <c r="F46" s="19"/>
    </row>
    <row r="47" spans="1:8" ht="15.75" customHeight="1" x14ac:dyDescent="0.25">
      <c r="A47" s="4">
        <v>86</v>
      </c>
      <c r="B47" s="23" t="s">
        <v>298</v>
      </c>
      <c r="C47" s="1" t="s">
        <v>299</v>
      </c>
      <c r="D47" s="2">
        <f>VLOOKUP(B47, Hoja2!A1:C248, 3, FALSE)</f>
        <v>220</v>
      </c>
      <c r="E47" s="34">
        <f t="shared" ref="E47:E50" si="3">A47*D47</f>
        <v>18920</v>
      </c>
      <c r="F47" s="19"/>
    </row>
    <row r="48" spans="1:8" ht="15.75" customHeight="1" x14ac:dyDescent="0.25">
      <c r="A48" s="4">
        <v>1</v>
      </c>
      <c r="B48" s="36">
        <v>60755</v>
      </c>
      <c r="C48" s="1" t="s">
        <v>300</v>
      </c>
      <c r="D48" s="2">
        <f>VLOOKUP(B48, Hoja2!A1:C248, 3, FALSE)</f>
        <v>200</v>
      </c>
      <c r="E48" s="34">
        <f t="shared" si="3"/>
        <v>200</v>
      </c>
      <c r="F48" s="19"/>
    </row>
    <row r="49" spans="1:9" ht="15.75" customHeight="1" x14ac:dyDescent="0.25">
      <c r="A49" s="4">
        <v>12</v>
      </c>
      <c r="B49" s="36" t="s">
        <v>395</v>
      </c>
      <c r="C49" s="1" t="s">
        <v>396</v>
      </c>
      <c r="D49" s="2">
        <f>VLOOKUP(B49, Hoja2!A1:C248, 3, FALSE)</f>
        <v>800</v>
      </c>
      <c r="E49" s="49">
        <f t="shared" si="3"/>
        <v>9600</v>
      </c>
      <c r="F49" s="19"/>
    </row>
    <row r="50" spans="1:9" ht="15.75" customHeight="1" x14ac:dyDescent="0.25">
      <c r="A50" s="4">
        <v>265</v>
      </c>
      <c r="B50" s="36" t="s">
        <v>397</v>
      </c>
      <c r="C50" s="1" t="s">
        <v>398</v>
      </c>
      <c r="D50" s="2">
        <f>VLOOKUP(B50, Hoja2!A1:C248, 3, FALSE)</f>
        <v>143</v>
      </c>
      <c r="E50" s="49">
        <f t="shared" si="3"/>
        <v>37895</v>
      </c>
      <c r="F50" s="19"/>
    </row>
    <row r="51" spans="1:9" ht="15.75" customHeight="1" thickBot="1" x14ac:dyDescent="0.3">
      <c r="A51" s="4"/>
      <c r="B51" s="23"/>
      <c r="C51" s="1"/>
      <c r="D51" s="2"/>
      <c r="E51" s="34"/>
      <c r="F51" s="19"/>
    </row>
    <row r="52" spans="1:9" ht="16.5" customHeight="1" thickBot="1" x14ac:dyDescent="0.3">
      <c r="A52" s="52" t="s">
        <v>6</v>
      </c>
      <c r="B52" s="52"/>
      <c r="C52" s="52"/>
      <c r="D52" s="52"/>
      <c r="E52" s="5">
        <f>SUM(E7:E45)</f>
        <v>371965</v>
      </c>
      <c r="F52" s="20"/>
    </row>
    <row r="53" spans="1:9" ht="16.5" thickBot="1" x14ac:dyDescent="0.3">
      <c r="A53" s="17"/>
      <c r="B53" s="17"/>
      <c r="C53" s="17"/>
      <c r="D53" s="6" t="s">
        <v>7</v>
      </c>
      <c r="E53" s="5">
        <f>E52*F53</f>
        <v>111589.5</v>
      </c>
      <c r="F53" s="22">
        <v>0.3</v>
      </c>
    </row>
    <row r="54" spans="1:9" ht="16.5" thickBot="1" x14ac:dyDescent="0.3">
      <c r="A54" s="53"/>
      <c r="B54" s="53"/>
      <c r="C54" s="53"/>
      <c r="D54" s="6" t="s">
        <v>8</v>
      </c>
      <c r="E54" s="5">
        <f>E52-E53</f>
        <v>260375.5</v>
      </c>
      <c r="F54" s="7"/>
    </row>
    <row r="55" spans="1:9" ht="16.5" thickBot="1" x14ac:dyDescent="0.3">
      <c r="A55" s="53"/>
      <c r="B55" s="53"/>
      <c r="C55" s="53"/>
      <c r="D55" s="18" t="s">
        <v>401</v>
      </c>
      <c r="E55" s="8">
        <f>SUM(E47:E50)</f>
        <v>66615</v>
      </c>
      <c r="F55" s="7"/>
    </row>
    <row r="56" spans="1:9" ht="16.5" thickBot="1" x14ac:dyDescent="0.3">
      <c r="A56" s="53"/>
      <c r="B56" s="53"/>
      <c r="C56" s="53"/>
      <c r="D56" s="12" t="s">
        <v>11</v>
      </c>
      <c r="E56" s="8">
        <f>E52*25%</f>
        <v>92991.25</v>
      </c>
      <c r="F56" s="7"/>
    </row>
    <row r="57" spans="1:9" ht="16.5" thickBot="1" x14ac:dyDescent="0.3">
      <c r="A57" s="53"/>
      <c r="B57" s="53"/>
      <c r="C57" s="53"/>
      <c r="D57" s="18" t="s">
        <v>12</v>
      </c>
      <c r="E57" s="9">
        <f>E52*7%</f>
        <v>26037.550000000003</v>
      </c>
      <c r="F57" s="10"/>
    </row>
    <row r="58" spans="1:9" ht="21" thickBot="1" x14ac:dyDescent="0.35">
      <c r="A58" s="54" t="s">
        <v>9</v>
      </c>
      <c r="B58" s="54"/>
      <c r="C58" s="54"/>
      <c r="D58" s="54"/>
      <c r="E58" s="21">
        <f>SUM(E54:E57)</f>
        <v>446019.3</v>
      </c>
      <c r="F58" s="11"/>
      <c r="I58" s="43"/>
    </row>
    <row r="59" spans="1:9" ht="15" customHeight="1" x14ac:dyDescent="0.25">
      <c r="A59" s="35"/>
      <c r="B59" s="35"/>
      <c r="C59" s="37" t="s">
        <v>10</v>
      </c>
      <c r="D59" s="37"/>
      <c r="E59" s="37"/>
      <c r="F59" s="11"/>
    </row>
    <row r="60" spans="1:9" ht="15" customHeight="1" x14ac:dyDescent="0.25">
      <c r="A60" s="35"/>
      <c r="B60" s="35"/>
      <c r="C60" s="37"/>
      <c r="D60" s="37"/>
      <c r="E60" s="37"/>
      <c r="F60" s="11"/>
    </row>
  </sheetData>
  <mergeCells count="12">
    <mergeCell ref="A52:D52"/>
    <mergeCell ref="A54:C57"/>
    <mergeCell ref="A58:D58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topLeftCell="A226" workbookViewId="0">
      <selection activeCell="F236" sqref="F235:F236"/>
    </sheetView>
  </sheetViews>
  <sheetFormatPr baseColWidth="10" defaultRowHeight="15" x14ac:dyDescent="0.25"/>
  <cols>
    <col min="1" max="1" width="13.42578125" bestFit="1" customWidth="1"/>
    <col min="2" max="2" width="29.140625" bestFit="1" customWidth="1"/>
    <col min="3" max="3" width="12" bestFit="1" customWidth="1"/>
    <col min="4" max="4" width="11.42578125" style="46"/>
  </cols>
  <sheetData>
    <row r="1" spans="1:3" x14ac:dyDescent="0.25">
      <c r="A1" s="25">
        <v>100101</v>
      </c>
      <c r="B1" s="25" t="s">
        <v>307</v>
      </c>
      <c r="C1" s="45">
        <v>222.5</v>
      </c>
    </row>
    <row r="2" spans="1:3" x14ac:dyDescent="0.25">
      <c r="A2" s="26">
        <v>100102</v>
      </c>
      <c r="B2" s="27" t="s">
        <v>308</v>
      </c>
      <c r="C2" s="45">
        <v>402.5</v>
      </c>
    </row>
    <row r="3" spans="1:3" x14ac:dyDescent="0.25">
      <c r="A3" s="28">
        <v>100103</v>
      </c>
      <c r="B3" s="29" t="s">
        <v>309</v>
      </c>
      <c r="C3" s="45">
        <v>95</v>
      </c>
    </row>
    <row r="4" spans="1:3" x14ac:dyDescent="0.25">
      <c r="A4" s="28">
        <v>100201</v>
      </c>
      <c r="B4" s="29" t="s">
        <v>310</v>
      </c>
      <c r="C4" s="45">
        <v>102.5</v>
      </c>
    </row>
    <row r="5" spans="1:3" x14ac:dyDescent="0.25">
      <c r="A5" s="28">
        <v>100202</v>
      </c>
      <c r="B5" s="29" t="s">
        <v>311</v>
      </c>
      <c r="C5" s="45">
        <v>95</v>
      </c>
    </row>
    <row r="6" spans="1:3" x14ac:dyDescent="0.25">
      <c r="A6" s="28">
        <v>100203</v>
      </c>
      <c r="B6" s="29" t="s">
        <v>312</v>
      </c>
      <c r="C6" s="45">
        <v>85</v>
      </c>
    </row>
    <row r="7" spans="1:3" x14ac:dyDescent="0.25">
      <c r="A7" s="28">
        <v>100204</v>
      </c>
      <c r="B7" s="29" t="s">
        <v>313</v>
      </c>
      <c r="C7" s="45">
        <v>185</v>
      </c>
    </row>
    <row r="8" spans="1:3" x14ac:dyDescent="0.25">
      <c r="A8" s="28">
        <v>101301</v>
      </c>
      <c r="B8" s="29" t="s">
        <v>314</v>
      </c>
      <c r="C8" s="45">
        <v>25000</v>
      </c>
    </row>
    <row r="9" spans="1:3" x14ac:dyDescent="0.25">
      <c r="A9" s="28">
        <v>101302</v>
      </c>
      <c r="B9" s="29" t="s">
        <v>315</v>
      </c>
      <c r="C9" s="45">
        <v>247.5</v>
      </c>
    </row>
    <row r="10" spans="1:3" x14ac:dyDescent="0.25">
      <c r="A10" s="28">
        <v>350002</v>
      </c>
      <c r="B10" s="29" t="s">
        <v>14</v>
      </c>
      <c r="C10" s="45">
        <v>677.5</v>
      </c>
    </row>
    <row r="11" spans="1:3" x14ac:dyDescent="0.25">
      <c r="A11" s="28">
        <v>350003</v>
      </c>
      <c r="B11" s="29" t="s">
        <v>15</v>
      </c>
      <c r="C11" s="45">
        <v>560</v>
      </c>
    </row>
    <row r="12" spans="1:3" x14ac:dyDescent="0.25">
      <c r="A12" s="28">
        <v>350004</v>
      </c>
      <c r="B12" s="29" t="s">
        <v>16</v>
      </c>
      <c r="C12" s="45">
        <v>397.5</v>
      </c>
    </row>
    <row r="13" spans="1:3" x14ac:dyDescent="0.25">
      <c r="A13" s="28">
        <v>350005</v>
      </c>
      <c r="B13" s="29" t="s">
        <v>17</v>
      </c>
      <c r="C13" s="45">
        <v>85</v>
      </c>
    </row>
    <row r="14" spans="1:3" x14ac:dyDescent="0.25">
      <c r="A14" s="28">
        <v>350006</v>
      </c>
      <c r="B14" s="29" t="s">
        <v>18</v>
      </c>
      <c r="C14" s="45">
        <v>87.5</v>
      </c>
    </row>
    <row r="15" spans="1:3" x14ac:dyDescent="0.25">
      <c r="A15" s="28">
        <v>350007</v>
      </c>
      <c r="B15" s="29" t="s">
        <v>19</v>
      </c>
      <c r="C15" s="45">
        <v>50</v>
      </c>
    </row>
    <row r="16" spans="1:3" x14ac:dyDescent="0.25">
      <c r="A16" s="28">
        <v>350008</v>
      </c>
      <c r="B16" s="29" t="s">
        <v>393</v>
      </c>
      <c r="C16" s="45">
        <v>76.25</v>
      </c>
    </row>
    <row r="17" spans="1:3" x14ac:dyDescent="0.25">
      <c r="A17" s="28">
        <v>350009</v>
      </c>
      <c r="B17" s="29" t="s">
        <v>316</v>
      </c>
      <c r="C17" s="45">
        <v>122.5</v>
      </c>
    </row>
    <row r="18" spans="1:3" x14ac:dyDescent="0.25">
      <c r="A18" s="28">
        <v>350011</v>
      </c>
      <c r="B18" s="29" t="s">
        <v>20</v>
      </c>
      <c r="C18" s="45">
        <v>27.5</v>
      </c>
    </row>
    <row r="19" spans="1:3" x14ac:dyDescent="0.25">
      <c r="A19" s="28">
        <v>350012</v>
      </c>
      <c r="B19" s="29" t="s">
        <v>21</v>
      </c>
      <c r="C19" s="45">
        <v>30</v>
      </c>
    </row>
    <row r="20" spans="1:3" x14ac:dyDescent="0.25">
      <c r="A20" s="28">
        <v>350013</v>
      </c>
      <c r="B20" s="29" t="s">
        <v>22</v>
      </c>
      <c r="C20" s="45">
        <v>42.5</v>
      </c>
    </row>
    <row r="21" spans="1:3" x14ac:dyDescent="0.25">
      <c r="A21" s="28">
        <v>350014</v>
      </c>
      <c r="B21" s="29" t="s">
        <v>23</v>
      </c>
      <c r="C21" s="45">
        <v>55</v>
      </c>
    </row>
    <row r="22" spans="1:3" x14ac:dyDescent="0.25">
      <c r="A22" s="28">
        <v>350015</v>
      </c>
      <c r="B22" s="29" t="s">
        <v>24</v>
      </c>
      <c r="C22" s="45">
        <v>55</v>
      </c>
    </row>
    <row r="23" spans="1:3" x14ac:dyDescent="0.25">
      <c r="A23" s="28">
        <v>350017</v>
      </c>
      <c r="B23" s="29" t="s">
        <v>25</v>
      </c>
      <c r="C23" s="45">
        <v>80</v>
      </c>
    </row>
    <row r="24" spans="1:3" x14ac:dyDescent="0.25">
      <c r="A24" s="28">
        <v>350018</v>
      </c>
      <c r="B24" s="29" t="s">
        <v>317</v>
      </c>
      <c r="C24" s="45">
        <v>390</v>
      </c>
    </row>
    <row r="25" spans="1:3" x14ac:dyDescent="0.25">
      <c r="A25" s="28">
        <v>350019</v>
      </c>
      <c r="B25" s="29" t="s">
        <v>26</v>
      </c>
      <c r="C25" s="45">
        <v>87.5</v>
      </c>
    </row>
    <row r="26" spans="1:3" x14ac:dyDescent="0.25">
      <c r="A26" s="28">
        <v>350023</v>
      </c>
      <c r="B26" s="29" t="s">
        <v>318</v>
      </c>
      <c r="C26" s="45">
        <v>67.5</v>
      </c>
    </row>
    <row r="27" spans="1:3" x14ac:dyDescent="0.25">
      <c r="A27" s="28">
        <v>350024</v>
      </c>
      <c r="B27" s="29" t="s">
        <v>27</v>
      </c>
      <c r="C27" s="45">
        <v>85</v>
      </c>
    </row>
    <row r="28" spans="1:3" x14ac:dyDescent="0.25">
      <c r="A28" s="28">
        <v>350025</v>
      </c>
      <c r="B28" s="29" t="s">
        <v>28</v>
      </c>
      <c r="C28" s="45">
        <v>80</v>
      </c>
    </row>
    <row r="29" spans="1:3" x14ac:dyDescent="0.25">
      <c r="A29" s="28">
        <v>350026</v>
      </c>
      <c r="B29" s="29" t="s">
        <v>29</v>
      </c>
      <c r="C29" s="45">
        <v>60</v>
      </c>
    </row>
    <row r="30" spans="1:3" x14ac:dyDescent="0.25">
      <c r="A30" s="28">
        <v>350027</v>
      </c>
      <c r="B30" s="29" t="s">
        <v>30</v>
      </c>
      <c r="C30" s="45">
        <v>107.5</v>
      </c>
    </row>
    <row r="31" spans="1:3" x14ac:dyDescent="0.25">
      <c r="A31" s="28">
        <v>350028</v>
      </c>
      <c r="B31" s="29" t="s">
        <v>31</v>
      </c>
      <c r="C31" s="45">
        <v>120</v>
      </c>
    </row>
    <row r="32" spans="1:3" x14ac:dyDescent="0.25">
      <c r="A32" s="28">
        <v>350029</v>
      </c>
      <c r="B32" s="29" t="s">
        <v>319</v>
      </c>
      <c r="C32" s="45">
        <v>500</v>
      </c>
    </row>
    <row r="33" spans="1:3" x14ac:dyDescent="0.25">
      <c r="A33" s="28">
        <v>350032</v>
      </c>
      <c r="B33" s="29" t="s">
        <v>32</v>
      </c>
      <c r="C33" s="45">
        <v>9880</v>
      </c>
    </row>
    <row r="34" spans="1:3" x14ac:dyDescent="0.25">
      <c r="A34" s="28">
        <v>350033</v>
      </c>
      <c r="B34" s="29" t="s">
        <v>33</v>
      </c>
      <c r="C34" s="45">
        <v>45</v>
      </c>
    </row>
    <row r="35" spans="1:3" x14ac:dyDescent="0.25">
      <c r="A35" s="28">
        <v>350034</v>
      </c>
      <c r="B35" s="29" t="s">
        <v>320</v>
      </c>
      <c r="C35" s="45">
        <v>57500</v>
      </c>
    </row>
    <row r="36" spans="1:3" x14ac:dyDescent="0.25">
      <c r="A36" s="28">
        <v>350035</v>
      </c>
      <c r="B36" s="29" t="s">
        <v>321</v>
      </c>
      <c r="C36" s="45">
        <v>762.5</v>
      </c>
    </row>
    <row r="37" spans="1:3" x14ac:dyDescent="0.25">
      <c r="A37" s="28">
        <v>350100</v>
      </c>
      <c r="B37" s="29" t="s">
        <v>34</v>
      </c>
      <c r="C37" s="45">
        <v>82.5</v>
      </c>
    </row>
    <row r="38" spans="1:3" x14ac:dyDescent="0.25">
      <c r="A38" s="28">
        <v>350200</v>
      </c>
      <c r="B38" s="29" t="s">
        <v>35</v>
      </c>
      <c r="C38" s="45">
        <v>325</v>
      </c>
    </row>
    <row r="39" spans="1:3" x14ac:dyDescent="0.25">
      <c r="A39" s="28">
        <v>350201</v>
      </c>
      <c r="B39" s="29" t="s">
        <v>36</v>
      </c>
      <c r="C39" s="45">
        <v>325</v>
      </c>
    </row>
    <row r="40" spans="1:3" x14ac:dyDescent="0.25">
      <c r="A40" s="28">
        <v>350202</v>
      </c>
      <c r="B40" s="29" t="s">
        <v>37</v>
      </c>
      <c r="C40" s="45">
        <v>325</v>
      </c>
    </row>
    <row r="41" spans="1:3" x14ac:dyDescent="0.25">
      <c r="A41" s="28">
        <v>350205</v>
      </c>
      <c r="B41" s="29" t="s">
        <v>38</v>
      </c>
      <c r="C41" s="45">
        <v>327.5</v>
      </c>
    </row>
    <row r="42" spans="1:3" x14ac:dyDescent="0.25">
      <c r="A42" s="28">
        <v>350207</v>
      </c>
      <c r="B42" s="29" t="s">
        <v>39</v>
      </c>
      <c r="C42" s="45">
        <v>337.5</v>
      </c>
    </row>
    <row r="43" spans="1:3" x14ac:dyDescent="0.25">
      <c r="A43" s="28">
        <v>350300</v>
      </c>
      <c r="B43" s="29" t="s">
        <v>40</v>
      </c>
      <c r="C43" s="45">
        <v>272.5</v>
      </c>
    </row>
    <row r="44" spans="1:3" x14ac:dyDescent="0.25">
      <c r="A44" s="28">
        <v>350301</v>
      </c>
      <c r="B44" s="29" t="s">
        <v>41</v>
      </c>
      <c r="C44" s="45">
        <v>367.5</v>
      </c>
    </row>
    <row r="45" spans="1:3" x14ac:dyDescent="0.25">
      <c r="A45" s="28">
        <v>350302</v>
      </c>
      <c r="B45" s="29" t="s">
        <v>42</v>
      </c>
      <c r="C45" s="45">
        <v>202.5</v>
      </c>
    </row>
    <row r="46" spans="1:3" x14ac:dyDescent="0.25">
      <c r="A46" s="28">
        <v>350400</v>
      </c>
      <c r="B46" s="29" t="s">
        <v>43</v>
      </c>
      <c r="C46" s="45">
        <v>55</v>
      </c>
    </row>
    <row r="47" spans="1:3" x14ac:dyDescent="0.25">
      <c r="A47" s="28">
        <v>351003</v>
      </c>
      <c r="B47" s="29" t="s">
        <v>44</v>
      </c>
      <c r="C47" s="45">
        <v>1330</v>
      </c>
    </row>
    <row r="48" spans="1:3" x14ac:dyDescent="0.25">
      <c r="A48" s="28">
        <v>351004</v>
      </c>
      <c r="B48" s="29" t="s">
        <v>45</v>
      </c>
      <c r="C48" s="45">
        <v>1305</v>
      </c>
    </row>
    <row r="49" spans="1:3" x14ac:dyDescent="0.25">
      <c r="A49" s="28">
        <v>351005</v>
      </c>
      <c r="B49" s="29" t="s">
        <v>322</v>
      </c>
      <c r="C49" s="45">
        <v>2052.5</v>
      </c>
    </row>
    <row r="50" spans="1:3" x14ac:dyDescent="0.25">
      <c r="A50" s="28">
        <v>351006</v>
      </c>
      <c r="B50" s="29" t="s">
        <v>46</v>
      </c>
      <c r="C50" s="45">
        <v>642.5</v>
      </c>
    </row>
    <row r="51" spans="1:3" x14ac:dyDescent="0.25">
      <c r="A51" s="28">
        <v>351011</v>
      </c>
      <c r="B51" s="28" t="s">
        <v>323</v>
      </c>
      <c r="C51" s="45">
        <v>12972.5</v>
      </c>
    </row>
    <row r="52" spans="1:3" x14ac:dyDescent="0.25">
      <c r="A52" s="28">
        <v>351101</v>
      </c>
      <c r="B52" s="28" t="s">
        <v>47</v>
      </c>
      <c r="C52" s="45">
        <v>115</v>
      </c>
    </row>
    <row r="53" spans="1:3" x14ac:dyDescent="0.25">
      <c r="A53" s="28">
        <v>351102</v>
      </c>
      <c r="B53" s="28" t="s">
        <v>48</v>
      </c>
      <c r="C53" s="45">
        <v>1225</v>
      </c>
    </row>
    <row r="54" spans="1:3" x14ac:dyDescent="0.25">
      <c r="A54" s="28">
        <v>351201</v>
      </c>
      <c r="B54" s="28" t="s">
        <v>49</v>
      </c>
      <c r="C54" s="45">
        <v>132.5</v>
      </c>
    </row>
    <row r="55" spans="1:3" x14ac:dyDescent="0.25">
      <c r="A55" s="28">
        <v>351203</v>
      </c>
      <c r="B55" s="28" t="s">
        <v>50</v>
      </c>
      <c r="C55" s="45">
        <v>192.5</v>
      </c>
    </row>
    <row r="56" spans="1:3" x14ac:dyDescent="0.25">
      <c r="A56" s="28">
        <v>351205</v>
      </c>
      <c r="B56" s="28" t="s">
        <v>51</v>
      </c>
      <c r="C56" s="45">
        <v>2145</v>
      </c>
    </row>
    <row r="57" spans="1:3" x14ac:dyDescent="0.25">
      <c r="A57" s="28">
        <v>351310</v>
      </c>
      <c r="B57" s="28" t="s">
        <v>52</v>
      </c>
      <c r="C57" s="45">
        <v>1677.5</v>
      </c>
    </row>
    <row r="58" spans="1:3" x14ac:dyDescent="0.25">
      <c r="A58" s="28">
        <v>352004</v>
      </c>
      <c r="B58" s="28" t="s">
        <v>53</v>
      </c>
      <c r="C58" s="45">
        <v>190</v>
      </c>
    </row>
    <row r="59" spans="1:3" x14ac:dyDescent="0.25">
      <c r="A59" s="28">
        <v>352010</v>
      </c>
      <c r="B59" s="28" t="s">
        <v>54</v>
      </c>
      <c r="C59" s="45">
        <v>630</v>
      </c>
    </row>
    <row r="60" spans="1:3" x14ac:dyDescent="0.25">
      <c r="A60" s="28">
        <v>352021</v>
      </c>
      <c r="B60" s="28" t="s">
        <v>55</v>
      </c>
      <c r="C60" s="45">
        <v>657.5</v>
      </c>
    </row>
    <row r="61" spans="1:3" x14ac:dyDescent="0.25">
      <c r="A61" s="28">
        <v>353000</v>
      </c>
      <c r="B61" s="28" t="s">
        <v>56</v>
      </c>
      <c r="C61" s="45">
        <v>617.5</v>
      </c>
    </row>
    <row r="62" spans="1:3" x14ac:dyDescent="0.25">
      <c r="A62" s="28">
        <v>353001</v>
      </c>
      <c r="B62" s="28" t="s">
        <v>57</v>
      </c>
      <c r="C62" s="45">
        <v>657.5</v>
      </c>
    </row>
    <row r="63" spans="1:3" x14ac:dyDescent="0.25">
      <c r="A63" s="28">
        <v>353003</v>
      </c>
      <c r="B63" s="28" t="s">
        <v>324</v>
      </c>
      <c r="C63" s="45">
        <v>17.5</v>
      </c>
    </row>
    <row r="64" spans="1:3" x14ac:dyDescent="0.25">
      <c r="A64" s="28">
        <v>353010</v>
      </c>
      <c r="B64" s="28" t="s">
        <v>58</v>
      </c>
      <c r="C64" s="45">
        <v>787.5</v>
      </c>
    </row>
    <row r="65" spans="1:3" x14ac:dyDescent="0.25">
      <c r="A65" s="28">
        <v>353100</v>
      </c>
      <c r="B65" s="28" t="s">
        <v>59</v>
      </c>
      <c r="C65" s="45">
        <v>610</v>
      </c>
    </row>
    <row r="66" spans="1:3" x14ac:dyDescent="0.25">
      <c r="A66" s="28">
        <v>353101</v>
      </c>
      <c r="B66" s="28" t="s">
        <v>60</v>
      </c>
      <c r="C66" s="45">
        <v>607.5</v>
      </c>
    </row>
    <row r="67" spans="1:3" x14ac:dyDescent="0.25">
      <c r="A67" s="28">
        <v>353200</v>
      </c>
      <c r="B67" s="28" t="s">
        <v>61</v>
      </c>
      <c r="C67" s="45">
        <v>452.5</v>
      </c>
    </row>
    <row r="68" spans="1:3" x14ac:dyDescent="0.25">
      <c r="A68" s="28">
        <v>353201</v>
      </c>
      <c r="B68" s="28" t="s">
        <v>62</v>
      </c>
      <c r="C68" s="45">
        <v>392.5</v>
      </c>
    </row>
    <row r="69" spans="1:3" x14ac:dyDescent="0.25">
      <c r="A69" s="28">
        <v>354000</v>
      </c>
      <c r="B69" s="28" t="s">
        <v>63</v>
      </c>
      <c r="C69" s="45">
        <v>390</v>
      </c>
    </row>
    <row r="70" spans="1:3" x14ac:dyDescent="0.25">
      <c r="A70" s="28">
        <v>354010</v>
      </c>
      <c r="B70" s="28" t="s">
        <v>64</v>
      </c>
      <c r="C70" s="45">
        <v>190</v>
      </c>
    </row>
    <row r="71" spans="1:3" x14ac:dyDescent="0.25">
      <c r="A71" s="28">
        <v>354011</v>
      </c>
      <c r="B71" s="28" t="s">
        <v>65</v>
      </c>
      <c r="C71" s="45">
        <v>182.5</v>
      </c>
    </row>
    <row r="72" spans="1:3" x14ac:dyDescent="0.25">
      <c r="A72" s="28">
        <v>354012</v>
      </c>
      <c r="B72" s="28" t="s">
        <v>66</v>
      </c>
      <c r="C72" s="45">
        <v>182.5</v>
      </c>
    </row>
    <row r="73" spans="1:3" x14ac:dyDescent="0.25">
      <c r="A73" s="28">
        <v>354015</v>
      </c>
      <c r="B73" s="28" t="s">
        <v>67</v>
      </c>
      <c r="C73" s="45">
        <v>190</v>
      </c>
    </row>
    <row r="74" spans="1:3" x14ac:dyDescent="0.25">
      <c r="A74" s="28">
        <v>354016</v>
      </c>
      <c r="B74" s="28" t="s">
        <v>68</v>
      </c>
      <c r="C74" s="45">
        <v>255</v>
      </c>
    </row>
    <row r="75" spans="1:3" x14ac:dyDescent="0.25">
      <c r="A75" s="28">
        <v>354017</v>
      </c>
      <c r="B75" s="28" t="s">
        <v>69</v>
      </c>
      <c r="C75" s="45">
        <v>255</v>
      </c>
    </row>
    <row r="76" spans="1:3" x14ac:dyDescent="0.25">
      <c r="A76" s="28">
        <v>354018</v>
      </c>
      <c r="B76" s="28" t="s">
        <v>70</v>
      </c>
      <c r="C76" s="45">
        <v>260</v>
      </c>
    </row>
    <row r="77" spans="1:3" x14ac:dyDescent="0.25">
      <c r="A77" s="28">
        <v>354100</v>
      </c>
      <c r="B77" s="28" t="s">
        <v>71</v>
      </c>
      <c r="C77" s="45">
        <v>220</v>
      </c>
    </row>
    <row r="78" spans="1:3" x14ac:dyDescent="0.25">
      <c r="A78" s="28">
        <v>354101</v>
      </c>
      <c r="B78" s="28" t="s">
        <v>72</v>
      </c>
      <c r="C78" s="45">
        <v>290</v>
      </c>
    </row>
    <row r="79" spans="1:3" x14ac:dyDescent="0.25">
      <c r="A79" s="28">
        <v>354102</v>
      </c>
      <c r="B79" s="28" t="s">
        <v>73</v>
      </c>
      <c r="C79" s="45">
        <v>242.5</v>
      </c>
    </row>
    <row r="80" spans="1:3" x14ac:dyDescent="0.25">
      <c r="A80" s="28">
        <v>354103</v>
      </c>
      <c r="B80" s="28" t="s">
        <v>74</v>
      </c>
      <c r="C80" s="45">
        <v>250</v>
      </c>
    </row>
    <row r="81" spans="1:3" x14ac:dyDescent="0.25">
      <c r="A81" s="28">
        <v>355000</v>
      </c>
      <c r="B81" s="28" t="s">
        <v>75</v>
      </c>
      <c r="C81" s="45">
        <v>0</v>
      </c>
    </row>
    <row r="82" spans="1:3" x14ac:dyDescent="0.25">
      <c r="A82" s="28">
        <v>355002</v>
      </c>
      <c r="B82" s="28" t="s">
        <v>76</v>
      </c>
      <c r="C82" s="45">
        <v>3125</v>
      </c>
    </row>
    <row r="83" spans="1:3" x14ac:dyDescent="0.25">
      <c r="A83" s="28">
        <v>355005</v>
      </c>
      <c r="B83" s="28" t="s">
        <v>77</v>
      </c>
      <c r="C83" s="45">
        <v>5052.5</v>
      </c>
    </row>
    <row r="84" spans="1:3" x14ac:dyDescent="0.25">
      <c r="A84" s="28">
        <v>366102</v>
      </c>
      <c r="B84" s="28" t="s">
        <v>78</v>
      </c>
      <c r="C84" s="45">
        <v>3125</v>
      </c>
    </row>
    <row r="85" spans="1:3" x14ac:dyDescent="0.25">
      <c r="A85" s="28">
        <v>366104</v>
      </c>
      <c r="B85" s="28" t="s">
        <v>79</v>
      </c>
      <c r="C85" s="45">
        <v>3125</v>
      </c>
    </row>
    <row r="86" spans="1:3" x14ac:dyDescent="0.25">
      <c r="A86" s="28">
        <v>366200</v>
      </c>
      <c r="B86" s="28" t="s">
        <v>325</v>
      </c>
      <c r="C86" s="45">
        <v>3125</v>
      </c>
    </row>
    <row r="87" spans="1:3" x14ac:dyDescent="0.25">
      <c r="A87" s="28">
        <v>366201</v>
      </c>
      <c r="B87" s="28" t="s">
        <v>80</v>
      </c>
      <c r="C87" s="45">
        <v>27820</v>
      </c>
    </row>
    <row r="88" spans="1:3" x14ac:dyDescent="0.25">
      <c r="A88" s="28">
        <v>366202</v>
      </c>
      <c r="B88" s="28" t="s">
        <v>81</v>
      </c>
      <c r="C88" s="45">
        <v>13910</v>
      </c>
    </row>
    <row r="89" spans="1:3" x14ac:dyDescent="0.25">
      <c r="A89" s="28">
        <v>366401</v>
      </c>
      <c r="B89" s="28" t="s">
        <v>82</v>
      </c>
      <c r="C89" s="45">
        <v>3125</v>
      </c>
    </row>
    <row r="90" spans="1:3" x14ac:dyDescent="0.25">
      <c r="A90" s="28">
        <v>366402</v>
      </c>
      <c r="B90" s="28" t="s">
        <v>83</v>
      </c>
      <c r="C90" s="45">
        <v>3125</v>
      </c>
    </row>
    <row r="91" spans="1:3" x14ac:dyDescent="0.25">
      <c r="A91" s="28">
        <v>366403</v>
      </c>
      <c r="B91" s="28" t="s">
        <v>84</v>
      </c>
      <c r="C91" s="45">
        <v>3125</v>
      </c>
    </row>
    <row r="92" spans="1:3" x14ac:dyDescent="0.25">
      <c r="A92" s="28">
        <v>366404</v>
      </c>
      <c r="B92" s="28" t="s">
        <v>85</v>
      </c>
      <c r="C92" s="45">
        <v>3125</v>
      </c>
    </row>
    <row r="93" spans="1:3" x14ac:dyDescent="0.25">
      <c r="A93" s="28">
        <v>366406</v>
      </c>
      <c r="B93" s="28" t="s">
        <v>86</v>
      </c>
      <c r="C93" s="45">
        <v>3125</v>
      </c>
    </row>
    <row r="94" spans="1:3" x14ac:dyDescent="0.25">
      <c r="A94" s="28">
        <v>366407</v>
      </c>
      <c r="B94" s="28" t="s">
        <v>87</v>
      </c>
      <c r="C94" s="45">
        <v>1565</v>
      </c>
    </row>
    <row r="95" spans="1:3" x14ac:dyDescent="0.25">
      <c r="A95" s="28">
        <v>366409</v>
      </c>
      <c r="B95" s="28" t="s">
        <v>88</v>
      </c>
      <c r="C95" s="45">
        <v>1565</v>
      </c>
    </row>
    <row r="96" spans="1:3" x14ac:dyDescent="0.25">
      <c r="A96" s="28">
        <v>370000</v>
      </c>
      <c r="B96" s="28" t="s">
        <v>326</v>
      </c>
      <c r="C96" s="45">
        <v>0</v>
      </c>
    </row>
    <row r="97" spans="1:3" x14ac:dyDescent="0.25">
      <c r="A97" s="28">
        <v>370001</v>
      </c>
      <c r="B97" s="28" t="s">
        <v>327</v>
      </c>
      <c r="C97" s="45">
        <v>0</v>
      </c>
    </row>
    <row r="98" spans="1:3" x14ac:dyDescent="0.25">
      <c r="A98" s="28">
        <v>370002</v>
      </c>
      <c r="B98" s="28" t="s">
        <v>328</v>
      </c>
      <c r="C98" s="45">
        <v>6250</v>
      </c>
    </row>
    <row r="99" spans="1:3" x14ac:dyDescent="0.25">
      <c r="A99" s="28">
        <v>370003</v>
      </c>
      <c r="B99" s="28" t="s">
        <v>329</v>
      </c>
      <c r="C99" s="45">
        <v>475</v>
      </c>
    </row>
    <row r="100" spans="1:3" x14ac:dyDescent="0.25">
      <c r="A100" s="28">
        <v>370004</v>
      </c>
      <c r="B100" s="28" t="s">
        <v>330</v>
      </c>
      <c r="C100" s="30">
        <v>787.5</v>
      </c>
    </row>
    <row r="101" spans="1:3" x14ac:dyDescent="0.25">
      <c r="A101" s="28">
        <v>370005</v>
      </c>
      <c r="B101" s="28" t="s">
        <v>331</v>
      </c>
      <c r="C101" s="30">
        <v>1200</v>
      </c>
    </row>
    <row r="102" spans="1:3" x14ac:dyDescent="0.25">
      <c r="A102" s="28">
        <v>370007</v>
      </c>
      <c r="B102" s="28" t="s">
        <v>332</v>
      </c>
      <c r="C102" s="31">
        <v>100000</v>
      </c>
    </row>
    <row r="103" spans="1:3" x14ac:dyDescent="0.25">
      <c r="A103" s="28">
        <v>370008</v>
      </c>
      <c r="B103" s="28" t="s">
        <v>333</v>
      </c>
      <c r="C103" s="31">
        <v>130000</v>
      </c>
    </row>
    <row r="104" spans="1:3" x14ac:dyDescent="0.25">
      <c r="A104" s="28">
        <v>370009</v>
      </c>
      <c r="B104" s="28" t="s">
        <v>334</v>
      </c>
      <c r="C104" s="31">
        <v>2437.5</v>
      </c>
    </row>
    <row r="105" spans="1:3" x14ac:dyDescent="0.25">
      <c r="A105" s="28">
        <v>370010</v>
      </c>
      <c r="B105" s="28" t="s">
        <v>335</v>
      </c>
      <c r="C105" s="31">
        <v>12.5</v>
      </c>
    </row>
    <row r="106" spans="1:3" x14ac:dyDescent="0.25">
      <c r="A106" s="28">
        <v>370011</v>
      </c>
      <c r="B106" s="28" t="s">
        <v>336</v>
      </c>
      <c r="C106" s="31">
        <v>22.5</v>
      </c>
    </row>
    <row r="107" spans="1:3" x14ac:dyDescent="0.25">
      <c r="A107" s="28">
        <v>370012</v>
      </c>
      <c r="B107" s="28" t="s">
        <v>337</v>
      </c>
      <c r="C107" s="31">
        <v>30</v>
      </c>
    </row>
    <row r="108" spans="1:3" x14ac:dyDescent="0.25">
      <c r="A108" s="28">
        <v>370013</v>
      </c>
      <c r="B108" s="28" t="s">
        <v>338</v>
      </c>
      <c r="C108" s="31">
        <v>1200</v>
      </c>
    </row>
    <row r="109" spans="1:3" x14ac:dyDescent="0.25">
      <c r="A109" s="28">
        <v>370014</v>
      </c>
      <c r="B109" s="28" t="s">
        <v>339</v>
      </c>
      <c r="C109" s="31">
        <v>1200</v>
      </c>
    </row>
    <row r="110" spans="1:3" x14ac:dyDescent="0.25">
      <c r="A110" s="28">
        <v>370015</v>
      </c>
      <c r="B110" s="28" t="s">
        <v>340</v>
      </c>
      <c r="C110" s="31">
        <v>37.5</v>
      </c>
    </row>
    <row r="111" spans="1:3" x14ac:dyDescent="0.25">
      <c r="A111" s="28">
        <v>370016</v>
      </c>
      <c r="B111" s="28" t="s">
        <v>341</v>
      </c>
      <c r="C111" s="31">
        <v>287.5</v>
      </c>
    </row>
    <row r="112" spans="1:3" x14ac:dyDescent="0.25">
      <c r="A112" s="28">
        <v>370017</v>
      </c>
      <c r="B112" s="28" t="s">
        <v>342</v>
      </c>
      <c r="C112" s="31">
        <v>30</v>
      </c>
    </row>
    <row r="113" spans="1:3" x14ac:dyDescent="0.25">
      <c r="A113" s="28">
        <v>370018</v>
      </c>
      <c r="B113" s="28" t="s">
        <v>343</v>
      </c>
      <c r="C113" s="31">
        <v>30</v>
      </c>
    </row>
    <row r="114" spans="1:3" x14ac:dyDescent="0.25">
      <c r="A114" s="28">
        <v>370019</v>
      </c>
      <c r="B114" s="28" t="s">
        <v>344</v>
      </c>
      <c r="C114" s="31">
        <v>415</v>
      </c>
    </row>
    <row r="115" spans="1:3" x14ac:dyDescent="0.25">
      <c r="A115" s="28">
        <v>370020</v>
      </c>
      <c r="B115" s="28" t="s">
        <v>345</v>
      </c>
      <c r="C115" s="31">
        <v>12.5</v>
      </c>
    </row>
    <row r="116" spans="1:3" x14ac:dyDescent="0.25">
      <c r="A116" s="28">
        <v>374400</v>
      </c>
      <c r="B116" s="28" t="s">
        <v>346</v>
      </c>
      <c r="C116" s="31">
        <v>1775</v>
      </c>
    </row>
    <row r="117" spans="1:3" x14ac:dyDescent="0.25">
      <c r="A117" s="28" t="s">
        <v>89</v>
      </c>
      <c r="B117" s="28" t="s">
        <v>90</v>
      </c>
      <c r="C117" s="31">
        <v>55</v>
      </c>
    </row>
    <row r="118" spans="1:3" x14ac:dyDescent="0.25">
      <c r="A118" s="28" t="s">
        <v>91</v>
      </c>
      <c r="B118" s="28" t="s">
        <v>92</v>
      </c>
      <c r="C118" s="31">
        <v>1885</v>
      </c>
    </row>
    <row r="119" spans="1:3" x14ac:dyDescent="0.25">
      <c r="A119" s="28" t="s">
        <v>93</v>
      </c>
      <c r="B119" s="28" t="s">
        <v>94</v>
      </c>
      <c r="C119" s="31">
        <v>620</v>
      </c>
    </row>
    <row r="120" spans="1:3" x14ac:dyDescent="0.25">
      <c r="A120" s="28" t="s">
        <v>95</v>
      </c>
      <c r="B120" s="28" t="s">
        <v>96</v>
      </c>
      <c r="C120" s="31">
        <v>712.5</v>
      </c>
    </row>
    <row r="121" spans="1:3" x14ac:dyDescent="0.25">
      <c r="A121" s="28" t="s">
        <v>97</v>
      </c>
      <c r="B121" s="28" t="s">
        <v>98</v>
      </c>
      <c r="C121" s="31">
        <v>172.5</v>
      </c>
    </row>
    <row r="122" spans="1:3" x14ac:dyDescent="0.25">
      <c r="A122" s="28" t="s">
        <v>99</v>
      </c>
      <c r="B122" s="28" t="s">
        <v>347</v>
      </c>
      <c r="C122" s="31">
        <v>175</v>
      </c>
    </row>
    <row r="123" spans="1:3" x14ac:dyDescent="0.25">
      <c r="A123" s="28" t="s">
        <v>100</v>
      </c>
      <c r="B123" s="28" t="s">
        <v>101</v>
      </c>
      <c r="C123" s="31">
        <v>177.5</v>
      </c>
    </row>
    <row r="124" spans="1:3" x14ac:dyDescent="0.25">
      <c r="A124" s="28" t="s">
        <v>102</v>
      </c>
      <c r="B124" s="28" t="s">
        <v>103</v>
      </c>
      <c r="C124" s="31">
        <v>177.5</v>
      </c>
    </row>
    <row r="125" spans="1:3" x14ac:dyDescent="0.25">
      <c r="A125" s="28" t="s">
        <v>104</v>
      </c>
      <c r="B125" s="28" t="s">
        <v>105</v>
      </c>
      <c r="C125" s="31">
        <v>207.5</v>
      </c>
    </row>
    <row r="126" spans="1:3" x14ac:dyDescent="0.25">
      <c r="A126" s="28" t="s">
        <v>106</v>
      </c>
      <c r="B126" s="28" t="s">
        <v>107</v>
      </c>
      <c r="C126" s="31">
        <v>207.5</v>
      </c>
    </row>
    <row r="127" spans="1:3" x14ac:dyDescent="0.25">
      <c r="A127" s="28" t="s">
        <v>108</v>
      </c>
      <c r="B127" s="28" t="s">
        <v>109</v>
      </c>
      <c r="C127" s="31">
        <v>287.5</v>
      </c>
    </row>
    <row r="128" spans="1:3" x14ac:dyDescent="0.25">
      <c r="A128" s="28" t="s">
        <v>110</v>
      </c>
      <c r="B128" s="28" t="s">
        <v>111</v>
      </c>
      <c r="C128" s="31">
        <v>240</v>
      </c>
    </row>
    <row r="129" spans="1:3" x14ac:dyDescent="0.25">
      <c r="A129" s="28" t="s">
        <v>112</v>
      </c>
      <c r="B129" s="28" t="s">
        <v>113</v>
      </c>
      <c r="C129" s="31">
        <v>1565</v>
      </c>
    </row>
    <row r="130" spans="1:3" x14ac:dyDescent="0.25">
      <c r="A130" s="28" t="s">
        <v>114</v>
      </c>
      <c r="B130" s="28" t="s">
        <v>115</v>
      </c>
      <c r="C130" s="31">
        <v>1565</v>
      </c>
    </row>
    <row r="131" spans="1:3" x14ac:dyDescent="0.25">
      <c r="A131" s="28" t="s">
        <v>116</v>
      </c>
      <c r="B131" s="28" t="s">
        <v>117</v>
      </c>
      <c r="C131" s="31">
        <v>1565</v>
      </c>
    </row>
    <row r="132" spans="1:3" x14ac:dyDescent="0.25">
      <c r="A132" s="28" t="s">
        <v>118</v>
      </c>
      <c r="B132" s="28" t="s">
        <v>117</v>
      </c>
      <c r="C132" s="31">
        <v>1565</v>
      </c>
    </row>
    <row r="133" spans="1:3" x14ac:dyDescent="0.25">
      <c r="A133" s="28" t="s">
        <v>119</v>
      </c>
      <c r="B133" s="28" t="s">
        <v>348</v>
      </c>
      <c r="C133" s="31">
        <v>72.5</v>
      </c>
    </row>
    <row r="134" spans="1:3" x14ac:dyDescent="0.25">
      <c r="A134" s="28" t="s">
        <v>120</v>
      </c>
      <c r="B134" s="28" t="s">
        <v>121</v>
      </c>
      <c r="C134" s="31">
        <v>47.5</v>
      </c>
    </row>
    <row r="135" spans="1:3" x14ac:dyDescent="0.25">
      <c r="A135" s="28" t="s">
        <v>122</v>
      </c>
      <c r="B135" s="28" t="s">
        <v>123</v>
      </c>
      <c r="C135" s="31">
        <v>60</v>
      </c>
    </row>
    <row r="136" spans="1:3" x14ac:dyDescent="0.25">
      <c r="A136" s="28" t="s">
        <v>124</v>
      </c>
      <c r="B136" s="28" t="s">
        <v>125</v>
      </c>
      <c r="C136" s="31">
        <v>120</v>
      </c>
    </row>
    <row r="137" spans="1:3" x14ac:dyDescent="0.25">
      <c r="A137" s="28" t="s">
        <v>126</v>
      </c>
      <c r="B137" s="28" t="s">
        <v>127</v>
      </c>
      <c r="C137" s="31">
        <v>357.5</v>
      </c>
    </row>
    <row r="138" spans="1:3" x14ac:dyDescent="0.25">
      <c r="A138" s="28" t="s">
        <v>128</v>
      </c>
      <c r="B138" s="28" t="s">
        <v>129</v>
      </c>
      <c r="C138" s="31">
        <v>110</v>
      </c>
    </row>
    <row r="139" spans="1:3" x14ac:dyDescent="0.25">
      <c r="A139" s="28" t="s">
        <v>130</v>
      </c>
      <c r="B139" s="28" t="s">
        <v>131</v>
      </c>
      <c r="C139" s="31">
        <v>227.5</v>
      </c>
    </row>
    <row r="140" spans="1:3" x14ac:dyDescent="0.25">
      <c r="A140" s="28" t="s">
        <v>132</v>
      </c>
      <c r="B140" s="28" t="s">
        <v>133</v>
      </c>
      <c r="C140" s="31">
        <v>52.5</v>
      </c>
    </row>
    <row r="141" spans="1:3" x14ac:dyDescent="0.25">
      <c r="A141" s="28" t="s">
        <v>134</v>
      </c>
      <c r="B141" s="28" t="s">
        <v>135</v>
      </c>
      <c r="C141" s="31">
        <v>10</v>
      </c>
    </row>
    <row r="142" spans="1:3" x14ac:dyDescent="0.25">
      <c r="A142" s="28" t="s">
        <v>136</v>
      </c>
      <c r="B142" s="28" t="s">
        <v>137</v>
      </c>
      <c r="C142" s="31">
        <v>42.5</v>
      </c>
    </row>
    <row r="143" spans="1:3" x14ac:dyDescent="0.25">
      <c r="A143" s="28" t="s">
        <v>138</v>
      </c>
      <c r="B143" s="28" t="s">
        <v>139</v>
      </c>
      <c r="C143" s="31">
        <v>645</v>
      </c>
    </row>
    <row r="144" spans="1:3" x14ac:dyDescent="0.25">
      <c r="A144" s="28" t="s">
        <v>140</v>
      </c>
      <c r="B144" s="28" t="s">
        <v>141</v>
      </c>
      <c r="C144" s="31">
        <v>645</v>
      </c>
    </row>
    <row r="145" spans="1:3" x14ac:dyDescent="0.25">
      <c r="A145" s="28" t="s">
        <v>142</v>
      </c>
      <c r="B145" s="28" t="s">
        <v>143</v>
      </c>
      <c r="C145" s="31">
        <v>645</v>
      </c>
    </row>
    <row r="146" spans="1:3" x14ac:dyDescent="0.25">
      <c r="A146" s="28" t="s">
        <v>144</v>
      </c>
      <c r="B146" s="28" t="s">
        <v>145</v>
      </c>
      <c r="C146" s="31">
        <v>1817.5</v>
      </c>
    </row>
    <row r="147" spans="1:3" x14ac:dyDescent="0.25">
      <c r="A147" s="28" t="s">
        <v>146</v>
      </c>
      <c r="B147" s="28" t="s">
        <v>147</v>
      </c>
      <c r="C147" s="31">
        <v>217.5</v>
      </c>
    </row>
    <row r="148" spans="1:3" x14ac:dyDescent="0.25">
      <c r="A148" s="28" t="s">
        <v>148</v>
      </c>
      <c r="B148" s="28" t="s">
        <v>149</v>
      </c>
      <c r="C148" s="31">
        <v>175</v>
      </c>
    </row>
    <row r="149" spans="1:3" x14ac:dyDescent="0.25">
      <c r="A149" s="26" t="s">
        <v>150</v>
      </c>
      <c r="B149" s="27" t="s">
        <v>151</v>
      </c>
      <c r="C149" s="32">
        <v>160</v>
      </c>
    </row>
    <row r="150" spans="1:3" x14ac:dyDescent="0.25">
      <c r="A150" s="28" t="s">
        <v>152</v>
      </c>
      <c r="B150" s="29" t="s">
        <v>153</v>
      </c>
      <c r="C150" s="31">
        <v>165</v>
      </c>
    </row>
    <row r="151" spans="1:3" x14ac:dyDescent="0.25">
      <c r="A151" s="28" t="s">
        <v>154</v>
      </c>
      <c r="B151" s="29" t="s">
        <v>155</v>
      </c>
      <c r="C151" s="31">
        <v>165</v>
      </c>
    </row>
    <row r="152" spans="1:3" x14ac:dyDescent="0.25">
      <c r="A152" s="28" t="s">
        <v>156</v>
      </c>
      <c r="B152" s="29" t="s">
        <v>157</v>
      </c>
      <c r="C152" s="31">
        <v>275</v>
      </c>
    </row>
    <row r="153" spans="1:3" x14ac:dyDescent="0.25">
      <c r="A153" s="28" t="s">
        <v>158</v>
      </c>
      <c r="B153" s="29" t="s">
        <v>159</v>
      </c>
      <c r="C153" s="30">
        <v>275</v>
      </c>
    </row>
    <row r="154" spans="1:3" x14ac:dyDescent="0.25">
      <c r="A154" s="28" t="s">
        <v>160</v>
      </c>
      <c r="B154" s="29" t="s">
        <v>161</v>
      </c>
      <c r="C154" s="30">
        <v>295</v>
      </c>
    </row>
    <row r="155" spans="1:3" x14ac:dyDescent="0.25">
      <c r="A155" s="28" t="s">
        <v>162</v>
      </c>
      <c r="B155" s="29" t="s">
        <v>163</v>
      </c>
      <c r="C155" s="30">
        <v>287.5</v>
      </c>
    </row>
    <row r="156" spans="1:3" x14ac:dyDescent="0.25">
      <c r="A156" s="28" t="s">
        <v>164</v>
      </c>
      <c r="B156" s="29" t="s">
        <v>165</v>
      </c>
      <c r="C156" s="30">
        <v>45</v>
      </c>
    </row>
    <row r="157" spans="1:3" x14ac:dyDescent="0.25">
      <c r="A157" s="28" t="s">
        <v>166</v>
      </c>
      <c r="B157" s="29" t="s">
        <v>167</v>
      </c>
      <c r="C157" s="30">
        <v>102.5</v>
      </c>
    </row>
    <row r="158" spans="1:3" x14ac:dyDescent="0.25">
      <c r="A158" s="28" t="s">
        <v>168</v>
      </c>
      <c r="B158" s="29" t="s">
        <v>169</v>
      </c>
      <c r="C158" s="30">
        <v>155</v>
      </c>
    </row>
    <row r="159" spans="1:3" x14ac:dyDescent="0.25">
      <c r="A159" s="28" t="s">
        <v>170</v>
      </c>
      <c r="B159" s="29" t="s">
        <v>171</v>
      </c>
      <c r="C159" s="30">
        <v>115</v>
      </c>
    </row>
    <row r="160" spans="1:3" x14ac:dyDescent="0.25">
      <c r="A160" s="28" t="s">
        <v>172</v>
      </c>
      <c r="B160" s="29" t="s">
        <v>173</v>
      </c>
      <c r="C160" s="30">
        <v>707.5</v>
      </c>
    </row>
    <row r="161" spans="1:3" x14ac:dyDescent="0.25">
      <c r="A161" s="28" t="s">
        <v>174</v>
      </c>
      <c r="B161" s="29" t="s">
        <v>175</v>
      </c>
      <c r="C161" s="30">
        <v>65</v>
      </c>
    </row>
    <row r="162" spans="1:3" x14ac:dyDescent="0.25">
      <c r="A162" s="28" t="s">
        <v>176</v>
      </c>
      <c r="B162" s="29" t="s">
        <v>177</v>
      </c>
      <c r="C162" s="30">
        <v>87.5</v>
      </c>
    </row>
    <row r="163" spans="1:3" x14ac:dyDescent="0.25">
      <c r="A163" s="28" t="s">
        <v>178</v>
      </c>
      <c r="B163" s="29" t="s">
        <v>179</v>
      </c>
      <c r="C163" s="30">
        <v>402.5</v>
      </c>
    </row>
    <row r="164" spans="1:3" x14ac:dyDescent="0.25">
      <c r="A164" s="28" t="s">
        <v>349</v>
      </c>
      <c r="B164" s="29" t="s">
        <v>350</v>
      </c>
      <c r="C164" s="30">
        <v>595</v>
      </c>
    </row>
    <row r="165" spans="1:3" x14ac:dyDescent="0.25">
      <c r="A165" s="28" t="s">
        <v>180</v>
      </c>
      <c r="B165" s="29" t="s">
        <v>181</v>
      </c>
      <c r="C165" s="30">
        <v>50</v>
      </c>
    </row>
    <row r="166" spans="1:3" x14ac:dyDescent="0.25">
      <c r="A166" s="28" t="s">
        <v>182</v>
      </c>
      <c r="B166" s="29" t="s">
        <v>183</v>
      </c>
      <c r="C166" s="30">
        <v>107.5</v>
      </c>
    </row>
    <row r="167" spans="1:3" x14ac:dyDescent="0.25">
      <c r="A167" s="28" t="s">
        <v>184</v>
      </c>
      <c r="B167" s="29" t="s">
        <v>185</v>
      </c>
      <c r="C167" s="30">
        <v>155</v>
      </c>
    </row>
    <row r="168" spans="1:3" x14ac:dyDescent="0.25">
      <c r="A168" s="28" t="s">
        <v>186</v>
      </c>
      <c r="B168" s="29" t="s">
        <v>187</v>
      </c>
      <c r="C168" s="30">
        <v>90</v>
      </c>
    </row>
    <row r="169" spans="1:3" x14ac:dyDescent="0.25">
      <c r="A169" s="28" t="s">
        <v>188</v>
      </c>
      <c r="B169" s="29" t="s">
        <v>189</v>
      </c>
      <c r="C169" s="30">
        <v>105</v>
      </c>
    </row>
    <row r="170" spans="1:3" x14ac:dyDescent="0.25">
      <c r="A170" s="28" t="s">
        <v>190</v>
      </c>
      <c r="B170" s="29" t="s">
        <v>191</v>
      </c>
      <c r="C170" s="30">
        <v>315</v>
      </c>
    </row>
    <row r="171" spans="1:3" x14ac:dyDescent="0.25">
      <c r="A171" s="28" t="s">
        <v>192</v>
      </c>
      <c r="B171" s="29" t="s">
        <v>193</v>
      </c>
      <c r="C171" s="30">
        <v>32.5</v>
      </c>
    </row>
    <row r="172" spans="1:3" x14ac:dyDescent="0.25">
      <c r="A172" s="28" t="s">
        <v>194</v>
      </c>
      <c r="B172" s="29" t="s">
        <v>195</v>
      </c>
      <c r="C172" s="30">
        <v>37.5</v>
      </c>
    </row>
    <row r="173" spans="1:3" x14ac:dyDescent="0.25">
      <c r="A173" s="28" t="s">
        <v>196</v>
      </c>
      <c r="B173" s="29" t="s">
        <v>197</v>
      </c>
      <c r="C173" s="30">
        <v>400</v>
      </c>
    </row>
    <row r="174" spans="1:3" x14ac:dyDescent="0.25">
      <c r="A174" s="28" t="s">
        <v>198</v>
      </c>
      <c r="B174" s="29" t="s">
        <v>199</v>
      </c>
      <c r="C174" s="30">
        <v>647.5</v>
      </c>
    </row>
    <row r="175" spans="1:3" x14ac:dyDescent="0.25">
      <c r="A175" s="28" t="s">
        <v>200</v>
      </c>
      <c r="B175" s="29" t="s">
        <v>201</v>
      </c>
      <c r="C175" s="30">
        <v>75</v>
      </c>
    </row>
    <row r="176" spans="1:3" x14ac:dyDescent="0.25">
      <c r="A176" s="28" t="s">
        <v>202</v>
      </c>
      <c r="B176" s="29" t="s">
        <v>203</v>
      </c>
      <c r="C176" s="30">
        <v>80</v>
      </c>
    </row>
    <row r="177" spans="1:3" x14ac:dyDescent="0.25">
      <c r="A177" s="28" t="s">
        <v>204</v>
      </c>
      <c r="B177" s="29" t="s">
        <v>205</v>
      </c>
      <c r="C177" s="30">
        <v>52.5</v>
      </c>
    </row>
    <row r="178" spans="1:3" x14ac:dyDescent="0.25">
      <c r="A178" s="28" t="s">
        <v>206</v>
      </c>
      <c r="B178" s="29" t="s">
        <v>207</v>
      </c>
      <c r="C178" s="30">
        <v>85</v>
      </c>
    </row>
    <row r="179" spans="1:3" x14ac:dyDescent="0.25">
      <c r="A179" s="28" t="s">
        <v>208</v>
      </c>
      <c r="B179" s="29" t="s">
        <v>209</v>
      </c>
      <c r="C179" s="30">
        <v>65</v>
      </c>
    </row>
    <row r="180" spans="1:3" x14ac:dyDescent="0.25">
      <c r="A180" s="28" t="s">
        <v>210</v>
      </c>
      <c r="B180" s="29" t="s">
        <v>211</v>
      </c>
      <c r="C180" s="30">
        <v>37.5</v>
      </c>
    </row>
    <row r="181" spans="1:3" x14ac:dyDescent="0.25">
      <c r="A181" s="28" t="s">
        <v>212</v>
      </c>
      <c r="B181" s="29" t="s">
        <v>213</v>
      </c>
      <c r="C181" s="30">
        <v>102.5</v>
      </c>
    </row>
    <row r="182" spans="1:3" x14ac:dyDescent="0.25">
      <c r="A182" s="28" t="s">
        <v>214</v>
      </c>
      <c r="B182" s="29" t="s">
        <v>215</v>
      </c>
      <c r="C182" s="30">
        <v>32.5</v>
      </c>
    </row>
    <row r="183" spans="1:3" x14ac:dyDescent="0.25">
      <c r="A183" s="28" t="s">
        <v>216</v>
      </c>
      <c r="B183" s="29" t="s">
        <v>217</v>
      </c>
      <c r="C183" s="30">
        <v>45</v>
      </c>
    </row>
    <row r="184" spans="1:3" x14ac:dyDescent="0.25">
      <c r="A184" s="28" t="s">
        <v>218</v>
      </c>
      <c r="B184" s="29" t="s">
        <v>219</v>
      </c>
      <c r="C184" s="30">
        <v>187.5</v>
      </c>
    </row>
    <row r="185" spans="1:3" x14ac:dyDescent="0.25">
      <c r="A185" s="28" t="s">
        <v>220</v>
      </c>
      <c r="B185" s="29" t="s">
        <v>221</v>
      </c>
      <c r="C185" s="30">
        <v>125</v>
      </c>
    </row>
    <row r="186" spans="1:3" x14ac:dyDescent="0.25">
      <c r="A186" s="28" t="s">
        <v>222</v>
      </c>
      <c r="B186" s="29" t="s">
        <v>223</v>
      </c>
      <c r="C186" s="30">
        <v>85</v>
      </c>
    </row>
    <row r="187" spans="1:3" x14ac:dyDescent="0.25">
      <c r="A187" s="28" t="s">
        <v>224</v>
      </c>
      <c r="B187" s="29" t="s">
        <v>225</v>
      </c>
      <c r="C187" s="30">
        <v>155</v>
      </c>
    </row>
    <row r="188" spans="1:3" x14ac:dyDescent="0.25">
      <c r="A188" s="28" t="s">
        <v>226</v>
      </c>
      <c r="B188" s="29" t="s">
        <v>227</v>
      </c>
      <c r="C188" s="30">
        <v>185</v>
      </c>
    </row>
    <row r="189" spans="1:3" x14ac:dyDescent="0.25">
      <c r="A189" s="28" t="s">
        <v>228</v>
      </c>
      <c r="B189" s="29" t="s">
        <v>229</v>
      </c>
      <c r="C189" s="30">
        <v>225</v>
      </c>
    </row>
    <row r="190" spans="1:3" x14ac:dyDescent="0.25">
      <c r="A190" s="28" t="s">
        <v>230</v>
      </c>
      <c r="B190" s="29" t="s">
        <v>231</v>
      </c>
      <c r="C190" s="30">
        <v>1410</v>
      </c>
    </row>
    <row r="191" spans="1:3" x14ac:dyDescent="0.25">
      <c r="A191" s="28" t="s">
        <v>232</v>
      </c>
      <c r="B191" s="29" t="s">
        <v>233</v>
      </c>
      <c r="C191" s="30">
        <v>312.5</v>
      </c>
    </row>
    <row r="192" spans="1:3" x14ac:dyDescent="0.25">
      <c r="A192" s="28" t="s">
        <v>234</v>
      </c>
      <c r="B192" s="29" t="s">
        <v>235</v>
      </c>
      <c r="C192" s="30">
        <v>222.5</v>
      </c>
    </row>
    <row r="193" spans="1:3" x14ac:dyDescent="0.25">
      <c r="A193" s="28" t="s">
        <v>236</v>
      </c>
      <c r="B193" s="29" t="s">
        <v>237</v>
      </c>
      <c r="C193" s="30">
        <v>270</v>
      </c>
    </row>
    <row r="194" spans="1:3" x14ac:dyDescent="0.25">
      <c r="A194" s="28" t="s">
        <v>238</v>
      </c>
      <c r="B194" s="29" t="s">
        <v>239</v>
      </c>
      <c r="C194" s="30">
        <v>240</v>
      </c>
    </row>
    <row r="195" spans="1:3" x14ac:dyDescent="0.25">
      <c r="A195" s="28" t="s">
        <v>240</v>
      </c>
      <c r="B195" s="29" t="s">
        <v>241</v>
      </c>
      <c r="C195" s="30">
        <v>95</v>
      </c>
    </row>
    <row r="196" spans="1:3" x14ac:dyDescent="0.25">
      <c r="A196" s="28" t="s">
        <v>242</v>
      </c>
      <c r="B196" s="29" t="s">
        <v>243</v>
      </c>
      <c r="C196" s="30">
        <v>112.5</v>
      </c>
    </row>
    <row r="197" spans="1:3" x14ac:dyDescent="0.25">
      <c r="A197" s="28" t="s">
        <v>244</v>
      </c>
      <c r="B197" s="29" t="s">
        <v>351</v>
      </c>
      <c r="C197" s="30">
        <v>15000</v>
      </c>
    </row>
    <row r="198" spans="1:3" x14ac:dyDescent="0.25">
      <c r="A198" s="28" t="s">
        <v>245</v>
      </c>
      <c r="B198" s="28" t="s">
        <v>246</v>
      </c>
      <c r="C198" s="30">
        <v>437.5</v>
      </c>
    </row>
    <row r="199" spans="1:3" x14ac:dyDescent="0.25">
      <c r="A199" s="28" t="s">
        <v>247</v>
      </c>
      <c r="B199" s="28" t="s">
        <v>248</v>
      </c>
      <c r="C199" s="30">
        <v>850</v>
      </c>
    </row>
    <row r="200" spans="1:3" x14ac:dyDescent="0.25">
      <c r="A200" s="28" t="s">
        <v>249</v>
      </c>
      <c r="B200" s="28" t="s">
        <v>250</v>
      </c>
      <c r="C200" s="30">
        <v>3612.5</v>
      </c>
    </row>
    <row r="201" spans="1:3" x14ac:dyDescent="0.25">
      <c r="A201" s="28" t="s">
        <v>251</v>
      </c>
      <c r="B201" s="28" t="s">
        <v>252</v>
      </c>
      <c r="C201" s="30">
        <v>4500</v>
      </c>
    </row>
    <row r="202" spans="1:3" x14ac:dyDescent="0.25">
      <c r="A202" s="28" t="s">
        <v>253</v>
      </c>
      <c r="B202" s="28" t="s">
        <v>254</v>
      </c>
      <c r="C202" s="30">
        <v>700</v>
      </c>
    </row>
    <row r="203" spans="1:3" x14ac:dyDescent="0.25">
      <c r="A203" s="28" t="s">
        <v>255</v>
      </c>
      <c r="B203" s="28" t="s">
        <v>256</v>
      </c>
      <c r="C203" s="30">
        <v>675</v>
      </c>
    </row>
    <row r="204" spans="1:3" x14ac:dyDescent="0.25">
      <c r="A204" s="28" t="s">
        <v>352</v>
      </c>
      <c r="B204" s="28" t="s">
        <v>353</v>
      </c>
      <c r="C204" s="30">
        <v>25000</v>
      </c>
    </row>
    <row r="205" spans="1:3" x14ac:dyDescent="0.25">
      <c r="A205" s="28" t="s">
        <v>354</v>
      </c>
      <c r="B205" s="28" t="s">
        <v>355</v>
      </c>
      <c r="C205" s="30">
        <v>1250</v>
      </c>
    </row>
    <row r="206" spans="1:3" x14ac:dyDescent="0.25">
      <c r="A206" s="28" t="s">
        <v>257</v>
      </c>
      <c r="B206" s="28" t="s">
        <v>258</v>
      </c>
      <c r="C206" s="30">
        <v>8025</v>
      </c>
    </row>
    <row r="207" spans="1:3" x14ac:dyDescent="0.25">
      <c r="A207" s="28" t="s">
        <v>259</v>
      </c>
      <c r="B207" s="28" t="s">
        <v>260</v>
      </c>
      <c r="C207" s="30">
        <v>2500</v>
      </c>
    </row>
    <row r="208" spans="1:3" x14ac:dyDescent="0.25">
      <c r="A208" s="28" t="s">
        <v>364</v>
      </c>
      <c r="B208" s="28" t="s">
        <v>357</v>
      </c>
      <c r="C208" s="30">
        <v>1430</v>
      </c>
    </row>
    <row r="209" spans="1:3" x14ac:dyDescent="0.25">
      <c r="A209" s="28" t="s">
        <v>356</v>
      </c>
      <c r="B209" s="28" t="s">
        <v>357</v>
      </c>
      <c r="C209" s="30">
        <v>1430</v>
      </c>
    </row>
    <row r="210" spans="1:3" x14ac:dyDescent="0.25">
      <c r="A210" s="28" t="s">
        <v>261</v>
      </c>
      <c r="B210" s="28" t="s">
        <v>262</v>
      </c>
      <c r="C210" s="30">
        <v>5030</v>
      </c>
    </row>
    <row r="211" spans="1:3" x14ac:dyDescent="0.25">
      <c r="A211" s="28" t="s">
        <v>263</v>
      </c>
      <c r="B211" s="28" t="s">
        <v>264</v>
      </c>
      <c r="C211" s="30">
        <v>142.5</v>
      </c>
    </row>
    <row r="212" spans="1:3" x14ac:dyDescent="0.25">
      <c r="A212" s="28" t="s">
        <v>265</v>
      </c>
      <c r="B212" s="28" t="s">
        <v>266</v>
      </c>
      <c r="C212" s="30">
        <v>85</v>
      </c>
    </row>
    <row r="213" spans="1:3" x14ac:dyDescent="0.25">
      <c r="A213" s="28" t="s">
        <v>267</v>
      </c>
      <c r="B213" s="28" t="s">
        <v>268</v>
      </c>
      <c r="C213" s="30">
        <v>100</v>
      </c>
    </row>
    <row r="214" spans="1:3" x14ac:dyDescent="0.25">
      <c r="A214" s="28" t="s">
        <v>269</v>
      </c>
      <c r="B214" s="28" t="s">
        <v>270</v>
      </c>
      <c r="C214" s="30">
        <v>97.5</v>
      </c>
    </row>
    <row r="215" spans="1:3" x14ac:dyDescent="0.25">
      <c r="A215" s="28" t="s">
        <v>271</v>
      </c>
      <c r="B215" s="28" t="s">
        <v>272</v>
      </c>
      <c r="C215" s="30">
        <v>102.5</v>
      </c>
    </row>
    <row r="216" spans="1:3" x14ac:dyDescent="0.25">
      <c r="A216" s="28" t="s">
        <v>273</v>
      </c>
      <c r="B216" s="28" t="s">
        <v>274</v>
      </c>
      <c r="C216" s="30">
        <v>105</v>
      </c>
    </row>
    <row r="217" spans="1:3" x14ac:dyDescent="0.25">
      <c r="A217" s="28" t="s">
        <v>275</v>
      </c>
      <c r="B217" s="28" t="s">
        <v>276</v>
      </c>
      <c r="C217" s="30">
        <v>105</v>
      </c>
    </row>
    <row r="218" spans="1:3" x14ac:dyDescent="0.25">
      <c r="A218" s="28" t="s">
        <v>277</v>
      </c>
      <c r="B218" s="28" t="s">
        <v>278</v>
      </c>
      <c r="C218" s="30">
        <v>105</v>
      </c>
    </row>
    <row r="219" spans="1:3" x14ac:dyDescent="0.25">
      <c r="A219" s="28" t="s">
        <v>279</v>
      </c>
      <c r="B219" s="28" t="s">
        <v>280</v>
      </c>
      <c r="C219" s="30">
        <v>147.5</v>
      </c>
    </row>
    <row r="220" spans="1:3" x14ac:dyDescent="0.25">
      <c r="A220" s="28" t="s">
        <v>281</v>
      </c>
      <c r="B220" s="28" t="s">
        <v>282</v>
      </c>
      <c r="C220" s="30">
        <v>195</v>
      </c>
    </row>
    <row r="221" spans="1:3" x14ac:dyDescent="0.25">
      <c r="A221" s="28" t="s">
        <v>283</v>
      </c>
      <c r="B221" s="28" t="s">
        <v>358</v>
      </c>
      <c r="C221" s="30">
        <v>92.5</v>
      </c>
    </row>
    <row r="222" spans="1:3" x14ac:dyDescent="0.25">
      <c r="A222" s="28" t="s">
        <v>284</v>
      </c>
      <c r="B222" s="28" t="s">
        <v>285</v>
      </c>
      <c r="C222" s="30">
        <v>102.5</v>
      </c>
    </row>
    <row r="223" spans="1:3" x14ac:dyDescent="0.25">
      <c r="A223" s="28" t="s">
        <v>286</v>
      </c>
      <c r="B223" s="28" t="s">
        <v>287</v>
      </c>
      <c r="C223" s="30">
        <v>140</v>
      </c>
    </row>
    <row r="224" spans="1:3" x14ac:dyDescent="0.25">
      <c r="A224" s="28" t="s">
        <v>288</v>
      </c>
      <c r="B224" s="28" t="s">
        <v>289</v>
      </c>
      <c r="C224" s="30">
        <v>150</v>
      </c>
    </row>
    <row r="225" spans="1:3" x14ac:dyDescent="0.25">
      <c r="A225" s="28" t="s">
        <v>290</v>
      </c>
      <c r="B225" s="28" t="s">
        <v>291</v>
      </c>
      <c r="C225" s="30">
        <v>90</v>
      </c>
    </row>
    <row r="226" spans="1:3" x14ac:dyDescent="0.25">
      <c r="A226" s="28" t="s">
        <v>292</v>
      </c>
      <c r="B226" s="28" t="s">
        <v>293</v>
      </c>
      <c r="C226" s="30">
        <v>102.5</v>
      </c>
    </row>
    <row r="227" spans="1:3" x14ac:dyDescent="0.25">
      <c r="A227" s="28" t="s">
        <v>294</v>
      </c>
      <c r="B227" s="28" t="s">
        <v>295</v>
      </c>
      <c r="C227" s="30">
        <v>100</v>
      </c>
    </row>
    <row r="228" spans="1:3" x14ac:dyDescent="0.25">
      <c r="A228" s="28" t="s">
        <v>296</v>
      </c>
      <c r="B228" s="28" t="s">
        <v>297</v>
      </c>
      <c r="C228" s="30">
        <v>85</v>
      </c>
    </row>
    <row r="229" spans="1:3" x14ac:dyDescent="0.25">
      <c r="A229" s="28" t="s">
        <v>359</v>
      </c>
      <c r="B229" s="28" t="s">
        <v>360</v>
      </c>
      <c r="C229" s="30">
        <v>0</v>
      </c>
    </row>
    <row r="230" spans="1:3" x14ac:dyDescent="0.25">
      <c r="A230" s="28" t="s">
        <v>301</v>
      </c>
      <c r="B230" s="29" t="s">
        <v>123</v>
      </c>
      <c r="C230" s="30">
        <v>60</v>
      </c>
    </row>
    <row r="231" spans="1:3" x14ac:dyDescent="0.25">
      <c r="A231" t="s">
        <v>298</v>
      </c>
      <c r="B231" t="s">
        <v>299</v>
      </c>
      <c r="C231" s="30">
        <v>220</v>
      </c>
    </row>
    <row r="232" spans="1:3" x14ac:dyDescent="0.25">
      <c r="A232" s="33">
        <v>60755</v>
      </c>
      <c r="B232" t="s">
        <v>300</v>
      </c>
      <c r="C232" s="30">
        <v>200</v>
      </c>
    </row>
    <row r="233" spans="1:3" x14ac:dyDescent="0.25">
      <c r="A233" s="28" t="s">
        <v>391</v>
      </c>
      <c r="B233" t="s">
        <v>392</v>
      </c>
      <c r="C233" s="30">
        <v>20</v>
      </c>
    </row>
    <row r="234" spans="1:3" x14ac:dyDescent="0.25">
      <c r="A234" s="50" t="s">
        <v>395</v>
      </c>
      <c r="B234" s="51" t="s">
        <v>396</v>
      </c>
      <c r="C234" s="30">
        <v>800</v>
      </c>
    </row>
    <row r="235" spans="1:3" x14ac:dyDescent="0.25">
      <c r="A235" t="s">
        <v>399</v>
      </c>
      <c r="B235" t="s">
        <v>400</v>
      </c>
      <c r="C235" s="30">
        <v>143</v>
      </c>
    </row>
  </sheetData>
  <protectedRanges>
    <protectedRange sqref="A149:C197 C100:C148 A230:C230 C198:C229 A1:B50" name="Product Info"/>
    <protectedRange sqref="A51:B99" name="Product Info_1"/>
    <protectedRange sqref="A100:B148" name="Product Info_2"/>
    <protectedRange sqref="A198:B229" name="Product Info_3"/>
    <protectedRange sqref="C1:C50" name="Product Info_4"/>
    <protectedRange sqref="C51:C99" name="Product Info_6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2018-04-03T19:46:30Z</cp:lastPrinted>
  <dcterms:created xsi:type="dcterms:W3CDTF">2018-04-02T16:19:56Z</dcterms:created>
  <dcterms:modified xsi:type="dcterms:W3CDTF">2022-04-29T20:30:26Z</dcterms:modified>
</cp:coreProperties>
</file>