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003 PROYECTOS\2019\HFB\"/>
    </mc:Choice>
  </mc:AlternateContent>
  <bookViews>
    <workbookView xWindow="0" yWindow="0" windowWidth="20490" windowHeight="7620" tabRatio="715"/>
  </bookViews>
  <sheets>
    <sheet name="CDI" sheetId="2" r:id="rId1"/>
    <sheet name="RIZCOMP" sheetId="3" state="hidden" r:id="rId2"/>
    <sheet name="Resumen" sheetId="13" r:id="rId3"/>
  </sheets>
  <definedNames>
    <definedName name="_xlnm._FilterDatabase" localSheetId="1" hidden="1">RIZCOMP!$A$9:$AG$15</definedName>
    <definedName name="_xlnm.Print_Area" localSheetId="0">CDI!$A$1:$D$24</definedName>
    <definedName name="_xlnm.Print_Area" localSheetId="1">RIZCOMP!$A$1:$AH$17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2" l="1"/>
  <c r="C22" i="2" l="1"/>
  <c r="C24" i="2" l="1"/>
  <c r="C23" i="2"/>
  <c r="E3" i="13" l="1"/>
  <c r="C3" i="13"/>
  <c r="F3" i="13" l="1"/>
  <c r="F4" i="13" l="1"/>
  <c r="E4" i="13"/>
  <c r="F9" i="2" l="1"/>
  <c r="G9" i="2" s="1"/>
  <c r="H9" i="2" s="1"/>
  <c r="I9" i="2" s="1"/>
  <c r="J9" i="2" s="1"/>
  <c r="K9" i="2" s="1"/>
  <c r="L9" i="2" s="1"/>
  <c r="M9" i="2" s="1"/>
  <c r="N9" i="2" s="1"/>
  <c r="O9" i="2" s="1"/>
  <c r="P9" i="2" s="1"/>
  <c r="Q9" i="2" s="1"/>
  <c r="R9" i="2" s="1"/>
  <c r="S9" i="2" s="1"/>
  <c r="T9" i="2" s="1"/>
  <c r="U9" i="2" s="1"/>
  <c r="V9" i="2" s="1"/>
  <c r="W9" i="2" s="1"/>
  <c r="X9" i="2" s="1"/>
  <c r="Y9" i="2" s="1"/>
  <c r="Z9" i="2" s="1"/>
  <c r="AA9" i="2" s="1"/>
  <c r="AB9" i="2" s="1"/>
  <c r="AC9" i="2" s="1"/>
  <c r="AD9" i="2" s="1"/>
  <c r="AE9" i="2" s="1"/>
  <c r="AF9" i="2" s="1"/>
  <c r="AG9" i="2" s="1"/>
  <c r="C17" i="3"/>
  <c r="C4" i="13" l="1"/>
</calcChain>
</file>

<file path=xl/sharedStrings.xml><?xml version="1.0" encoding="utf-8"?>
<sst xmlns="http://schemas.openxmlformats.org/spreadsheetml/2006/main" count="123" uniqueCount="62">
  <si>
    <t>Fono:</t>
  </si>
  <si>
    <t>Informe Diario de Asistencia</t>
  </si>
  <si>
    <t>RUT</t>
  </si>
  <si>
    <t>Apellidos</t>
  </si>
  <si>
    <t>Nombres</t>
  </si>
  <si>
    <t>TOTAL EMPLEADOS</t>
  </si>
  <si>
    <t>A</t>
  </si>
  <si>
    <t>RIZCOMP SERV. INTEGRALES LTDA.</t>
  </si>
  <si>
    <t>NUEVA PROVIDENCIA 1860 , SANTIAGO</t>
  </si>
  <si>
    <t xml:space="preserve">17123271-6  </t>
  </si>
  <si>
    <t xml:space="preserve">Valdivia Valdes                                   </t>
  </si>
  <si>
    <t xml:space="preserve">Jonathan Jesus                </t>
  </si>
  <si>
    <t xml:space="preserve">18337725-6  </t>
  </si>
  <si>
    <t xml:space="preserve">Villa Placencia                                   </t>
  </si>
  <si>
    <t xml:space="preserve">Camilo Andres                 </t>
  </si>
  <si>
    <t>19225365-9</t>
  </si>
  <si>
    <t>Burgos Lagos</t>
  </si>
  <si>
    <t>Jose Luis</t>
  </si>
  <si>
    <t>9256931-4</t>
  </si>
  <si>
    <t>Alarcon Jaque</t>
  </si>
  <si>
    <t>Carlos Humberto</t>
  </si>
  <si>
    <t>16519179-k</t>
  </si>
  <si>
    <t>Salgado Carrasco</t>
  </si>
  <si>
    <t>Alexis Mauricio</t>
  </si>
  <si>
    <t>Porta Gonzalez</t>
  </si>
  <si>
    <t>Sebastian Rodrigo</t>
  </si>
  <si>
    <t>17279974-4</t>
  </si>
  <si>
    <t>LM</t>
  </si>
  <si>
    <t>O</t>
  </si>
  <si>
    <t>T</t>
  </si>
  <si>
    <t>Presentes</t>
  </si>
  <si>
    <t xml:space="preserve">Total </t>
  </si>
  <si>
    <t>Directos</t>
  </si>
  <si>
    <t>Indirectos</t>
  </si>
  <si>
    <t>D / I</t>
  </si>
  <si>
    <t>D</t>
  </si>
  <si>
    <t>I</t>
  </si>
  <si>
    <t>Total:</t>
  </si>
  <si>
    <t>Asistencia:</t>
  </si>
  <si>
    <t>D:</t>
  </si>
  <si>
    <t>I:</t>
  </si>
  <si>
    <t>CDI</t>
  </si>
  <si>
    <t xml:space="preserve">CDI PROYECTOS            </t>
  </si>
  <si>
    <t>16.660.021-9</t>
  </si>
  <si>
    <t>Alfaro Bernales</t>
  </si>
  <si>
    <t>Carlos Antonio</t>
  </si>
  <si>
    <t>17.552.847-4</t>
  </si>
  <si>
    <t>Fernandez Fuentes</t>
  </si>
  <si>
    <t>Jorge Jann</t>
  </si>
  <si>
    <t>18.423.874-8</t>
  </si>
  <si>
    <t>Quiñones Concha</t>
  </si>
  <si>
    <t>Cristian Andres</t>
  </si>
  <si>
    <t>18.847.975-8</t>
  </si>
  <si>
    <t>Rojas Norambuena</t>
  </si>
  <si>
    <t>Sebastian Antonio</t>
  </si>
  <si>
    <t>18.095.606-9</t>
  </si>
  <si>
    <t>Contreras Alfaro</t>
  </si>
  <si>
    <t>Eduardo Richard</t>
  </si>
  <si>
    <t>16.642.640-5</t>
  </si>
  <si>
    <t>Cuevas Peñaloza</t>
  </si>
  <si>
    <t>Victor Andrés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</si>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</sst>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3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9.1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9.1"/>
      <name val="Arial"/>
      <family val="2"/>
    </font>
    <font>
      <sz val="9.1"/>
      <name val="Arial"/>
      <family val="2"/>
    </font>
    <font>
      <b/>
      <u/>
      <sz val="15.85"/>
      <name val="Arial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color theme="1"/>
      <name val="MS Sans Serif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8" fillId="0" borderId="0"/>
    <xf numFmtId="0" fontId="10" fillId="0" borderId="0"/>
  </cellStyleXfs>
  <cellXfs count="54">
    <xf numFmtId="0" fontId="0" fillId="0" borderId="0" xfId="0"/>
    <xf numFmtId="16" fontId="3" fillId="2" borderId="1" xfId="1" applyNumberFormat="1" applyFont="1" applyFill="1" applyBorder="1" applyAlignment="1">
      <alignment horizontal="center"/>
    </xf>
    <xf numFmtId="0" fontId="5" fillId="0" borderId="1" xfId="2" applyNumberFormat="1" applyFont="1" applyBorder="1" applyProtection="1">
      <protection locked="0"/>
    </xf>
    <xf numFmtId="0" fontId="4" fillId="0" borderId="0" xfId="2"/>
    <xf numFmtId="0" fontId="5" fillId="0" borderId="0" xfId="2" applyNumberFormat="1" applyFont="1" applyProtection="1">
      <protection locked="0"/>
    </xf>
    <xf numFmtId="4" fontId="4" fillId="0" borderId="0" xfId="2" applyNumberFormat="1" applyProtection="1">
      <protection locked="0"/>
    </xf>
    <xf numFmtId="0" fontId="7" fillId="0" borderId="0" xfId="2" applyNumberFormat="1" applyFont="1" applyProtection="1">
      <protection locked="0"/>
    </xf>
    <xf numFmtId="0" fontId="4" fillId="0" borderId="0" xfId="2" applyNumberFormat="1" applyProtection="1">
      <protection locked="0"/>
    </xf>
    <xf numFmtId="0" fontId="4" fillId="0" borderId="1" xfId="2" applyNumberFormat="1" applyBorder="1" applyProtection="1">
      <protection locked="0"/>
    </xf>
    <xf numFmtId="0" fontId="4" fillId="2" borderId="1" xfId="2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0" xfId="2"/>
    <xf numFmtId="0" fontId="5" fillId="0" borderId="0" xfId="2" applyNumberFormat="1" applyFont="1" applyProtection="1">
      <protection locked="0"/>
    </xf>
    <xf numFmtId="0" fontId="6" fillId="0" borderId="0" xfId="2" applyNumberFormat="1" applyFont="1" applyProtection="1">
      <protection locked="0"/>
    </xf>
    <xf numFmtId="4" fontId="4" fillId="0" borderId="0" xfId="2" applyNumberFormat="1" applyProtection="1">
      <protection locked="0"/>
    </xf>
    <xf numFmtId="0" fontId="7" fillId="0" borderId="0" xfId="2" applyNumberFormat="1" applyFont="1" applyProtection="1">
      <protection locked="0"/>
    </xf>
    <xf numFmtId="0" fontId="4" fillId="0" borderId="0" xfId="2" applyNumberFormat="1" applyProtection="1">
      <protection locked="0"/>
    </xf>
    <xf numFmtId="0" fontId="4" fillId="0" borderId="0" xfId="2"/>
    <xf numFmtId="0" fontId="4" fillId="0" borderId="0" xfId="2" applyNumberFormat="1" applyProtection="1">
      <protection locked="0"/>
    </xf>
    <xf numFmtId="0" fontId="0" fillId="0" borderId="0" xfId="0" applyAlignment="1">
      <alignment horizontal="center"/>
    </xf>
    <xf numFmtId="0" fontId="1" fillId="0" borderId="0" xfId="1" applyNumberFormat="1" applyBorder="1" applyProtection="1">
      <protection locked="0"/>
    </xf>
    <xf numFmtId="0" fontId="4" fillId="0" borderId="2" xfId="2" applyNumberFormat="1" applyBorder="1" applyProtection="1">
      <protection locked="0"/>
    </xf>
    <xf numFmtId="16" fontId="3" fillId="0" borderId="1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2" applyFill="1" applyBorder="1" applyAlignment="1">
      <alignment horizontal="center"/>
    </xf>
    <xf numFmtId="0" fontId="4" fillId="0" borderId="1" xfId="2" applyNumberFormat="1" applyFill="1" applyBorder="1" applyAlignment="1" applyProtection="1">
      <alignment horizontal="center"/>
      <protection locked="0"/>
    </xf>
    <xf numFmtId="0" fontId="1" fillId="0" borderId="1" xfId="2" applyNumberFormat="1" applyFont="1" applyFill="1" applyBorder="1" applyAlignment="1" applyProtection="1">
      <alignment horizontal="center"/>
      <protection locked="0"/>
    </xf>
    <xf numFmtId="0" fontId="1" fillId="0" borderId="1" xfId="2" applyFont="1" applyFill="1" applyBorder="1" applyAlignment="1">
      <alignment horizontal="center"/>
    </xf>
    <xf numFmtId="0" fontId="1" fillId="0" borderId="0" xfId="1" applyNumberFormat="1" applyProtection="1">
      <protection locked="0"/>
    </xf>
    <xf numFmtId="0" fontId="1" fillId="0" borderId="2" xfId="2" applyNumberFormat="1" applyFont="1" applyBorder="1" applyProtection="1">
      <protection locked="0"/>
    </xf>
    <xf numFmtId="0" fontId="1" fillId="2" borderId="1" xfId="2" applyNumberFormat="1" applyFont="1" applyFill="1" applyBorder="1" applyAlignment="1" applyProtection="1">
      <alignment horizontal="center"/>
      <protection locked="0"/>
    </xf>
    <xf numFmtId="0" fontId="4" fillId="0" borderId="0" xfId="2" applyAlignment="1">
      <alignment horizontal="center"/>
    </xf>
    <xf numFmtId="0" fontId="5" fillId="0" borderId="0" xfId="2" applyNumberFormat="1" applyFont="1" applyAlignment="1" applyProtection="1">
      <alignment horizontal="center"/>
      <protection locked="0"/>
    </xf>
    <xf numFmtId="0" fontId="1" fillId="2" borderId="1" xfId="2" applyFont="1" applyFill="1" applyBorder="1" applyAlignment="1">
      <alignment horizontal="center"/>
    </xf>
    <xf numFmtId="0" fontId="4" fillId="2" borderId="1" xfId="2" applyNumberForma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2" applyNumberFormat="1" applyFont="1" applyBorder="1" applyProtection="1">
      <protection locked="0"/>
    </xf>
    <xf numFmtId="0" fontId="1" fillId="0" borderId="0" xfId="1" applyAlignment="1">
      <alignment horizontal="left"/>
    </xf>
    <xf numFmtId="0" fontId="1" fillId="0" borderId="0" xfId="1" applyAlignment="1">
      <alignment horizontal="right"/>
    </xf>
    <xf numFmtId="0" fontId="9" fillId="0" borderId="0" xfId="0" applyFont="1"/>
    <xf numFmtId="16" fontId="11" fillId="0" borderId="1" xfId="1" applyNumberFormat="1" applyFont="1" applyFill="1" applyBorder="1" applyAlignment="1">
      <alignment horizontal="center"/>
    </xf>
    <xf numFmtId="0" fontId="1" fillId="0" borderId="0" xfId="1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>
      <alignment horizontal="center"/>
    </xf>
    <xf numFmtId="16" fontId="11" fillId="3" borderId="1" xfId="1" applyNumberFormat="1" applyFont="1" applyFill="1" applyBorder="1" applyAlignment="1">
      <alignment horizontal="center"/>
    </xf>
    <xf numFmtId="0" fontId="2" fillId="0" borderId="0" xfId="2" applyNumberFormat="1" applyFont="1" applyProtection="1">
      <protection locked="0"/>
    </xf>
    <xf numFmtId="16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/>
    </xf>
    <xf numFmtId="3" fontId="12" fillId="0" borderId="1" xfId="0" applyNumberFormat="1" applyFont="1" applyBorder="1" applyAlignment="1">
      <alignment horizontal="left" vertical="center"/>
    </xf>
    <xf numFmtId="16" fontId="11" fillId="4" borderId="1" xfId="1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zoomScaleNormal="100" zoomScaleSheetLayoutView="100" workbookViewId="0">
      <pane xSplit="3" ySplit="9" topLeftCell="Y13" activePane="bottomRight" state="frozen"/>
      <selection pane="topRight" activeCell="D1" sqref="D1"/>
      <selection pane="bottomLeft" activeCell="A10" sqref="A10"/>
      <selection pane="bottomRight" activeCell="AD22" sqref="AD22"/>
    </sheetView>
  </sheetViews>
  <sheetFormatPr baseColWidth="10" defaultColWidth="10.85546875" defaultRowHeight="15" x14ac:dyDescent="0.25"/>
  <cols>
    <col min="1" max="1" width="19.5703125" bestFit="1" customWidth="1"/>
    <col min="2" max="2" width="18" customWidth="1"/>
    <col min="3" max="3" width="22.7109375" customWidth="1"/>
    <col min="4" max="4" width="8" customWidth="1"/>
  </cols>
  <sheetData>
    <row r="1" spans="1:33" x14ac:dyDescent="0.25">
      <c r="A1" s="47" t="s">
        <v>42</v>
      </c>
      <c r="B1" s="3"/>
      <c r="C1" s="3"/>
      <c r="D1" s="17"/>
    </row>
    <row r="2" spans="1:33" x14ac:dyDescent="0.25">
      <c r="A2" s="4"/>
      <c r="B2" s="3"/>
      <c r="C2" s="3"/>
      <c r="D2" s="17"/>
    </row>
    <row r="3" spans="1:33" x14ac:dyDescent="0.25">
      <c r="A3" s="4"/>
      <c r="B3" s="3"/>
      <c r="C3" s="3"/>
      <c r="D3" s="17"/>
    </row>
    <row r="5" spans="1:33" x14ac:dyDescent="0.25">
      <c r="A5" s="3"/>
      <c r="B5" s="3"/>
      <c r="C5" s="3"/>
      <c r="D5" s="17"/>
    </row>
    <row r="6" spans="1:33" ht="20.25" x14ac:dyDescent="0.3">
      <c r="A6" s="3"/>
      <c r="B6" s="6" t="s">
        <v>1</v>
      </c>
    </row>
    <row r="7" spans="1:33" x14ac:dyDescent="0.25">
      <c r="A7" s="7"/>
      <c r="B7" s="3"/>
      <c r="C7" s="3"/>
      <c r="D7" s="17"/>
    </row>
    <row r="9" spans="1:33" x14ac:dyDescent="0.25">
      <c r="A9" s="2" t="s">
        <v>2</v>
      </c>
      <c r="B9" s="2" t="s">
        <v>3</v>
      </c>
      <c r="C9" s="2" t="s">
        <v>4</v>
      </c>
      <c r="D9" s="39" t="s">
        <v>34</v>
      </c>
      <c r="E9" s="43">
        <v>43760</v>
      </c>
      <c r="F9" s="43">
        <f t="shared" ref="F9" si="0">+E9+1</f>
        <v>43761</v>
      </c>
      <c r="G9" s="43">
        <f t="shared" ref="G9" si="1">+F9+1</f>
        <v>43762</v>
      </c>
      <c r="H9" s="43">
        <f t="shared" ref="H9" si="2">+G9+1</f>
        <v>43763</v>
      </c>
      <c r="I9" s="43">
        <f t="shared" ref="I9" si="3">+H9+1</f>
        <v>43764</v>
      </c>
      <c r="J9" s="43">
        <f t="shared" ref="J9" si="4">+I9+1</f>
        <v>43765</v>
      </c>
      <c r="K9" s="43">
        <f t="shared" ref="K9" si="5">+J9+1</f>
        <v>43766</v>
      </c>
      <c r="L9" s="43">
        <f t="shared" ref="L9" si="6">+K9+1</f>
        <v>43767</v>
      </c>
      <c r="M9" s="43">
        <f t="shared" ref="M9" si="7">+L9+1</f>
        <v>43768</v>
      </c>
      <c r="N9" s="43">
        <f t="shared" ref="N9" si="8">+M9+1</f>
        <v>43769</v>
      </c>
      <c r="O9" s="43">
        <f t="shared" ref="O9" si="9">+N9+1</f>
        <v>43770</v>
      </c>
      <c r="P9" s="43">
        <f t="shared" ref="P9" si="10">+O9+1</f>
        <v>43771</v>
      </c>
      <c r="Q9" s="43">
        <f t="shared" ref="Q9" si="11">+P9+1</f>
        <v>43772</v>
      </c>
      <c r="R9" s="43">
        <f t="shared" ref="R9" si="12">+Q9+1</f>
        <v>43773</v>
      </c>
      <c r="S9" s="43">
        <f t="shared" ref="S9:U9" si="13">+R9+1</f>
        <v>43774</v>
      </c>
      <c r="T9" s="43">
        <f t="shared" si="13"/>
        <v>43775</v>
      </c>
      <c r="U9" s="43">
        <f t="shared" si="13"/>
        <v>43776</v>
      </c>
      <c r="V9" s="43">
        <f t="shared" ref="V9" si="14">+U9+1</f>
        <v>43777</v>
      </c>
      <c r="W9" s="46">
        <f t="shared" ref="W9" si="15">+V9+1</f>
        <v>43778</v>
      </c>
      <c r="X9" s="46">
        <f t="shared" ref="X9" si="16">+W9+1</f>
        <v>43779</v>
      </c>
      <c r="Y9" s="43">
        <f t="shared" ref="Y9" si="17">+X9+1</f>
        <v>43780</v>
      </c>
      <c r="Z9" s="43">
        <f t="shared" ref="Z9" si="18">+Y9+1</f>
        <v>43781</v>
      </c>
      <c r="AA9" s="43">
        <f t="shared" ref="AA9" si="19">+Z9+1</f>
        <v>43782</v>
      </c>
      <c r="AB9" s="43">
        <f t="shared" ref="AB9" si="20">+AA9+1</f>
        <v>43783</v>
      </c>
      <c r="AC9" s="43">
        <f t="shared" ref="AC9" si="21">+AB9+1</f>
        <v>43784</v>
      </c>
      <c r="AD9" s="52">
        <f t="shared" ref="AD9" si="22">+AC9+1</f>
        <v>43785</v>
      </c>
      <c r="AE9" s="52">
        <f t="shared" ref="AE9" si="23">+AD9+1</f>
        <v>43786</v>
      </c>
      <c r="AF9" s="43">
        <f t="shared" ref="AF9" si="24">+AE9+1</f>
        <v>43787</v>
      </c>
      <c r="AG9" s="43">
        <f t="shared" ref="AG9" si="25">+AF9+1</f>
        <v>43788</v>
      </c>
    </row>
    <row r="10" spans="1:33" x14ac:dyDescent="0.25">
      <c r="A10" s="8"/>
      <c r="B10" s="8"/>
      <c r="C10" s="21"/>
      <c r="D10" s="29" t="s">
        <v>35</v>
      </c>
      <c r="E10" s="37"/>
      <c r="F10" s="37"/>
      <c r="G10" s="37"/>
      <c r="H10" s="38"/>
      <c r="I10" s="38"/>
      <c r="J10" s="37"/>
      <c r="K10" s="38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45"/>
      <c r="X10" s="45"/>
      <c r="Y10" s="37"/>
      <c r="Z10" s="37"/>
      <c r="AA10" s="37"/>
      <c r="AB10" s="37"/>
      <c r="AC10" s="37"/>
      <c r="AD10" s="53"/>
      <c r="AE10" s="53"/>
      <c r="AF10" s="37"/>
      <c r="AG10" s="37"/>
    </row>
    <row r="11" spans="1:33" x14ac:dyDescent="0.25">
      <c r="A11" s="8"/>
      <c r="B11" s="8"/>
      <c r="C11" s="21"/>
      <c r="D11" s="29" t="s">
        <v>36</v>
      </c>
      <c r="E11" s="37"/>
      <c r="F11" s="37"/>
      <c r="G11" s="37"/>
      <c r="H11" s="38"/>
      <c r="I11" s="38"/>
      <c r="J11" s="37"/>
      <c r="K11" s="38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45"/>
      <c r="X11" s="45"/>
      <c r="Y11" s="37"/>
      <c r="Z11" s="37"/>
      <c r="AA11" s="37"/>
      <c r="AB11" s="37"/>
      <c r="AC11" s="37"/>
      <c r="AD11" s="53"/>
      <c r="AE11" s="53"/>
      <c r="AF11" s="37"/>
      <c r="AG11" s="37"/>
    </row>
    <row r="12" spans="1:33" x14ac:dyDescent="0.25">
      <c r="A12" s="8"/>
      <c r="B12" s="8"/>
      <c r="C12" s="21"/>
      <c r="D12" s="29"/>
      <c r="E12" s="37"/>
      <c r="F12" s="37"/>
      <c r="G12" s="37"/>
      <c r="H12" s="38"/>
      <c r="I12" s="38"/>
      <c r="J12" s="37"/>
      <c r="K12" s="38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45"/>
      <c r="X12" s="45"/>
      <c r="Y12" s="37"/>
      <c r="Z12" s="37"/>
      <c r="AA12" s="37"/>
      <c r="AB12" s="37"/>
      <c r="AC12" s="37"/>
      <c r="AD12" s="53"/>
      <c r="AE12" s="53"/>
      <c r="AF12" s="37"/>
      <c r="AG12" s="37"/>
    </row>
    <row r="13" spans="1:33" x14ac:dyDescent="0.25">
      <c r="A13" s="48" t="s">
        <v>43</v>
      </c>
      <c r="B13" s="49" t="s">
        <v>44</v>
      </c>
      <c r="C13" s="49" t="s">
        <v>45</v>
      </c>
      <c r="D13" s="29"/>
      <c r="E13" s="37"/>
      <c r="F13" s="37"/>
      <c r="G13" s="37"/>
      <c r="H13" s="38"/>
      <c r="I13" s="38"/>
      <c r="J13" s="37"/>
      <c r="K13" s="38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45"/>
      <c r="X13" s="45"/>
      <c r="Y13" s="37" t="s">
        <v>61</v>
      </c>
      <c r="Z13" s="37" t="s">
        <v>61</v>
      </c>
      <c r="AA13" s="37" t="s">
        <v>61</v>
      </c>
      <c r="AB13" s="37" t="s">
        <v>61</v>
      </c>
      <c r="AC13" s="37"/>
      <c r="AD13" s="53"/>
      <c r="AE13" s="53"/>
      <c r="AF13" s="37"/>
      <c r="AG13" s="37"/>
    </row>
    <row r="14" spans="1:33" x14ac:dyDescent="0.25">
      <c r="A14" s="48" t="s">
        <v>46</v>
      </c>
      <c r="B14" s="49" t="s">
        <v>47</v>
      </c>
      <c r="C14" s="49" t="s">
        <v>48</v>
      </c>
      <c r="D14" s="29"/>
      <c r="E14" s="37"/>
      <c r="F14" s="37"/>
      <c r="G14" s="37"/>
      <c r="H14" s="38"/>
      <c r="I14" s="38"/>
      <c r="J14" s="37"/>
      <c r="K14" s="38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45"/>
      <c r="X14" s="45"/>
      <c r="Y14" s="37" t="s">
        <v>61</v>
      </c>
      <c r="Z14" s="37" t="s">
        <v>61</v>
      </c>
      <c r="AA14" s="37" t="s">
        <v>61</v>
      </c>
      <c r="AB14" s="37" t="s">
        <v>61</v>
      </c>
      <c r="AC14" s="37"/>
      <c r="AD14" s="53"/>
      <c r="AE14" s="53"/>
      <c r="AF14" s="37"/>
      <c r="AG14" s="37"/>
    </row>
    <row r="15" spans="1:33" x14ac:dyDescent="0.25">
      <c r="A15" s="48" t="s">
        <v>49</v>
      </c>
      <c r="B15" s="49" t="s">
        <v>50</v>
      </c>
      <c r="C15" s="49" t="s">
        <v>51</v>
      </c>
      <c r="D15" s="29"/>
      <c r="E15" s="37"/>
      <c r="F15" s="37"/>
      <c r="G15" s="37"/>
      <c r="H15" s="38"/>
      <c r="I15" s="38"/>
      <c r="J15" s="37"/>
      <c r="K15" s="38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45"/>
      <c r="X15" s="45"/>
      <c r="Y15" s="37" t="s">
        <v>61</v>
      </c>
      <c r="Z15" s="37" t="s">
        <v>61</v>
      </c>
      <c r="AA15" s="37" t="s">
        <v>61</v>
      </c>
      <c r="AB15" s="37">
        <v>4</v>
      </c>
      <c r="AC15" s="37"/>
      <c r="AD15" s="53"/>
      <c r="AE15" s="53"/>
      <c r="AF15" s="37"/>
      <c r="AG15" s="37"/>
    </row>
    <row r="16" spans="1:33" x14ac:dyDescent="0.25">
      <c r="A16" s="48" t="s">
        <v>55</v>
      </c>
      <c r="B16" s="49" t="s">
        <v>56</v>
      </c>
      <c r="C16" s="49" t="s">
        <v>57</v>
      </c>
      <c r="D16" s="29"/>
      <c r="E16" s="37"/>
      <c r="F16" s="37"/>
      <c r="G16" s="37"/>
      <c r="H16" s="38"/>
      <c r="I16" s="38"/>
      <c r="J16" s="37"/>
      <c r="K16" s="38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45"/>
      <c r="X16" s="45"/>
      <c r="Y16" s="37">
        <v>9</v>
      </c>
      <c r="Z16" s="37" t="s">
        <v>61</v>
      </c>
      <c r="AA16" s="37" t="s">
        <v>61</v>
      </c>
      <c r="AB16" s="37">
        <v>4</v>
      </c>
      <c r="AC16" s="37"/>
      <c r="AD16" s="53"/>
      <c r="AE16" s="53"/>
      <c r="AF16" s="37"/>
      <c r="AG16" s="37"/>
    </row>
    <row r="17" spans="1:33" x14ac:dyDescent="0.25">
      <c r="A17" s="50" t="s">
        <v>52</v>
      </c>
      <c r="B17" s="49" t="s">
        <v>53</v>
      </c>
      <c r="C17" s="51" t="s">
        <v>54</v>
      </c>
      <c r="D17" s="29" t="s">
        <v>35</v>
      </c>
      <c r="E17" s="37"/>
      <c r="F17" s="37"/>
      <c r="G17" s="37"/>
      <c r="H17" s="38"/>
      <c r="I17" s="38"/>
      <c r="J17" s="37"/>
      <c r="K17" s="38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45"/>
      <c r="X17" s="45"/>
      <c r="Y17" s="37" t="s">
        <v>61</v>
      </c>
      <c r="Z17" s="37" t="s">
        <v>61</v>
      </c>
      <c r="AA17" s="37" t="s">
        <v>61</v>
      </c>
      <c r="AB17" s="37" t="s">
        <v>61</v>
      </c>
      <c r="AC17" s="37"/>
      <c r="AD17" s="53"/>
      <c r="AE17" s="53"/>
      <c r="AF17" s="37"/>
      <c r="AG17" s="37"/>
    </row>
    <row r="18" spans="1:33" x14ac:dyDescent="0.25">
      <c r="A18" s="48" t="s">
        <v>58</v>
      </c>
      <c r="B18" s="49" t="s">
        <v>59</v>
      </c>
      <c r="C18" s="49" t="s">
        <v>60</v>
      </c>
      <c r="D18" s="29" t="s">
        <v>35</v>
      </c>
      <c r="E18" s="37"/>
      <c r="F18" s="37"/>
      <c r="G18" s="37"/>
      <c r="H18" s="38"/>
      <c r="I18" s="38"/>
      <c r="J18" s="37"/>
      <c r="K18" s="38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45"/>
      <c r="X18" s="45"/>
      <c r="Y18" s="37" t="s">
        <v>61</v>
      </c>
      <c r="Z18" s="37" t="s">
        <v>61</v>
      </c>
      <c r="AA18" s="37" t="s">
        <v>61</v>
      </c>
      <c r="AB18" s="37" t="s">
        <v>61</v>
      </c>
      <c r="AC18" s="37"/>
      <c r="AD18" s="53"/>
      <c r="AE18" s="53"/>
      <c r="AF18" s="37"/>
      <c r="AG18" s="37"/>
    </row>
    <row r="19" spans="1:33" hidden="1" x14ac:dyDescent="0.25">
      <c r="A19" s="48" t="s">
        <v>55</v>
      </c>
      <c r="B19" s="49" t="s">
        <v>56</v>
      </c>
      <c r="C19" s="49" t="s">
        <v>57</v>
      </c>
      <c r="D19" s="29"/>
      <c r="N19" s="37"/>
      <c r="AB19" s="37"/>
      <c r="AC19" s="37"/>
      <c r="AD19" s="37"/>
      <c r="AE19" s="37"/>
      <c r="AF19" s="37"/>
      <c r="AG19" s="37"/>
    </row>
    <row r="20" spans="1:33" x14ac:dyDescent="0.25">
      <c r="A20" s="7"/>
      <c r="B20" s="5"/>
      <c r="C20" s="28"/>
    </row>
    <row r="21" spans="1:33" x14ac:dyDescent="0.25">
      <c r="A21" s="18"/>
      <c r="B21" s="44" t="s">
        <v>37</v>
      </c>
      <c r="C21" s="40">
        <f>+COUNTA(C10:C18)</f>
        <v>6</v>
      </c>
    </row>
    <row r="22" spans="1:33" x14ac:dyDescent="0.25">
      <c r="B22" s="44" t="s">
        <v>38</v>
      </c>
      <c r="C22" s="40">
        <f>+COUNTIF(Y10:Y18,9)</f>
        <v>1</v>
      </c>
    </row>
    <row r="23" spans="1:33" x14ac:dyDescent="0.25">
      <c r="B23" s="41" t="s">
        <v>39</v>
      </c>
      <c r="C23" s="40">
        <f>+COUNTIFS(D10:D18,"D",Y10:Y18,"9")</f>
        <v>0</v>
      </c>
    </row>
    <row r="24" spans="1:33" x14ac:dyDescent="0.25">
      <c r="B24" s="41" t="s">
        <v>40</v>
      </c>
      <c r="C24" s="40">
        <f>+COUNTIFS(D10:D18,"I",Y10:Y18,"9")</f>
        <v>0</v>
      </c>
    </row>
    <row r="26" spans="1:33" ht="13.15" customHeight="1" x14ac:dyDescent="0.25"/>
  </sheetData>
  <pageMargins left="0.7" right="0.7" top="0.75" bottom="0.75" header="0.3" footer="0.3"/>
  <pageSetup paperSize="9" scale="2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view="pageBreakPreview" zoomScaleNormal="100" zoomScaleSheetLayoutView="100" workbookViewId="0">
      <pane xSplit="3" topLeftCell="D1" activePane="topRight" state="frozenSplit"/>
      <selection activeCell="A9" sqref="A9:AH9"/>
      <selection pane="topRight" activeCell="C13" sqref="C13"/>
    </sheetView>
  </sheetViews>
  <sheetFormatPr baseColWidth="10" defaultColWidth="10.85546875" defaultRowHeight="15" x14ac:dyDescent="0.25"/>
  <cols>
    <col min="2" max="2" width="18.140625" customWidth="1"/>
    <col min="3" max="3" width="25.42578125" customWidth="1"/>
    <col min="4" max="4" width="8.140625" style="19" hidden="1" customWidth="1"/>
    <col min="5" max="27" width="8.140625" hidden="1" customWidth="1"/>
    <col min="28" max="34" width="8.140625" customWidth="1"/>
  </cols>
  <sheetData>
    <row r="1" spans="1:34" x14ac:dyDescent="0.25">
      <c r="A1" s="12" t="s">
        <v>7</v>
      </c>
      <c r="B1" s="11"/>
      <c r="C1" s="11"/>
      <c r="D1" s="31"/>
      <c r="E1" s="11"/>
      <c r="F1" s="11"/>
      <c r="G1" s="11"/>
      <c r="H1" s="11"/>
      <c r="I1" s="11"/>
      <c r="J1" s="11"/>
      <c r="K1" s="11"/>
      <c r="L1" s="11"/>
    </row>
    <row r="2" spans="1:34" x14ac:dyDescent="0.25">
      <c r="A2" s="12" t="s">
        <v>8</v>
      </c>
      <c r="B2" s="11"/>
      <c r="C2" s="11"/>
      <c r="D2" s="31"/>
      <c r="E2" s="11"/>
      <c r="F2" s="11"/>
      <c r="G2" s="11"/>
      <c r="H2" s="11"/>
      <c r="I2" s="11"/>
      <c r="J2" s="11"/>
      <c r="K2" s="11"/>
      <c r="L2" s="11"/>
    </row>
    <row r="3" spans="1:34" x14ac:dyDescent="0.25">
      <c r="A3" s="12" t="s">
        <v>0</v>
      </c>
      <c r="B3" s="11"/>
      <c r="C3" s="11"/>
      <c r="D3" s="31"/>
      <c r="E3" s="11"/>
      <c r="F3" s="11"/>
      <c r="G3" s="11"/>
      <c r="H3" s="11"/>
      <c r="I3" s="11"/>
      <c r="J3" s="11"/>
      <c r="K3" s="11"/>
      <c r="L3" s="11"/>
    </row>
    <row r="5" spans="1:34" x14ac:dyDescent="0.25">
      <c r="A5" s="11"/>
      <c r="B5" s="11"/>
      <c r="C5" s="11"/>
      <c r="D5" s="31"/>
      <c r="E5" s="11"/>
      <c r="F5" s="11"/>
      <c r="G5" s="11"/>
      <c r="H5" s="13"/>
      <c r="I5" s="13"/>
      <c r="J5" s="11"/>
      <c r="K5" s="13"/>
      <c r="L5" s="14"/>
    </row>
    <row r="6" spans="1:34" ht="20.25" x14ac:dyDescent="0.3">
      <c r="A6" s="11"/>
      <c r="B6" s="15" t="s">
        <v>1</v>
      </c>
      <c r="D6" s="31"/>
      <c r="E6" s="11"/>
      <c r="F6" s="11"/>
      <c r="G6" s="11"/>
      <c r="H6" s="11"/>
      <c r="I6" s="11"/>
      <c r="J6" s="11"/>
      <c r="K6" s="11"/>
      <c r="L6" s="11"/>
    </row>
    <row r="7" spans="1:34" x14ac:dyDescent="0.25">
      <c r="A7" s="16"/>
      <c r="B7" s="11"/>
      <c r="C7" s="11"/>
      <c r="D7" s="32"/>
      <c r="E7" s="11"/>
      <c r="F7" s="12"/>
      <c r="G7" s="12"/>
      <c r="H7" s="11"/>
      <c r="I7" s="11"/>
      <c r="J7" s="11"/>
      <c r="K7" s="11"/>
      <c r="L7" s="11"/>
    </row>
    <row r="9" spans="1:34" x14ac:dyDescent="0.25">
      <c r="A9" s="2" t="s">
        <v>2</v>
      </c>
      <c r="B9" s="2" t="s">
        <v>3</v>
      </c>
      <c r="C9" s="2" t="s">
        <v>4</v>
      </c>
      <c r="D9" s="22">
        <v>43647</v>
      </c>
      <c r="E9" s="22">
        <v>43648</v>
      </c>
      <c r="F9" s="22">
        <v>43649</v>
      </c>
      <c r="G9" s="22">
        <v>43650</v>
      </c>
      <c r="H9" s="22">
        <v>43651</v>
      </c>
      <c r="I9" s="1">
        <v>43652</v>
      </c>
      <c r="J9" s="1">
        <v>43653</v>
      </c>
      <c r="K9" s="22">
        <v>43654</v>
      </c>
      <c r="L9" s="22">
        <v>43655</v>
      </c>
      <c r="M9" s="22">
        <v>43656</v>
      </c>
      <c r="N9" s="22">
        <v>43657</v>
      </c>
      <c r="O9" s="22">
        <v>43658</v>
      </c>
      <c r="P9" s="1">
        <v>43659</v>
      </c>
      <c r="Q9" s="1">
        <v>43660</v>
      </c>
      <c r="R9" s="22">
        <v>43661</v>
      </c>
      <c r="S9" s="1">
        <v>43662</v>
      </c>
      <c r="T9" s="22">
        <v>43663</v>
      </c>
      <c r="U9" s="22">
        <v>43664</v>
      </c>
      <c r="V9" s="22">
        <v>43665</v>
      </c>
      <c r="W9" s="1">
        <v>43666</v>
      </c>
      <c r="X9" s="1">
        <v>43667</v>
      </c>
      <c r="Y9" s="22">
        <v>43668</v>
      </c>
      <c r="Z9" s="22">
        <v>43669</v>
      </c>
      <c r="AA9" s="22">
        <v>43670</v>
      </c>
      <c r="AB9" s="22">
        <v>43671</v>
      </c>
      <c r="AC9" s="22">
        <v>43672</v>
      </c>
      <c r="AD9" s="22">
        <v>43673</v>
      </c>
      <c r="AE9" s="22">
        <v>43674</v>
      </c>
      <c r="AF9" s="22">
        <v>43675</v>
      </c>
      <c r="AG9" s="22">
        <v>43676</v>
      </c>
      <c r="AH9" s="22">
        <v>43677</v>
      </c>
    </row>
    <row r="10" spans="1:34" x14ac:dyDescent="0.25">
      <c r="A10" s="8" t="s">
        <v>18</v>
      </c>
      <c r="B10" s="8" t="s">
        <v>19</v>
      </c>
      <c r="C10" s="21" t="s">
        <v>20</v>
      </c>
      <c r="D10" s="25">
        <v>9</v>
      </c>
      <c r="E10" s="25">
        <v>9</v>
      </c>
      <c r="F10" s="25">
        <v>9</v>
      </c>
      <c r="G10" s="25">
        <v>9</v>
      </c>
      <c r="H10" s="27" t="s">
        <v>28</v>
      </c>
      <c r="I10" s="9"/>
      <c r="J10" s="9"/>
      <c r="K10" s="27" t="s">
        <v>28</v>
      </c>
      <c r="L10" s="27" t="s">
        <v>28</v>
      </c>
      <c r="M10" s="27" t="s">
        <v>28</v>
      </c>
      <c r="N10" s="27" t="s">
        <v>28</v>
      </c>
      <c r="O10" s="27" t="s">
        <v>28</v>
      </c>
      <c r="P10" s="9"/>
      <c r="Q10" s="9"/>
      <c r="R10" s="24">
        <v>9</v>
      </c>
      <c r="S10" s="9"/>
      <c r="T10" s="23" t="s">
        <v>29</v>
      </c>
      <c r="U10" s="23">
        <v>9</v>
      </c>
      <c r="V10" s="23">
        <v>9</v>
      </c>
      <c r="W10" s="10"/>
      <c r="X10" s="9"/>
      <c r="Y10" s="24">
        <v>9</v>
      </c>
      <c r="Z10" s="24">
        <v>9</v>
      </c>
      <c r="AA10" s="24">
        <v>9</v>
      </c>
      <c r="AB10" s="23">
        <v>9</v>
      </c>
      <c r="AC10" s="23"/>
      <c r="AD10" s="23"/>
      <c r="AE10" s="24"/>
      <c r="AF10" s="24"/>
      <c r="AG10" s="24"/>
      <c r="AH10" s="23"/>
    </row>
    <row r="11" spans="1:34" x14ac:dyDescent="0.25">
      <c r="A11" s="8" t="s">
        <v>15</v>
      </c>
      <c r="B11" s="8" t="s">
        <v>16</v>
      </c>
      <c r="C11" s="21" t="s">
        <v>17</v>
      </c>
      <c r="D11" s="25">
        <v>9</v>
      </c>
      <c r="E11" s="25">
        <v>9</v>
      </c>
      <c r="F11" s="25">
        <v>9</v>
      </c>
      <c r="G11" s="25">
        <v>9</v>
      </c>
      <c r="H11" s="25">
        <v>9</v>
      </c>
      <c r="I11" s="9"/>
      <c r="J11" s="9"/>
      <c r="K11" s="26">
        <v>9</v>
      </c>
      <c r="L11" s="26" t="s">
        <v>6</v>
      </c>
      <c r="M11" s="24">
        <v>9</v>
      </c>
      <c r="N11" s="24">
        <v>9</v>
      </c>
      <c r="O11" s="24">
        <v>9</v>
      </c>
      <c r="P11" s="9"/>
      <c r="Q11" s="9"/>
      <c r="R11" s="25">
        <v>9</v>
      </c>
      <c r="S11" s="34"/>
      <c r="T11" s="23">
        <v>9</v>
      </c>
      <c r="U11" s="23">
        <v>9</v>
      </c>
      <c r="V11" s="23">
        <v>9</v>
      </c>
      <c r="W11" s="10"/>
      <c r="X11" s="30"/>
      <c r="Y11" s="25">
        <v>9</v>
      </c>
      <c r="Z11" s="24">
        <v>9</v>
      </c>
      <c r="AA11" s="24">
        <v>9</v>
      </c>
      <c r="AB11" s="23">
        <v>9</v>
      </c>
      <c r="AC11" s="23"/>
      <c r="AD11" s="23"/>
      <c r="AE11" s="25"/>
      <c r="AF11" s="25"/>
      <c r="AG11" s="25"/>
      <c r="AH11" s="23"/>
    </row>
    <row r="12" spans="1:34" x14ac:dyDescent="0.25">
      <c r="A12" s="8" t="s">
        <v>26</v>
      </c>
      <c r="B12" s="8" t="s">
        <v>24</v>
      </c>
      <c r="C12" s="21" t="s">
        <v>25</v>
      </c>
      <c r="D12" s="25">
        <v>9</v>
      </c>
      <c r="E12" s="25">
        <v>9</v>
      </c>
      <c r="F12" s="25">
        <v>9</v>
      </c>
      <c r="G12" s="25">
        <v>9</v>
      </c>
      <c r="H12" s="25">
        <v>9</v>
      </c>
      <c r="I12" s="9"/>
      <c r="J12" s="9"/>
      <c r="K12" s="25">
        <v>9</v>
      </c>
      <c r="L12" s="24">
        <v>9</v>
      </c>
      <c r="M12" s="24">
        <v>9</v>
      </c>
      <c r="N12" s="24">
        <v>9</v>
      </c>
      <c r="O12" s="24">
        <v>9</v>
      </c>
      <c r="P12" s="33"/>
      <c r="Q12" s="9"/>
      <c r="R12" s="24">
        <v>9</v>
      </c>
      <c r="S12" s="9"/>
      <c r="T12" s="23" t="s">
        <v>29</v>
      </c>
      <c r="U12" s="27">
        <v>9</v>
      </c>
      <c r="V12" s="23">
        <v>9</v>
      </c>
      <c r="W12" s="10"/>
      <c r="X12" s="9"/>
      <c r="Y12" s="24">
        <v>9</v>
      </c>
      <c r="Z12" s="27" t="s">
        <v>6</v>
      </c>
      <c r="AA12" s="27" t="s">
        <v>6</v>
      </c>
      <c r="AB12" s="23" t="s">
        <v>6</v>
      </c>
      <c r="AC12" s="23"/>
      <c r="AD12" s="23"/>
      <c r="AE12" s="24"/>
      <c r="AF12" s="24"/>
      <c r="AG12" s="24"/>
      <c r="AH12" s="23"/>
    </row>
    <row r="13" spans="1:34" x14ac:dyDescent="0.25">
      <c r="A13" s="8" t="s">
        <v>21</v>
      </c>
      <c r="B13" s="8" t="s">
        <v>22</v>
      </c>
      <c r="C13" s="8" t="s">
        <v>23</v>
      </c>
      <c r="D13" s="25">
        <v>9</v>
      </c>
      <c r="E13" s="27" t="s">
        <v>6</v>
      </c>
      <c r="F13" s="25">
        <v>9</v>
      </c>
      <c r="G13" s="25">
        <v>9</v>
      </c>
      <c r="H13" s="27" t="s">
        <v>28</v>
      </c>
      <c r="I13" s="9"/>
      <c r="J13" s="9"/>
      <c r="K13" s="27" t="s">
        <v>28</v>
      </c>
      <c r="L13" s="27" t="s">
        <v>28</v>
      </c>
      <c r="M13" s="27" t="s">
        <v>28</v>
      </c>
      <c r="N13" s="27" t="s">
        <v>28</v>
      </c>
      <c r="O13" s="27" t="s">
        <v>28</v>
      </c>
      <c r="P13" s="9"/>
      <c r="Q13" s="9"/>
      <c r="R13" s="27" t="s">
        <v>6</v>
      </c>
      <c r="S13" s="9"/>
      <c r="T13" s="23" t="s">
        <v>29</v>
      </c>
      <c r="U13" s="27">
        <v>9</v>
      </c>
      <c r="V13" s="23">
        <v>9</v>
      </c>
      <c r="W13" s="10"/>
      <c r="X13" s="9"/>
      <c r="Y13" s="24">
        <v>9</v>
      </c>
      <c r="Z13" s="24">
        <v>9</v>
      </c>
      <c r="AA13" s="24">
        <v>9</v>
      </c>
      <c r="AB13" s="23" t="s">
        <v>6</v>
      </c>
      <c r="AC13" s="23"/>
      <c r="AD13" s="27"/>
      <c r="AE13" s="24"/>
      <c r="AF13" s="24"/>
      <c r="AG13" s="24"/>
      <c r="AH13" s="23"/>
    </row>
    <row r="14" spans="1:34" x14ac:dyDescent="0.25">
      <c r="A14" s="8" t="s">
        <v>9</v>
      </c>
      <c r="B14" s="8" t="s">
        <v>10</v>
      </c>
      <c r="C14" s="8" t="s">
        <v>11</v>
      </c>
      <c r="D14" s="25">
        <v>9</v>
      </c>
      <c r="E14" s="25">
        <v>9</v>
      </c>
      <c r="F14" s="25">
        <v>9</v>
      </c>
      <c r="G14" s="25">
        <v>9</v>
      </c>
      <c r="H14" s="25">
        <v>9</v>
      </c>
      <c r="I14" s="9"/>
      <c r="J14" s="9"/>
      <c r="K14" s="25">
        <v>9</v>
      </c>
      <c r="L14" s="23">
        <v>9</v>
      </c>
      <c r="M14" s="27" t="s">
        <v>27</v>
      </c>
      <c r="N14" s="27" t="s">
        <v>27</v>
      </c>
      <c r="O14" s="27" t="s">
        <v>27</v>
      </c>
      <c r="P14" s="9"/>
      <c r="Q14" s="9"/>
      <c r="R14" s="23">
        <v>9</v>
      </c>
      <c r="S14" s="10"/>
      <c r="T14" s="23">
        <v>9</v>
      </c>
      <c r="U14" s="23">
        <v>9</v>
      </c>
      <c r="V14" s="23">
        <v>9</v>
      </c>
      <c r="W14" s="10"/>
      <c r="X14" s="10"/>
      <c r="Y14" s="23">
        <v>9</v>
      </c>
      <c r="Z14" s="24">
        <v>9</v>
      </c>
      <c r="AA14" s="24">
        <v>9</v>
      </c>
      <c r="AB14" s="23" t="s">
        <v>6</v>
      </c>
      <c r="AC14" s="23"/>
      <c r="AD14" s="23"/>
      <c r="AE14" s="23"/>
      <c r="AF14" s="23"/>
      <c r="AG14" s="23"/>
      <c r="AH14" s="23"/>
    </row>
    <row r="15" spans="1:34" x14ac:dyDescent="0.25">
      <c r="A15" s="8" t="s">
        <v>12</v>
      </c>
      <c r="B15" s="8" t="s">
        <v>13</v>
      </c>
      <c r="C15" s="8" t="s">
        <v>14</v>
      </c>
      <c r="D15" s="25">
        <v>9</v>
      </c>
      <c r="E15" s="25">
        <v>9</v>
      </c>
      <c r="F15" s="27" t="s">
        <v>6</v>
      </c>
      <c r="G15" s="25">
        <v>9</v>
      </c>
      <c r="H15" s="25">
        <v>9</v>
      </c>
      <c r="I15" s="9"/>
      <c r="J15" s="9"/>
      <c r="K15" s="25">
        <v>9</v>
      </c>
      <c r="L15" s="24">
        <v>9</v>
      </c>
      <c r="M15" s="27" t="s">
        <v>28</v>
      </c>
      <c r="N15" s="27" t="s">
        <v>28</v>
      </c>
      <c r="O15" s="27" t="s">
        <v>28</v>
      </c>
      <c r="P15" s="9"/>
      <c r="Q15" s="9"/>
      <c r="R15" s="27" t="s">
        <v>6</v>
      </c>
      <c r="S15" s="9"/>
      <c r="T15" s="23" t="s">
        <v>29</v>
      </c>
      <c r="U15" s="23" t="s">
        <v>29</v>
      </c>
      <c r="V15" s="23" t="s">
        <v>29</v>
      </c>
      <c r="W15" s="10"/>
      <c r="X15" s="9"/>
      <c r="Y15" s="23" t="s">
        <v>29</v>
      </c>
      <c r="Z15" s="24">
        <v>9</v>
      </c>
      <c r="AA15" s="24">
        <v>9</v>
      </c>
      <c r="AB15" s="27" t="s">
        <v>6</v>
      </c>
      <c r="AC15" s="23"/>
      <c r="AD15" s="23"/>
      <c r="AE15" s="24"/>
      <c r="AF15" s="24"/>
      <c r="AG15" s="24"/>
      <c r="AH15" s="23"/>
    </row>
    <row r="16" spans="1:34" x14ac:dyDescent="0.25">
      <c r="A16" s="20"/>
      <c r="B16" s="20"/>
      <c r="C16" s="20"/>
    </row>
    <row r="17" spans="1:9" x14ac:dyDescent="0.25">
      <c r="A17" s="16" t="s">
        <v>5</v>
      </c>
      <c r="B17" s="14">
        <v>6</v>
      </c>
      <c r="C17" s="28">
        <f>COUNTIF(AB9:AB15,9)</f>
        <v>2</v>
      </c>
      <c r="D17" s="31"/>
      <c r="E17" s="11"/>
      <c r="F17" s="11"/>
      <c r="G17" s="11"/>
      <c r="H17" s="11"/>
      <c r="I17" s="11"/>
    </row>
  </sheetData>
  <autoFilter ref="A9:AG15">
    <sortState ref="A10:AG19">
      <sortCondition ref="B9"/>
    </sortState>
  </autoFilter>
  <pageMargins left="0.7" right="0.7" top="0.75" bottom="0.75" header="0.3" footer="0.3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"/>
  <sheetViews>
    <sheetView workbookViewId="0">
      <selection activeCell="P14" sqref="P14"/>
    </sheetView>
  </sheetViews>
  <sheetFormatPr baseColWidth="10" defaultColWidth="10.85546875" defaultRowHeight="15" x14ac:dyDescent="0.25"/>
  <cols>
    <col min="1" max="1" width="5.28515625" customWidth="1"/>
    <col min="2" max="2" width="14.42578125" bestFit="1" customWidth="1"/>
    <col min="3" max="3" width="11.42578125" customWidth="1"/>
    <col min="4" max="4" width="1.42578125" customWidth="1"/>
  </cols>
  <sheetData>
    <row r="2" spans="2:6" x14ac:dyDescent="0.25">
      <c r="C2" s="35" t="s">
        <v>30</v>
      </c>
      <c r="E2" s="42" t="s">
        <v>32</v>
      </c>
      <c r="F2" s="42" t="s">
        <v>33</v>
      </c>
    </row>
    <row r="3" spans="2:6" x14ac:dyDescent="0.25">
      <c r="B3" t="s">
        <v>41</v>
      </c>
      <c r="C3" s="19">
        <f>+CDI!C22</f>
        <v>1</v>
      </c>
      <c r="E3" s="19">
        <f>+CDI!C23</f>
        <v>0</v>
      </c>
      <c r="F3" s="19">
        <f t="shared" ref="F3" si="0">+C3-E3</f>
        <v>1</v>
      </c>
    </row>
    <row r="4" spans="2:6" x14ac:dyDescent="0.25">
      <c r="B4" s="36" t="s">
        <v>31</v>
      </c>
      <c r="C4" s="35">
        <f>SUM(C3:C3)</f>
        <v>1</v>
      </c>
      <c r="E4" s="35">
        <f>SUM(E3:E3)</f>
        <v>0</v>
      </c>
      <c r="F4" s="35">
        <f>SUM(F3:F3)</f>
        <v>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CDI</vt:lpstr>
      <vt:lpstr>RIZCOMP</vt:lpstr>
      <vt:lpstr>Resumen</vt:lpstr>
      <vt:lpstr>CDI!Área_de_impresión</vt:lpstr>
      <vt:lpstr>RIZCOMP!Área_de_impresión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Carlos Alfaro</cp:lastModifiedBy>
  <cp:lastPrinted>2019-09-06T20:39:24Z</cp:lastPrinted>
  <dcterms:created xsi:type="dcterms:W3CDTF">2019-04-03T13:30:22Z</dcterms:created>
  <dcterms:modified xsi:type="dcterms:W3CDTF">2019-11-14T20:03:34Z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01c0c-f9b3-4dc4-af0b-a82110cc37cd_Enabled">
    <vt:lpwstr>True</vt:lpwstr>
  </property>
  <property fmtid="{D5CDD505-2E9C-101B-9397-08002B2CF9AE}" pid="3" name="MSIP_Label_6be01c0c-f9b3-4dc4-af0b-a82110cc37cd_SiteId">
    <vt:lpwstr>a1f1e214-7ded-45b6-81a1-9e8ae3459641</vt:lpwstr>
  </property>
  <property fmtid="{D5CDD505-2E9C-101B-9397-08002B2CF9AE}" pid="4" name="MSIP_Label_6be01c0c-f9b3-4dc4-af0b-a82110cc37cd_Owner">
    <vt:lpwstr>jcayuljo@jci.com</vt:lpwstr>
  </property>
  <property fmtid="{D5CDD505-2E9C-101B-9397-08002B2CF9AE}" pid="5" name="MSIP_Label_6be01c0c-f9b3-4dc4-af0b-a82110cc37cd_SetDate">
    <vt:lpwstr>2019-08-01T13:24:36.8427799Z</vt:lpwstr>
  </property>
  <property fmtid="{D5CDD505-2E9C-101B-9397-08002B2CF9AE}" pid="6" name="MSIP_Label_6be01c0c-f9b3-4dc4-af0b-a82110cc37cd_Name">
    <vt:lpwstr>Internal </vt:lpwstr>
  </property>
  <property fmtid="{D5CDD505-2E9C-101B-9397-08002B2CF9AE}" pid="7" name="MSIP_Label_6be01c0c-f9b3-4dc4-af0b-a82110cc37cd_Application">
    <vt:lpwstr>Microsoft Azure Information Protection</vt:lpwstr>
  </property>
  <property fmtid="{D5CDD505-2E9C-101B-9397-08002B2CF9AE}" pid="8" name="MSIP_Label_6be01c0c-f9b3-4dc4-af0b-a82110cc37cd_ActionId">
    <vt:lpwstr>99ec940b-a7b4-4dfd-b04a-7188bcd36ab1</vt:lpwstr>
  </property>
  <property fmtid="{D5CDD505-2E9C-101B-9397-08002B2CF9AE}" pid="9" name="MSIP_Label_6be01c0c-f9b3-4dc4-af0b-a82110cc37cd_Extended_MSFT_Method">
    <vt:lpwstr>Automatic</vt:lpwstr>
  </property>
  <property fmtid="{D5CDD505-2E9C-101B-9397-08002B2CF9AE}" pid="10" name="Information Classification">
    <vt:lpwstr>Internal </vt:lpwstr>
  </property>
</Properties>
</file>