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2\"/>
    </mc:Choice>
  </mc:AlternateContent>
  <xr:revisionPtr revIDLastSave="0" documentId="13_ncr:1_{FB18FB1A-840A-4CFE-8041-91F21944C20D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7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6" i="28" l="1"/>
  <c r="E46" i="28" s="1"/>
  <c r="D45" i="28"/>
  <c r="E45" i="28" s="1"/>
  <c r="D39" i="28" l="1"/>
  <c r="E39" i="28" s="1"/>
  <c r="D38" i="28"/>
  <c r="E38" i="28" s="1"/>
  <c r="D37" i="28"/>
  <c r="E37" i="28" s="1"/>
  <c r="D28" i="28" l="1"/>
  <c r="E28" i="28" s="1"/>
  <c r="D26" i="28"/>
  <c r="E26" i="28" s="1"/>
  <c r="D23" i="28"/>
  <c r="E23" i="28" s="1"/>
  <c r="C9" i="1" l="1"/>
  <c r="C8" i="1"/>
  <c r="D19" i="28"/>
  <c r="E19" i="28" s="1"/>
  <c r="D18" i="28"/>
  <c r="E18" i="28" s="1"/>
  <c r="D15" i="28" l="1"/>
  <c r="E15" i="28" s="1"/>
  <c r="D12" i="28" l="1"/>
  <c r="E12" i="28" s="1"/>
  <c r="D8" i="28"/>
  <c r="E8" i="28" s="1"/>
  <c r="C16" i="1" l="1"/>
  <c r="D4" i="28" l="1"/>
  <c r="E4" i="28" s="1"/>
  <c r="F11" i="20" l="1"/>
  <c r="K116" i="1" l="1"/>
  <c r="K115" i="1"/>
  <c r="K113" i="1"/>
  <c r="K111" i="1"/>
  <c r="K110" i="1"/>
  <c r="K109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6" i="1"/>
  <c r="J35" i="1"/>
  <c r="J33" i="1"/>
  <c r="F93" i="31"/>
  <c r="F94" i="31" s="1"/>
  <c r="F79" i="31"/>
  <c r="F80" i="31" s="1"/>
  <c r="F65" i="31"/>
  <c r="F64" i="31"/>
  <c r="F51" i="31"/>
  <c r="F52" i="31" s="1"/>
  <c r="F38" i="31"/>
  <c r="F39" i="31" s="1"/>
  <c r="F25" i="31"/>
  <c r="F12" i="31"/>
  <c r="F13" i="31" s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7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  <author>Servicio Tecnico Bodega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0DA6523B-A54E-440A-8F64-5AC1355210D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6" authorId="0" shapeId="0" xr:uid="{D3670DE1-E883-4028-AE3E-E7289837DE7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7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8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9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10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73" authorId="1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<sst xmlns="http://schemas.openxmlformats.org/spreadsheetml/2006/main" count="1956" uniqueCount="476">
  <si>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</si>
  <si>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</si>
  <si>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</si>
  <si>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</si>
  <si>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</si>
  <si>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</si>
  <si>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</si>
  <si>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</si>
  <si>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</si>
  <si>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</si>
  <si>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</si>
  <si>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</si>
  <si>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</si>
  <si>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</si>
  <si>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</si>
  <si>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</si>
  <si>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</si>
  <si>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</si>
  <si>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</si>
  <si>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</si>
  <si>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</si>
  <si>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</si>
  <si>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</si>
  <si>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</si>
  <si>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</si>
  <si>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</si>
  <si>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</si>
  <si>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</si>
  <si>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</si>
  <si>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</si>
  <si>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</si>
  <si>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</si>
  <si>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</si>
  <si>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</si>
  <si>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</si>
  <si>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</si>
  <si>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</si>
  <si>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</si>
  <si>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</si>
  <si>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</si>
  <si>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</si>
  <si>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</si>
  <si>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</si>
  <si>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</si>
  <si>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</si>
  <si>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</si>
  <si>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</si>
  <si>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</si>
  <si>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</si>
  <si>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</si>
  <si>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</si>
  <si>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</si>
  <si>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</si>
  <si>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</si>
  <si>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</si>
  <si>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</si>
  <si>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</si>
  <si>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</si>
  <si>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</si>
  <si>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</si>
  <si>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</si>
  <si>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</si>
  <si>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</si>
  <si>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</si>
  <si>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</si>
  <si>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</si>
  <si>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</si>
  <si>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</si>
  <si>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</si>
  <si>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</si>
  <si>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</si>
  <si>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</si>
  <si>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</si>
  <si>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</si>
  <si>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</si>
  <si>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</si>
  <si>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</si>
  <si>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</si>
  <si>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</si>
  <si>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</si>
  <si>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</si>
  <si>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</si>
  <si>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</si>
  <si>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</si>
  <si>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</si>
  <si>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</si>
  <si>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</si>
  <si>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</si>
  <si>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</si>
  <si>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</si>
  <si>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</si>
  <si>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</si>
  <si>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</si>
  <si>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</si>
  <si>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</si>
  <si>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</si>
  <si>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</si>
  <si>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</si>
  <si>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</si>
  <si>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</si>
  <si>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</si>
  <si>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</si>
  <si>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</si>
  <si>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</si>
  <si>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</si>
  <si>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</si>
  <si>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</si>
  <si>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</si>
  <si>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</si>
  <si>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</si>
  <si>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</si>
  <si>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</si>
  <si>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</si>
  <si>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</si>
  <si>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</si>
  <si>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</si>
  <si>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</si>
  <si>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</si>
  <si>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</si>
  <si>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</si>
  <si>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</si>
  <si>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</si>
  <si>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</si>
  <si>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</si>
  <si>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</si>
  <si>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</si>
  <si>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</si>
  <si>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</si>
  <si>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</si>
  <si>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</si>
  <si>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</si>
  <si>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</si>
  <si>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</si>
  <si>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</si>
  <si>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</si>
  <si>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</si>
  <si>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</si>
  <si>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</si>
  <si>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</si>
  <si>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</si>
  <si>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</si>
  <si>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</si>
  <si>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</si>
  <si>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</si>
  <si>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</si>
  <si>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</si>
  <si>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</si>
  <si>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</si>
  <si>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</si>
  <si>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</si>
  <si>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</si>
  <si>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</si>
  <si>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</si>
  <si>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</si>
  <si>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</si>
  <si>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</si>
  <si>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</si>
  <si>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</si>
  <si>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</si>
  <si>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</si>
  <si>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</si>
  <si>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</si>
  <si>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</si>
  <si>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</si>
  <si>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</si>
  <si>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</si>
  <si>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</si>
  <si>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</si>
  <si>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</si>
  <si>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</si>
  <si>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</si>
  <si>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</si>
  <si>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</si>
  <si>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</si>
  <si>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</si>
  <si>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</si>
  <si>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</si>
  <si>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</si>
  <si>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</si>
  <si>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</si>
  <si>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</si>
  <si>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</si>
  <si>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</si>
  <si>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</si>
  <si>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</si>
  <si>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</si>
  <si>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</si>
  <si>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</si>
  <si>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</si>
  <si>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</si>
  <si>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</si>
  <si>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</si>
  <si>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</si>
  <si>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</si>
  <si>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</si>
  <si>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</si>
  <si>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</si>
  <si>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</si>
  <si>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</si>
  <si>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</si>
  <si>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</si>
  <si>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</si>
  <si>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</si>
  <si>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</si>
  <si>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</si>
  <si>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</si>
  <si>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</si>
  <si>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</si>
  <si>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</si>
  <si>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</si>
  <si>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</si>
  <si>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</si>
  <si>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</si>
  <si>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</si>
  <si>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</si>
  <si>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</si>
  <si>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</si>
  <si>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</si>
  <si>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</si>
  <si>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</si>
  <si>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</si>
  <si>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</si>
  <si>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</si>
  <si>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</si>
  <si>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</si>
  <si>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</si>
  <si>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</si>
  <si>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</si>
  <si>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</si>
  <si>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</si>
  <si>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</si>
  <si>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</si>
  <si>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</si>
  <si>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</si>
  <si>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</si>
  <si>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</si>
  <si>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</si>
  <si>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</si>
  <si>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</si>
  <si>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</si>
  <si>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</si>
  <si>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</si>
  <si>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</si>
  <si>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</si>
  <si>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</si>
  <si>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</si>
  <si>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</si>
  <si>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</si>
  <si>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</si>
  <si>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</si>
  <si>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</si>
  <si>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</si>
  <si>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</si>
  <si>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</si>
  <si>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</si>
  <si>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</si>
  <si>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</si>
  <si>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</si>
  <si>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</si>
  <si>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</si>
  <si>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</si>
  <si>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</si>
  <si>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</si>
  <si>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</si>
  <si>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</si>
  <si>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</si>
  <si>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</si>
  <si>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</si>
  <si>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</si>
  <si>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</si>
  <si>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</si>
  <si>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</si>
  <si>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</si>
  <si>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</si>
  <si>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</si>
  <si>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</si>
  <si>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</si>
  <si>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</si>
  <si>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</si>
  <si>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</si>
  <si>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</si>
  <si>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</si>
  <si>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</si>
  <si>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</si>
  <si>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</si>
  <si>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</si>
  <si>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</si>
  <si>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</si>
  <si>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</si>
  <si>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</si>
  <si>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</si>
  <si>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</si>
  <si>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</si>
  <si>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</si>
  <si>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</si>
  <si>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</si>
  <si>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</si>
  <si>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</si>
  <si>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</si>
  <si>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</si>
  <si>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</si>
  <si>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</si>
  <si>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</si>
  <si>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</si>
  <si>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</si>
  <si>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</si>
  <si>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</si>
  <si>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</si>
  <si>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</si>
  <si>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</si>
  <si>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</si>
  <si>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</si>
  <si>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</si>
  <si>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</si>
  <si>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</si>
  <si>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</si>
  <si>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</si>
  <si>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</si>
  <si>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</si>
  <si>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</si>
  <si>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</si>
  <si>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</si>
  <si>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</si>
  <si>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</si>
  <si>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</si>
  <si>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</si>
  <si>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</si>
  <si>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</si>
  <si>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</si>
  <si>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</si>
  <si>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</si>
  <si>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</si>
  <si>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</si>
  <si>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</si>
  <si>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</si>
  <si>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</si>
  <si>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</si>
  <si>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</si>
  <si>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</si>
  <si>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</si>
  <si>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</si>
  <si>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</si>
  <si>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</si>
  <si>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</si>
  <si>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</si>
  <si>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</si>
  <si>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</si>
  <si>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</si>
  <si>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</si>
  <si>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</si>
  <si>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</si>
  <si>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</si>
  <si>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</si>
  <si>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</si>
  <si>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</si>
  <si>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</si>
  <si>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</si>
  <si>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</si>
  <si>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</si>
  <si>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</si>
  <si>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</si>
  <si>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</si>
  <si>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</si>
  <si>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</si>
  <si>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</si>
  <si>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</si>
  <si>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</si>
  <si>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</si>
  <si>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</si>
  <si>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</si>
  <si>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</si>
  <si>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</si>
  <si>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</si>
  <si>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</si>
  <si>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</si>
  <si>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</si>
  <si>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</si>
  <si>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</si>
  <si>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</si>
  <si>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</si>
  <si>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</si>
  <si>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</si>
  <si>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</si>
  <si>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</si>
  <si>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</si>
  <si>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</si>
  <si>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</si>
  <si>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</si>
  <si>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</si>
  <si>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</si>
  <si>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1554-784-SE22</t>
  </si>
  <si>
    <t>1554-2251-SE21</t>
  </si>
  <si>
    <t>HOSPITAL REGIONAL DE COPIAPO</t>
  </si>
  <si>
    <t xml:space="preserve">Facturación </t>
  </si>
  <si>
    <t>si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</si>
  <si>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</si>
  <si>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</si>
  <si>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</si>
  <si>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</si>
  <si>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</si>
  <si>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</si>
  <si>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</si>
  <si>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</si>
  <si>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</si>
  <si>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UC Christus</t>
  </si>
  <si>
    <t>52-00111256</t>
  </si>
  <si>
    <t>MUTUAL DE SEGURIDAD CChC</t>
  </si>
  <si>
    <t>REC 5001821872</t>
  </si>
  <si>
    <t>Contrato Mantención Fibroscan jun 22 (6/24)</t>
  </si>
  <si>
    <t>Contrato Mantención Laser jun 22 (3/9)</t>
  </si>
  <si>
    <t>Contrato mantención Trinity, jun 2022,  (4/11)</t>
  </si>
  <si>
    <t>Contrato Mantención Laser jun 22</t>
  </si>
  <si>
    <t>Contrato mantención Focal One, jun 2022</t>
  </si>
  <si>
    <t>Contrato mantención Sonolith, jun 2022</t>
  </si>
  <si>
    <t>Contrato mantención Trinity, jun 2022,  (5/11)</t>
  </si>
  <si>
    <t>Mutual de Seguridad C. CH. C.</t>
  </si>
  <si>
    <t xml:space="preserve">Controlador </t>
  </si>
  <si>
    <t>Facturación Mes de Junio 2022</t>
  </si>
  <si>
    <t>Visita Técnica</t>
  </si>
  <si>
    <t>Hospital Dr Hernán Henriquez A. de Tco</t>
  </si>
  <si>
    <t>Visita Técnica + repuestos</t>
  </si>
  <si>
    <t>7180 + 7178 A</t>
  </si>
  <si>
    <t>CLINICA DAVILA Y SERVICIOS MEDICOS S.P.A</t>
  </si>
  <si>
    <t>Sustitución tubo (serie 5957)</t>
  </si>
  <si>
    <t>SPI - 23956</t>
  </si>
  <si>
    <t>Tubos y cables Calf conv (serie 5950 -  5931 - 5962 - 5953)</t>
  </si>
  <si>
    <t>✓</t>
  </si>
  <si>
    <t>Est</t>
  </si>
  <si>
    <t>no aplica</t>
  </si>
  <si>
    <t>SPI - 23922</t>
  </si>
  <si>
    <t>Clínica Alemana de Santiago</t>
  </si>
  <si>
    <t>7126 + 7127</t>
  </si>
  <si>
    <t>Mantención 2 GL5</t>
  </si>
  <si>
    <t>CLINICA ALEMANA DE SANTIAGO S</t>
  </si>
  <si>
    <t>52-00127247</t>
  </si>
  <si>
    <t>Sin Comentario</t>
  </si>
  <si>
    <t>Contrato Mantención Laser abril 22 (1/9)</t>
  </si>
  <si>
    <t>52-00117486</t>
  </si>
  <si>
    <t>Cuota 1/9</t>
  </si>
  <si>
    <t>San José Constructora Chile S.A.</t>
  </si>
  <si>
    <t>Estación de Pacientes y auricular</t>
  </si>
  <si>
    <t>T01608-OC-0295-22</t>
  </si>
  <si>
    <t>52-00127110</t>
  </si>
  <si>
    <t>52-00127366</t>
  </si>
  <si>
    <t>Cuota 3/9</t>
  </si>
  <si>
    <t>Clínica Dávila y Servicios Medicos Spa</t>
  </si>
  <si>
    <t>52-00127309</t>
  </si>
  <si>
    <t>Sin Comentarios</t>
  </si>
  <si>
    <t>Hospital Gustavo Fricke</t>
  </si>
  <si>
    <t>Hepatomed Spa</t>
  </si>
  <si>
    <t>52-00127629</t>
  </si>
  <si>
    <t>cuota 4/11</t>
  </si>
  <si>
    <t>52-00127466</t>
  </si>
  <si>
    <t>Sin comentarios</t>
  </si>
  <si>
    <t>Número de etapa</t>
  </si>
  <si>
    <t>Línea</t>
  </si>
  <si>
    <t>Lib.</t>
  </si>
  <si>
    <t>Listo para factura</t>
  </si>
  <si>
    <t/>
  </si>
  <si>
    <t>52-00126302</t>
  </si>
  <si>
    <t>Hospital Temuco</t>
  </si>
  <si>
    <t>608-4127-SE22</t>
  </si>
  <si>
    <t>Contrato Mantención abr 2022 cuota 13/24</t>
  </si>
  <si>
    <t>52-00128116</t>
  </si>
  <si>
    <t>HES 1000142421</t>
  </si>
  <si>
    <t>52-00128096</t>
  </si>
  <si>
    <t>UC Christus Servicios Ambulatorios Spa</t>
  </si>
  <si>
    <t>52-00128082</t>
  </si>
  <si>
    <t>Hosp Dr. Gustavo Fricke</t>
  </si>
  <si>
    <t>cuota 13/24</t>
  </si>
  <si>
    <t>52-00128249</t>
  </si>
  <si>
    <t>Hepatomed SPA</t>
  </si>
  <si>
    <t>52-00127825</t>
  </si>
  <si>
    <t>Mutual de Seguridad CCHC</t>
  </si>
  <si>
    <t>HES 5001831924</t>
  </si>
  <si>
    <t>cuota 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</si>
</sst>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;[Red]&quot;$&quot;\-#,##0"/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indexed="72"/>
      <name val="Microsoft Sans Serif"/>
      <family val="2"/>
    </font>
    <font>
      <sz val="9"/>
      <color theme="0"/>
      <name val="Microsoft Sans Serif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8"/>
        <bgColor indexed="12"/>
      </patternFill>
    </fill>
    <fill>
      <patternFill patternType="solid">
        <fgColor indexed="10"/>
        <bgColor indexed="12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2765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78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37" fillId="14" borderId="0" xfId="0" applyFont="1" applyFill="1" applyAlignment="1">
      <alignment horizontal="center" vertical="center"/>
    </xf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5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4" borderId="21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9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9" fillId="4" borderId="30" xfId="0" applyFont="1" applyFill="1" applyBorder="1" applyAlignment="1">
      <alignment horizontal="center" vertical="center"/>
    </xf>
    <xf numFmtId="0" fontId="59" fillId="3" borderId="16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9" fillId="4" borderId="21" xfId="0" applyNumberFormat="1" applyFont="1" applyFill="1" applyBorder="1" applyAlignment="1">
      <alignment horizontal="right" vertical="center"/>
    </xf>
    <xf numFmtId="0" fontId="59" fillId="4" borderId="22" xfId="0" applyFont="1" applyFill="1" applyBorder="1" applyAlignment="1">
      <alignment horizontal="center" vertical="center"/>
    </xf>
    <xf numFmtId="0" fontId="59" fillId="4" borderId="21" xfId="0" applyFont="1" applyFill="1" applyBorder="1" applyAlignment="1">
      <alignment vertical="center"/>
    </xf>
    <xf numFmtId="0" fontId="59" fillId="4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 wrapText="1"/>
    </xf>
    <xf numFmtId="0" fontId="22" fillId="15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0" fillId="13" borderId="40" xfId="0" applyFont="1" applyFill="1" applyBorder="1" applyAlignment="1">
      <alignment horizontal="center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9" fillId="1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7" fontId="22" fillId="0" borderId="1" xfId="31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2" fillId="16" borderId="1" xfId="31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4" fontId="2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22" fillId="16" borderId="1" xfId="0" applyFont="1" applyFill="1" applyBorder="1" applyAlignment="1">
      <alignment vertical="center"/>
    </xf>
    <xf numFmtId="0" fontId="39" fillId="16" borderId="1" xfId="0" applyFont="1" applyFill="1" applyBorder="1"/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3" fillId="6" borderId="18" xfId="1" applyNumberFormat="1" applyFont="1" applyFill="1" applyBorder="1" applyAlignment="1">
      <alignment horizontal="center" vertical="center"/>
    </xf>
    <xf numFmtId="0" fontId="63" fillId="6" borderId="22" xfId="1" applyNumberFormat="1" applyFont="1" applyFill="1" applyBorder="1" applyAlignment="1">
      <alignment horizontal="center" vertical="center"/>
    </xf>
    <xf numFmtId="0" fontId="63" fillId="6" borderId="16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72" fontId="22" fillId="15" borderId="1" xfId="946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/>
    </xf>
    <xf numFmtId="0" fontId="22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2" fillId="0" borderId="1" xfId="0" applyFont="1" applyBorder="1"/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2" fillId="0" borderId="1" xfId="953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3" borderId="1" xfId="0" applyFont="1" applyFill="1" applyBorder="1"/>
    <xf numFmtId="167" fontId="22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2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left" vertical="center"/>
    </xf>
    <xf numFmtId="14" fontId="22" fillId="2" borderId="1" xfId="953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4" fontId="22" fillId="0" borderId="1" xfId="0" applyNumberFormat="1" applyFont="1" applyBorder="1" applyAlignment="1">
      <alignment horizontal="center"/>
    </xf>
    <xf numFmtId="0" fontId="38" fillId="4" borderId="3" xfId="1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9" fontId="22" fillId="3" borderId="1" xfId="953" applyFont="1" applyFill="1" applyBorder="1" applyAlignment="1">
      <alignment horizontal="left" vertical="center"/>
    </xf>
    <xf numFmtId="9" fontId="22" fillId="3" borderId="1" xfId="953" applyFont="1" applyFill="1" applyBorder="1" applyAlignment="1">
      <alignment horizontal="center" vertical="center"/>
    </xf>
    <xf numFmtId="14" fontId="22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 vertical="center" wrapText="1"/>
    </xf>
    <xf numFmtId="167" fontId="22" fillId="2" borderId="1" xfId="31" applyNumberFormat="1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9" fontId="15" fillId="2" borderId="2" xfId="953" applyFont="1" applyFill="1" applyBorder="1" applyAlignment="1">
      <alignment horizontal="left" vertical="center"/>
    </xf>
    <xf numFmtId="167" fontId="15" fillId="2" borderId="2" xfId="0" applyNumberFormat="1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center" vertical="center"/>
    </xf>
    <xf numFmtId="14" fontId="15" fillId="2" borderId="2" xfId="95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20" xfId="0" applyFont="1" applyBorder="1"/>
    <xf numFmtId="0" fontId="0" fillId="3" borderId="20" xfId="0" applyFont="1" applyFill="1" applyBorder="1"/>
    <xf numFmtId="0" fontId="0" fillId="16" borderId="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0" fontId="40" fillId="0" borderId="20" xfId="0" applyFont="1" applyFill="1" applyBorder="1" applyAlignment="1">
      <alignment vertical="center"/>
    </xf>
    <xf numFmtId="167" fontId="2" fillId="15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40" fillId="16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vertical="center"/>
    </xf>
    <xf numFmtId="6" fontId="39" fillId="2" borderId="1" xfId="2763" applyNumberFormat="1" applyFont="1" applyFill="1" applyBorder="1" applyAlignment="1">
      <alignment horizontal="center" vertical="center"/>
    </xf>
    <xf numFmtId="9" fontId="1" fillId="2" borderId="1" xfId="953" applyFont="1" applyFill="1" applyBorder="1" applyAlignment="1">
      <alignment horizontal="left" vertical="center"/>
    </xf>
    <xf numFmtId="14" fontId="0" fillId="0" borderId="0" xfId="0" applyNumberFormat="1"/>
    <xf numFmtId="0" fontId="15" fillId="17" borderId="1" xfId="0" applyFont="1" applyFill="1" applyBorder="1" applyAlignment="1">
      <alignment horizontal="center"/>
    </xf>
    <xf numFmtId="20" fontId="0" fillId="0" borderId="0" xfId="0" applyNumberFormat="1"/>
    <xf numFmtId="6" fontId="0" fillId="2" borderId="1" xfId="0" applyNumberFormat="1" applyFill="1" applyBorder="1"/>
    <xf numFmtId="0" fontId="0" fillId="0" borderId="1" xfId="0" applyFill="1" applyBorder="1"/>
    <xf numFmtId="14" fontId="22" fillId="2" borderId="1" xfId="0" applyNumberFormat="1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39" fillId="2" borderId="1" xfId="0" applyFont="1" applyFill="1" applyBorder="1"/>
    <xf numFmtId="0" fontId="39" fillId="2" borderId="0" xfId="0" applyFont="1" applyFill="1"/>
    <xf numFmtId="0" fontId="39" fillId="2" borderId="1" xfId="0" applyFont="1" applyFill="1" applyBorder="1" applyAlignment="1">
      <alignment horizontal="center" vertical="center"/>
    </xf>
    <xf numFmtId="14" fontId="22" fillId="2" borderId="2" xfId="953" applyNumberFormat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9" fontId="39" fillId="2" borderId="1" xfId="953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/>
    </xf>
    <xf numFmtId="0" fontId="69" fillId="2" borderId="1" xfId="0" applyFont="1" applyFill="1" applyBorder="1" applyAlignment="1">
      <alignment horizontal="center" vertical="center"/>
    </xf>
    <xf numFmtId="14" fontId="22" fillId="18" borderId="1" xfId="0" applyNumberFormat="1" applyFont="1" applyFill="1" applyBorder="1" applyAlignment="1">
      <alignment horizontal="center" vertical="center"/>
    </xf>
    <xf numFmtId="0" fontId="22" fillId="18" borderId="1" xfId="0" applyFont="1" applyFill="1" applyBorder="1" applyAlignment="1">
      <alignment horizontal="center" vertical="center"/>
    </xf>
    <xf numFmtId="0" fontId="70" fillId="21" borderId="47" xfId="0" applyFont="1" applyFill="1" applyBorder="1" applyAlignment="1">
      <alignment horizontal="right" vertical="top"/>
    </xf>
    <xf numFmtId="0" fontId="70" fillId="21" borderId="47" xfId="0" applyFont="1" applyFill="1" applyBorder="1" applyAlignment="1">
      <alignment horizontal="left" vertical="top"/>
    </xf>
    <xf numFmtId="0" fontId="71" fillId="20" borderId="46" xfId="0" applyFont="1" applyFill="1" applyBorder="1" applyAlignment="1">
      <alignment horizontal="center" vertical="center"/>
    </xf>
    <xf numFmtId="42" fontId="0" fillId="0" borderId="0" xfId="2763" applyFont="1"/>
    <xf numFmtId="167" fontId="22" fillId="2" borderId="1" xfId="0" applyNumberFormat="1" applyFont="1" applyFill="1" applyBorder="1" applyAlignment="1">
      <alignment horizontal="center" vertical="center" wrapText="1"/>
    </xf>
    <xf numFmtId="42" fontId="0" fillId="0" borderId="1" xfId="2763" applyFont="1" applyBorder="1"/>
    <xf numFmtId="42" fontId="15" fillId="17" borderId="1" xfId="2763" applyFont="1" applyFill="1" applyBorder="1" applyAlignment="1">
      <alignment horizontal="center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167" fontId="22" fillId="15" borderId="1" xfId="0" applyNumberFormat="1" applyFont="1" applyFill="1" applyBorder="1" applyAlignment="1">
      <alignment horizontal="center"/>
    </xf>
    <xf numFmtId="2" fontId="22" fillId="15" borderId="1" xfId="0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22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0" fillId="19" borderId="0" xfId="0" applyFill="1"/>
    <xf numFmtId="0" fontId="39" fillId="3" borderId="0" xfId="0" applyFont="1" applyFill="1"/>
    <xf numFmtId="0" fontId="39" fillId="18" borderId="0" xfId="0" applyFont="1" applyFill="1"/>
    <xf numFmtId="0" fontId="22" fillId="2" borderId="2" xfId="2764" applyNumberFormat="1" applyFont="1" applyFill="1" applyBorder="1" applyAlignment="1">
      <alignment horizontal="center" vertical="center"/>
    </xf>
  </cellXfs>
  <cellStyles count="2765">
    <cellStyle name="Comma 2" xfId="20" xr:uid="{00000000-0005-0000-0000-000000000000}"/>
    <cellStyle name="Comma 2 2" xfId="28" xr:uid="{00000000-0005-0000-0000-000001000000}"/>
    <cellStyle name="Comma 2 2 10" xfId="955" xr:uid="{00000000-0005-0000-0000-000002000000}"/>
    <cellStyle name="Comma 2 2 11" xfId="1860" xr:uid="{00000000-0005-0000-0000-000003000000}"/>
    <cellStyle name="Comma 2 2 2" xfId="36" xr:uid="{00000000-0005-0000-0000-000004000000}"/>
    <cellStyle name="Comma 2 2 2 10" xfId="1865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2" xr:uid="{00000000-0005-0000-0000-00000C000000}"/>
    <cellStyle name="Comma 2 2 2 2 2 2 2 2 2 3" xfId="2737" xr:uid="{00000000-0005-0000-0000-00000D000000}"/>
    <cellStyle name="Comma 2 2 2 2 2 2 2 2 3" xfId="1380" xr:uid="{00000000-0005-0000-0000-00000E000000}"/>
    <cellStyle name="Comma 2 2 2 2 2 2 2 2 4" xfId="2285" xr:uid="{00000000-0005-0000-0000-00000F000000}"/>
    <cellStyle name="Comma 2 2 2 2 2 2 2 3" xfId="694" xr:uid="{00000000-0005-0000-0000-000010000000}"/>
    <cellStyle name="Comma 2 2 2 2 2 2 2 3 2" xfId="1606" xr:uid="{00000000-0005-0000-0000-000011000000}"/>
    <cellStyle name="Comma 2 2 2 2 2 2 2 3 3" xfId="2511" xr:uid="{00000000-0005-0000-0000-000012000000}"/>
    <cellStyle name="Comma 2 2 2 2 2 2 2 4" xfId="1154" xr:uid="{00000000-0005-0000-0000-000013000000}"/>
    <cellStyle name="Comma 2 2 2 2 2 2 2 5" xfId="2059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9" xr:uid="{00000000-0005-0000-0000-000017000000}"/>
    <cellStyle name="Comma 2 2 2 2 2 2 3 2 3" xfId="2624" xr:uid="{00000000-0005-0000-0000-000018000000}"/>
    <cellStyle name="Comma 2 2 2 2 2 2 3 3" xfId="1267" xr:uid="{00000000-0005-0000-0000-000019000000}"/>
    <cellStyle name="Comma 2 2 2 2 2 2 3 4" xfId="2172" xr:uid="{00000000-0005-0000-0000-00001A000000}"/>
    <cellStyle name="Comma 2 2 2 2 2 2 4" xfId="581" xr:uid="{00000000-0005-0000-0000-00001B000000}"/>
    <cellStyle name="Comma 2 2 2 2 2 2 4 2" xfId="1493" xr:uid="{00000000-0005-0000-0000-00001C000000}"/>
    <cellStyle name="Comma 2 2 2 2 2 2 4 3" xfId="2398" xr:uid="{00000000-0005-0000-0000-00001D000000}"/>
    <cellStyle name="Comma 2 2 2 2 2 2 5" xfId="1041" xr:uid="{00000000-0005-0000-0000-00001E000000}"/>
    <cellStyle name="Comma 2 2 2 2 2 2 6" xfId="1946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8" xr:uid="{00000000-0005-0000-0000-000023000000}"/>
    <cellStyle name="Comma 2 2 2 2 2 3 2 2 3" xfId="2683" xr:uid="{00000000-0005-0000-0000-000024000000}"/>
    <cellStyle name="Comma 2 2 2 2 2 3 2 3" xfId="1326" xr:uid="{00000000-0005-0000-0000-000025000000}"/>
    <cellStyle name="Comma 2 2 2 2 2 3 2 4" xfId="2231" xr:uid="{00000000-0005-0000-0000-000026000000}"/>
    <cellStyle name="Comma 2 2 2 2 2 3 3" xfId="640" xr:uid="{00000000-0005-0000-0000-000027000000}"/>
    <cellStyle name="Comma 2 2 2 2 2 3 3 2" xfId="1552" xr:uid="{00000000-0005-0000-0000-000028000000}"/>
    <cellStyle name="Comma 2 2 2 2 2 3 3 3" xfId="2457" xr:uid="{00000000-0005-0000-0000-000029000000}"/>
    <cellStyle name="Comma 2 2 2 2 2 3 4" xfId="1100" xr:uid="{00000000-0005-0000-0000-00002A000000}"/>
    <cellStyle name="Comma 2 2 2 2 2 3 5" xfId="2005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5" xr:uid="{00000000-0005-0000-0000-00002E000000}"/>
    <cellStyle name="Comma 2 2 2 2 2 4 2 3" xfId="2570" xr:uid="{00000000-0005-0000-0000-00002F000000}"/>
    <cellStyle name="Comma 2 2 2 2 2 4 3" xfId="1213" xr:uid="{00000000-0005-0000-0000-000030000000}"/>
    <cellStyle name="Comma 2 2 2 2 2 4 4" xfId="2118" xr:uid="{00000000-0005-0000-0000-000031000000}"/>
    <cellStyle name="Comma 2 2 2 2 2 5" xfId="527" xr:uid="{00000000-0005-0000-0000-000032000000}"/>
    <cellStyle name="Comma 2 2 2 2 2 5 2" xfId="1439" xr:uid="{00000000-0005-0000-0000-000033000000}"/>
    <cellStyle name="Comma 2 2 2 2 2 5 3" xfId="2344" xr:uid="{00000000-0005-0000-0000-000034000000}"/>
    <cellStyle name="Comma 2 2 2 2 2 6" xfId="987" xr:uid="{00000000-0005-0000-0000-000035000000}"/>
    <cellStyle name="Comma 2 2 2 2 2 7" xfId="1892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50" xr:uid="{00000000-0005-0000-0000-00003C000000}"/>
    <cellStyle name="Comma 2 2 2 2 3 2 2 2 2 3" xfId="2755" xr:uid="{00000000-0005-0000-0000-00003D000000}"/>
    <cellStyle name="Comma 2 2 2 2 3 2 2 2 3" xfId="1398" xr:uid="{00000000-0005-0000-0000-00003E000000}"/>
    <cellStyle name="Comma 2 2 2 2 3 2 2 2 4" xfId="2303" xr:uid="{00000000-0005-0000-0000-00003F000000}"/>
    <cellStyle name="Comma 2 2 2 2 3 2 2 3" xfId="712" xr:uid="{00000000-0005-0000-0000-000040000000}"/>
    <cellStyle name="Comma 2 2 2 2 3 2 2 3 2" xfId="1624" xr:uid="{00000000-0005-0000-0000-000041000000}"/>
    <cellStyle name="Comma 2 2 2 2 3 2 2 3 3" xfId="2529" xr:uid="{00000000-0005-0000-0000-000042000000}"/>
    <cellStyle name="Comma 2 2 2 2 3 2 2 4" xfId="1172" xr:uid="{00000000-0005-0000-0000-000043000000}"/>
    <cellStyle name="Comma 2 2 2 2 3 2 2 5" xfId="2077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7" xr:uid="{00000000-0005-0000-0000-000047000000}"/>
    <cellStyle name="Comma 2 2 2 2 3 2 3 2 3" xfId="2642" xr:uid="{00000000-0005-0000-0000-000048000000}"/>
    <cellStyle name="Comma 2 2 2 2 3 2 3 3" xfId="1285" xr:uid="{00000000-0005-0000-0000-000049000000}"/>
    <cellStyle name="Comma 2 2 2 2 3 2 3 4" xfId="2190" xr:uid="{00000000-0005-0000-0000-00004A000000}"/>
    <cellStyle name="Comma 2 2 2 2 3 2 4" xfId="599" xr:uid="{00000000-0005-0000-0000-00004B000000}"/>
    <cellStyle name="Comma 2 2 2 2 3 2 4 2" xfId="1511" xr:uid="{00000000-0005-0000-0000-00004C000000}"/>
    <cellStyle name="Comma 2 2 2 2 3 2 4 3" xfId="2416" xr:uid="{00000000-0005-0000-0000-00004D000000}"/>
    <cellStyle name="Comma 2 2 2 2 3 2 5" xfId="1059" xr:uid="{00000000-0005-0000-0000-00004E000000}"/>
    <cellStyle name="Comma 2 2 2 2 3 2 6" xfId="1964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6" xr:uid="{00000000-0005-0000-0000-000053000000}"/>
    <cellStyle name="Comma 2 2 2 2 3 3 2 2 3" xfId="2701" xr:uid="{00000000-0005-0000-0000-000054000000}"/>
    <cellStyle name="Comma 2 2 2 2 3 3 2 3" xfId="1344" xr:uid="{00000000-0005-0000-0000-000055000000}"/>
    <cellStyle name="Comma 2 2 2 2 3 3 2 4" xfId="2249" xr:uid="{00000000-0005-0000-0000-000056000000}"/>
    <cellStyle name="Comma 2 2 2 2 3 3 3" xfId="658" xr:uid="{00000000-0005-0000-0000-000057000000}"/>
    <cellStyle name="Comma 2 2 2 2 3 3 3 2" xfId="1570" xr:uid="{00000000-0005-0000-0000-000058000000}"/>
    <cellStyle name="Comma 2 2 2 2 3 3 3 3" xfId="2475" xr:uid="{00000000-0005-0000-0000-000059000000}"/>
    <cellStyle name="Comma 2 2 2 2 3 3 4" xfId="1118" xr:uid="{00000000-0005-0000-0000-00005A000000}"/>
    <cellStyle name="Comma 2 2 2 2 3 3 5" xfId="2023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3" xr:uid="{00000000-0005-0000-0000-00005E000000}"/>
    <cellStyle name="Comma 2 2 2 2 3 4 2 3" xfId="2588" xr:uid="{00000000-0005-0000-0000-00005F000000}"/>
    <cellStyle name="Comma 2 2 2 2 3 4 3" xfId="1231" xr:uid="{00000000-0005-0000-0000-000060000000}"/>
    <cellStyle name="Comma 2 2 2 2 3 4 4" xfId="2136" xr:uid="{00000000-0005-0000-0000-000061000000}"/>
    <cellStyle name="Comma 2 2 2 2 3 5" xfId="545" xr:uid="{00000000-0005-0000-0000-000062000000}"/>
    <cellStyle name="Comma 2 2 2 2 3 5 2" xfId="1457" xr:uid="{00000000-0005-0000-0000-000063000000}"/>
    <cellStyle name="Comma 2 2 2 2 3 5 3" xfId="2362" xr:uid="{00000000-0005-0000-0000-000064000000}"/>
    <cellStyle name="Comma 2 2 2 2 3 6" xfId="1005" xr:uid="{00000000-0005-0000-0000-000065000000}"/>
    <cellStyle name="Comma 2 2 2 2 3 7" xfId="1910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4" xr:uid="{00000000-0005-0000-0000-00006B000000}"/>
    <cellStyle name="Comma 2 2 2 2 4 2 2 2 3" xfId="2719" xr:uid="{00000000-0005-0000-0000-00006C000000}"/>
    <cellStyle name="Comma 2 2 2 2 4 2 2 3" xfId="1362" xr:uid="{00000000-0005-0000-0000-00006D000000}"/>
    <cellStyle name="Comma 2 2 2 2 4 2 2 4" xfId="2267" xr:uid="{00000000-0005-0000-0000-00006E000000}"/>
    <cellStyle name="Comma 2 2 2 2 4 2 3" xfId="676" xr:uid="{00000000-0005-0000-0000-00006F000000}"/>
    <cellStyle name="Comma 2 2 2 2 4 2 3 2" xfId="1588" xr:uid="{00000000-0005-0000-0000-000070000000}"/>
    <cellStyle name="Comma 2 2 2 2 4 2 3 3" xfId="2493" xr:uid="{00000000-0005-0000-0000-000071000000}"/>
    <cellStyle name="Comma 2 2 2 2 4 2 4" xfId="1136" xr:uid="{00000000-0005-0000-0000-000072000000}"/>
    <cellStyle name="Comma 2 2 2 2 4 2 5" xfId="2041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1" xr:uid="{00000000-0005-0000-0000-000076000000}"/>
    <cellStyle name="Comma 2 2 2 2 4 3 2 3" xfId="2606" xr:uid="{00000000-0005-0000-0000-000077000000}"/>
    <cellStyle name="Comma 2 2 2 2 4 3 3" xfId="1249" xr:uid="{00000000-0005-0000-0000-000078000000}"/>
    <cellStyle name="Comma 2 2 2 2 4 3 4" xfId="2154" xr:uid="{00000000-0005-0000-0000-000079000000}"/>
    <cellStyle name="Comma 2 2 2 2 4 4" xfId="563" xr:uid="{00000000-0005-0000-0000-00007A000000}"/>
    <cellStyle name="Comma 2 2 2 2 4 4 2" xfId="1475" xr:uid="{00000000-0005-0000-0000-00007B000000}"/>
    <cellStyle name="Comma 2 2 2 2 4 4 3" xfId="2380" xr:uid="{00000000-0005-0000-0000-00007C000000}"/>
    <cellStyle name="Comma 2 2 2 2 4 5" xfId="1023" xr:uid="{00000000-0005-0000-0000-00007D000000}"/>
    <cellStyle name="Comma 2 2 2 2 4 6" xfId="1928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60" xr:uid="{00000000-0005-0000-0000-000082000000}"/>
    <cellStyle name="Comma 2 2 2 2 5 2 2 3" xfId="2665" xr:uid="{00000000-0005-0000-0000-000083000000}"/>
    <cellStyle name="Comma 2 2 2 2 5 2 3" xfId="1308" xr:uid="{00000000-0005-0000-0000-000084000000}"/>
    <cellStyle name="Comma 2 2 2 2 5 2 4" xfId="2213" xr:uid="{00000000-0005-0000-0000-000085000000}"/>
    <cellStyle name="Comma 2 2 2 2 5 3" xfId="622" xr:uid="{00000000-0005-0000-0000-000086000000}"/>
    <cellStyle name="Comma 2 2 2 2 5 3 2" xfId="1534" xr:uid="{00000000-0005-0000-0000-000087000000}"/>
    <cellStyle name="Comma 2 2 2 2 5 3 3" xfId="2439" xr:uid="{00000000-0005-0000-0000-000088000000}"/>
    <cellStyle name="Comma 2 2 2 2 5 4" xfId="1082" xr:uid="{00000000-0005-0000-0000-000089000000}"/>
    <cellStyle name="Comma 2 2 2 2 5 5" xfId="1987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7" xr:uid="{00000000-0005-0000-0000-00008D000000}"/>
    <cellStyle name="Comma 2 2 2 2 6 2 3" xfId="2552" xr:uid="{00000000-0005-0000-0000-00008E000000}"/>
    <cellStyle name="Comma 2 2 2 2 6 3" xfId="1195" xr:uid="{00000000-0005-0000-0000-00008F000000}"/>
    <cellStyle name="Comma 2 2 2 2 6 4" xfId="2100" xr:uid="{00000000-0005-0000-0000-000090000000}"/>
    <cellStyle name="Comma 2 2 2 2 7" xfId="509" xr:uid="{00000000-0005-0000-0000-000091000000}"/>
    <cellStyle name="Comma 2 2 2 2 7 2" xfId="1421" xr:uid="{00000000-0005-0000-0000-000092000000}"/>
    <cellStyle name="Comma 2 2 2 2 7 3" xfId="2326" xr:uid="{00000000-0005-0000-0000-000093000000}"/>
    <cellStyle name="Comma 2 2 2 2 8" xfId="969" xr:uid="{00000000-0005-0000-0000-000094000000}"/>
    <cellStyle name="Comma 2 2 2 2 9" xfId="1874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3" xr:uid="{00000000-0005-0000-0000-00009B000000}"/>
    <cellStyle name="Comma 2 2 2 3 2 2 2 2 3" xfId="2728" xr:uid="{00000000-0005-0000-0000-00009C000000}"/>
    <cellStyle name="Comma 2 2 2 3 2 2 2 3" xfId="1371" xr:uid="{00000000-0005-0000-0000-00009D000000}"/>
    <cellStyle name="Comma 2 2 2 3 2 2 2 4" xfId="2276" xr:uid="{00000000-0005-0000-0000-00009E000000}"/>
    <cellStyle name="Comma 2 2 2 3 2 2 3" xfId="685" xr:uid="{00000000-0005-0000-0000-00009F000000}"/>
    <cellStyle name="Comma 2 2 2 3 2 2 3 2" xfId="1597" xr:uid="{00000000-0005-0000-0000-0000A0000000}"/>
    <cellStyle name="Comma 2 2 2 3 2 2 3 3" xfId="2502" xr:uid="{00000000-0005-0000-0000-0000A1000000}"/>
    <cellStyle name="Comma 2 2 2 3 2 2 4" xfId="1145" xr:uid="{00000000-0005-0000-0000-0000A2000000}"/>
    <cellStyle name="Comma 2 2 2 3 2 2 5" xfId="2050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10" xr:uid="{00000000-0005-0000-0000-0000A6000000}"/>
    <cellStyle name="Comma 2 2 2 3 2 3 2 3" xfId="2615" xr:uid="{00000000-0005-0000-0000-0000A7000000}"/>
    <cellStyle name="Comma 2 2 2 3 2 3 3" xfId="1258" xr:uid="{00000000-0005-0000-0000-0000A8000000}"/>
    <cellStyle name="Comma 2 2 2 3 2 3 4" xfId="2163" xr:uid="{00000000-0005-0000-0000-0000A9000000}"/>
    <cellStyle name="Comma 2 2 2 3 2 4" xfId="572" xr:uid="{00000000-0005-0000-0000-0000AA000000}"/>
    <cellStyle name="Comma 2 2 2 3 2 4 2" xfId="1484" xr:uid="{00000000-0005-0000-0000-0000AB000000}"/>
    <cellStyle name="Comma 2 2 2 3 2 4 3" xfId="2389" xr:uid="{00000000-0005-0000-0000-0000AC000000}"/>
    <cellStyle name="Comma 2 2 2 3 2 5" xfId="1032" xr:uid="{00000000-0005-0000-0000-0000AD000000}"/>
    <cellStyle name="Comma 2 2 2 3 2 6" xfId="1937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9" xr:uid="{00000000-0005-0000-0000-0000B2000000}"/>
    <cellStyle name="Comma 2 2 2 3 3 2 2 3" xfId="2674" xr:uid="{00000000-0005-0000-0000-0000B3000000}"/>
    <cellStyle name="Comma 2 2 2 3 3 2 3" xfId="1317" xr:uid="{00000000-0005-0000-0000-0000B4000000}"/>
    <cellStyle name="Comma 2 2 2 3 3 2 4" xfId="2222" xr:uid="{00000000-0005-0000-0000-0000B5000000}"/>
    <cellStyle name="Comma 2 2 2 3 3 3" xfId="631" xr:uid="{00000000-0005-0000-0000-0000B6000000}"/>
    <cellStyle name="Comma 2 2 2 3 3 3 2" xfId="1543" xr:uid="{00000000-0005-0000-0000-0000B7000000}"/>
    <cellStyle name="Comma 2 2 2 3 3 3 3" xfId="2448" xr:uid="{00000000-0005-0000-0000-0000B8000000}"/>
    <cellStyle name="Comma 2 2 2 3 3 4" xfId="1091" xr:uid="{00000000-0005-0000-0000-0000B9000000}"/>
    <cellStyle name="Comma 2 2 2 3 3 5" xfId="1996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6" xr:uid="{00000000-0005-0000-0000-0000BD000000}"/>
    <cellStyle name="Comma 2 2 2 3 4 2 3" xfId="2561" xr:uid="{00000000-0005-0000-0000-0000BE000000}"/>
    <cellStyle name="Comma 2 2 2 3 4 3" xfId="1204" xr:uid="{00000000-0005-0000-0000-0000BF000000}"/>
    <cellStyle name="Comma 2 2 2 3 4 4" xfId="2109" xr:uid="{00000000-0005-0000-0000-0000C0000000}"/>
    <cellStyle name="Comma 2 2 2 3 5" xfId="518" xr:uid="{00000000-0005-0000-0000-0000C1000000}"/>
    <cellStyle name="Comma 2 2 2 3 5 2" xfId="1430" xr:uid="{00000000-0005-0000-0000-0000C2000000}"/>
    <cellStyle name="Comma 2 2 2 3 5 3" xfId="2335" xr:uid="{00000000-0005-0000-0000-0000C3000000}"/>
    <cellStyle name="Comma 2 2 2 3 6" xfId="978" xr:uid="{00000000-0005-0000-0000-0000C4000000}"/>
    <cellStyle name="Comma 2 2 2 3 7" xfId="1883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1" xr:uid="{00000000-0005-0000-0000-0000CB000000}"/>
    <cellStyle name="Comma 2 2 2 4 2 2 2 2 3" xfId="2746" xr:uid="{00000000-0005-0000-0000-0000CC000000}"/>
    <cellStyle name="Comma 2 2 2 4 2 2 2 3" xfId="1389" xr:uid="{00000000-0005-0000-0000-0000CD000000}"/>
    <cellStyle name="Comma 2 2 2 4 2 2 2 4" xfId="2294" xr:uid="{00000000-0005-0000-0000-0000CE000000}"/>
    <cellStyle name="Comma 2 2 2 4 2 2 3" xfId="703" xr:uid="{00000000-0005-0000-0000-0000CF000000}"/>
    <cellStyle name="Comma 2 2 2 4 2 2 3 2" xfId="1615" xr:uid="{00000000-0005-0000-0000-0000D0000000}"/>
    <cellStyle name="Comma 2 2 2 4 2 2 3 3" xfId="2520" xr:uid="{00000000-0005-0000-0000-0000D1000000}"/>
    <cellStyle name="Comma 2 2 2 4 2 2 4" xfId="1163" xr:uid="{00000000-0005-0000-0000-0000D2000000}"/>
    <cellStyle name="Comma 2 2 2 4 2 2 5" xfId="2068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8" xr:uid="{00000000-0005-0000-0000-0000D6000000}"/>
    <cellStyle name="Comma 2 2 2 4 2 3 2 3" xfId="2633" xr:uid="{00000000-0005-0000-0000-0000D7000000}"/>
    <cellStyle name="Comma 2 2 2 4 2 3 3" xfId="1276" xr:uid="{00000000-0005-0000-0000-0000D8000000}"/>
    <cellStyle name="Comma 2 2 2 4 2 3 4" xfId="2181" xr:uid="{00000000-0005-0000-0000-0000D9000000}"/>
    <cellStyle name="Comma 2 2 2 4 2 4" xfId="590" xr:uid="{00000000-0005-0000-0000-0000DA000000}"/>
    <cellStyle name="Comma 2 2 2 4 2 4 2" xfId="1502" xr:uid="{00000000-0005-0000-0000-0000DB000000}"/>
    <cellStyle name="Comma 2 2 2 4 2 4 3" xfId="2407" xr:uid="{00000000-0005-0000-0000-0000DC000000}"/>
    <cellStyle name="Comma 2 2 2 4 2 5" xfId="1050" xr:uid="{00000000-0005-0000-0000-0000DD000000}"/>
    <cellStyle name="Comma 2 2 2 4 2 6" xfId="1955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7" xr:uid="{00000000-0005-0000-0000-0000E2000000}"/>
    <cellStyle name="Comma 2 2 2 4 3 2 2 3" xfId="2692" xr:uid="{00000000-0005-0000-0000-0000E3000000}"/>
    <cellStyle name="Comma 2 2 2 4 3 2 3" xfId="1335" xr:uid="{00000000-0005-0000-0000-0000E4000000}"/>
    <cellStyle name="Comma 2 2 2 4 3 2 4" xfId="2240" xr:uid="{00000000-0005-0000-0000-0000E5000000}"/>
    <cellStyle name="Comma 2 2 2 4 3 3" xfId="649" xr:uid="{00000000-0005-0000-0000-0000E6000000}"/>
    <cellStyle name="Comma 2 2 2 4 3 3 2" xfId="1561" xr:uid="{00000000-0005-0000-0000-0000E7000000}"/>
    <cellStyle name="Comma 2 2 2 4 3 3 3" xfId="2466" xr:uid="{00000000-0005-0000-0000-0000E8000000}"/>
    <cellStyle name="Comma 2 2 2 4 3 4" xfId="1109" xr:uid="{00000000-0005-0000-0000-0000E9000000}"/>
    <cellStyle name="Comma 2 2 2 4 3 5" xfId="2014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4" xr:uid="{00000000-0005-0000-0000-0000ED000000}"/>
    <cellStyle name="Comma 2 2 2 4 4 2 3" xfId="2579" xr:uid="{00000000-0005-0000-0000-0000EE000000}"/>
    <cellStyle name="Comma 2 2 2 4 4 3" xfId="1222" xr:uid="{00000000-0005-0000-0000-0000EF000000}"/>
    <cellStyle name="Comma 2 2 2 4 4 4" xfId="2127" xr:uid="{00000000-0005-0000-0000-0000F0000000}"/>
    <cellStyle name="Comma 2 2 2 4 5" xfId="536" xr:uid="{00000000-0005-0000-0000-0000F1000000}"/>
    <cellStyle name="Comma 2 2 2 4 5 2" xfId="1448" xr:uid="{00000000-0005-0000-0000-0000F2000000}"/>
    <cellStyle name="Comma 2 2 2 4 5 3" xfId="2353" xr:uid="{00000000-0005-0000-0000-0000F3000000}"/>
    <cellStyle name="Comma 2 2 2 4 6" xfId="996" xr:uid="{00000000-0005-0000-0000-0000F4000000}"/>
    <cellStyle name="Comma 2 2 2 4 7" xfId="1901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5" xr:uid="{00000000-0005-0000-0000-0000FA000000}"/>
    <cellStyle name="Comma 2 2 2 5 2 2 2 3" xfId="2710" xr:uid="{00000000-0005-0000-0000-0000FB000000}"/>
    <cellStyle name="Comma 2 2 2 5 2 2 3" xfId="1353" xr:uid="{00000000-0005-0000-0000-0000FC000000}"/>
    <cellStyle name="Comma 2 2 2 5 2 2 4" xfId="2258" xr:uid="{00000000-0005-0000-0000-0000FD000000}"/>
    <cellStyle name="Comma 2 2 2 5 2 3" xfId="667" xr:uid="{00000000-0005-0000-0000-0000FE000000}"/>
    <cellStyle name="Comma 2 2 2 5 2 3 2" xfId="1579" xr:uid="{00000000-0005-0000-0000-0000FF000000}"/>
    <cellStyle name="Comma 2 2 2 5 2 3 3" xfId="2484" xr:uid="{00000000-0005-0000-0000-000000010000}"/>
    <cellStyle name="Comma 2 2 2 5 2 4" xfId="1127" xr:uid="{00000000-0005-0000-0000-000001010000}"/>
    <cellStyle name="Comma 2 2 2 5 2 5" xfId="2032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2" xr:uid="{00000000-0005-0000-0000-000005010000}"/>
    <cellStyle name="Comma 2 2 2 5 3 2 3" xfId="2597" xr:uid="{00000000-0005-0000-0000-000006010000}"/>
    <cellStyle name="Comma 2 2 2 5 3 3" xfId="1240" xr:uid="{00000000-0005-0000-0000-000007010000}"/>
    <cellStyle name="Comma 2 2 2 5 3 4" xfId="2145" xr:uid="{00000000-0005-0000-0000-000008010000}"/>
    <cellStyle name="Comma 2 2 2 5 4" xfId="554" xr:uid="{00000000-0005-0000-0000-000009010000}"/>
    <cellStyle name="Comma 2 2 2 5 4 2" xfId="1466" xr:uid="{00000000-0005-0000-0000-00000A010000}"/>
    <cellStyle name="Comma 2 2 2 5 4 3" xfId="2371" xr:uid="{00000000-0005-0000-0000-00000B010000}"/>
    <cellStyle name="Comma 2 2 2 5 5" xfId="1014" xr:uid="{00000000-0005-0000-0000-00000C010000}"/>
    <cellStyle name="Comma 2 2 2 5 6" xfId="1919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1" xr:uid="{00000000-0005-0000-0000-000011010000}"/>
    <cellStyle name="Comma 2 2 2 6 2 2 3" xfId="2656" xr:uid="{00000000-0005-0000-0000-000012010000}"/>
    <cellStyle name="Comma 2 2 2 6 2 3" xfId="1299" xr:uid="{00000000-0005-0000-0000-000013010000}"/>
    <cellStyle name="Comma 2 2 2 6 2 4" xfId="2204" xr:uid="{00000000-0005-0000-0000-000014010000}"/>
    <cellStyle name="Comma 2 2 2 6 3" xfId="613" xr:uid="{00000000-0005-0000-0000-000015010000}"/>
    <cellStyle name="Comma 2 2 2 6 3 2" xfId="1525" xr:uid="{00000000-0005-0000-0000-000016010000}"/>
    <cellStyle name="Comma 2 2 2 6 3 3" xfId="2430" xr:uid="{00000000-0005-0000-0000-000017010000}"/>
    <cellStyle name="Comma 2 2 2 6 4" xfId="1073" xr:uid="{00000000-0005-0000-0000-000018010000}"/>
    <cellStyle name="Comma 2 2 2 6 5" xfId="1978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8" xr:uid="{00000000-0005-0000-0000-00001C010000}"/>
    <cellStyle name="Comma 2 2 2 7 2 3" xfId="2543" xr:uid="{00000000-0005-0000-0000-00001D010000}"/>
    <cellStyle name="Comma 2 2 2 7 3" xfId="1186" xr:uid="{00000000-0005-0000-0000-00001E010000}"/>
    <cellStyle name="Comma 2 2 2 7 4" xfId="2091" xr:uid="{00000000-0005-0000-0000-00001F010000}"/>
    <cellStyle name="Comma 2 2 2 8" xfId="500" xr:uid="{00000000-0005-0000-0000-000020010000}"/>
    <cellStyle name="Comma 2 2 2 8 2" xfId="1412" xr:uid="{00000000-0005-0000-0000-000021010000}"/>
    <cellStyle name="Comma 2 2 2 8 3" xfId="2317" xr:uid="{00000000-0005-0000-0000-000022010000}"/>
    <cellStyle name="Comma 2 2 2 9" xfId="960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7" xr:uid="{00000000-0005-0000-0000-00002A010000}"/>
    <cellStyle name="Comma 2 2 3 2 2 2 2 2 3" xfId="2732" xr:uid="{00000000-0005-0000-0000-00002B010000}"/>
    <cellStyle name="Comma 2 2 3 2 2 2 2 3" xfId="1375" xr:uid="{00000000-0005-0000-0000-00002C010000}"/>
    <cellStyle name="Comma 2 2 3 2 2 2 2 4" xfId="2280" xr:uid="{00000000-0005-0000-0000-00002D010000}"/>
    <cellStyle name="Comma 2 2 3 2 2 2 3" xfId="689" xr:uid="{00000000-0005-0000-0000-00002E010000}"/>
    <cellStyle name="Comma 2 2 3 2 2 2 3 2" xfId="1601" xr:uid="{00000000-0005-0000-0000-00002F010000}"/>
    <cellStyle name="Comma 2 2 3 2 2 2 3 3" xfId="2506" xr:uid="{00000000-0005-0000-0000-000030010000}"/>
    <cellStyle name="Comma 2 2 3 2 2 2 4" xfId="1149" xr:uid="{00000000-0005-0000-0000-000031010000}"/>
    <cellStyle name="Comma 2 2 3 2 2 2 5" xfId="2054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4" xr:uid="{00000000-0005-0000-0000-000035010000}"/>
    <cellStyle name="Comma 2 2 3 2 2 3 2 3" xfId="2619" xr:uid="{00000000-0005-0000-0000-000036010000}"/>
    <cellStyle name="Comma 2 2 3 2 2 3 3" xfId="1262" xr:uid="{00000000-0005-0000-0000-000037010000}"/>
    <cellStyle name="Comma 2 2 3 2 2 3 4" xfId="2167" xr:uid="{00000000-0005-0000-0000-000038010000}"/>
    <cellStyle name="Comma 2 2 3 2 2 4" xfId="576" xr:uid="{00000000-0005-0000-0000-000039010000}"/>
    <cellStyle name="Comma 2 2 3 2 2 4 2" xfId="1488" xr:uid="{00000000-0005-0000-0000-00003A010000}"/>
    <cellStyle name="Comma 2 2 3 2 2 4 3" xfId="2393" xr:uid="{00000000-0005-0000-0000-00003B010000}"/>
    <cellStyle name="Comma 2 2 3 2 2 5" xfId="1036" xr:uid="{00000000-0005-0000-0000-00003C010000}"/>
    <cellStyle name="Comma 2 2 3 2 2 6" xfId="1941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3" xr:uid="{00000000-0005-0000-0000-000041010000}"/>
    <cellStyle name="Comma 2 2 3 2 3 2 2 3" xfId="2678" xr:uid="{00000000-0005-0000-0000-000042010000}"/>
    <cellStyle name="Comma 2 2 3 2 3 2 3" xfId="1321" xr:uid="{00000000-0005-0000-0000-000043010000}"/>
    <cellStyle name="Comma 2 2 3 2 3 2 4" xfId="2226" xr:uid="{00000000-0005-0000-0000-000044010000}"/>
    <cellStyle name="Comma 2 2 3 2 3 3" xfId="635" xr:uid="{00000000-0005-0000-0000-000045010000}"/>
    <cellStyle name="Comma 2 2 3 2 3 3 2" xfId="1547" xr:uid="{00000000-0005-0000-0000-000046010000}"/>
    <cellStyle name="Comma 2 2 3 2 3 3 3" xfId="2452" xr:uid="{00000000-0005-0000-0000-000047010000}"/>
    <cellStyle name="Comma 2 2 3 2 3 4" xfId="1095" xr:uid="{00000000-0005-0000-0000-000048010000}"/>
    <cellStyle name="Comma 2 2 3 2 3 5" xfId="2000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60" xr:uid="{00000000-0005-0000-0000-00004C010000}"/>
    <cellStyle name="Comma 2 2 3 2 4 2 3" xfId="2565" xr:uid="{00000000-0005-0000-0000-00004D010000}"/>
    <cellStyle name="Comma 2 2 3 2 4 3" xfId="1208" xr:uid="{00000000-0005-0000-0000-00004E010000}"/>
    <cellStyle name="Comma 2 2 3 2 4 4" xfId="2113" xr:uid="{00000000-0005-0000-0000-00004F010000}"/>
    <cellStyle name="Comma 2 2 3 2 5" xfId="522" xr:uid="{00000000-0005-0000-0000-000050010000}"/>
    <cellStyle name="Comma 2 2 3 2 5 2" xfId="1434" xr:uid="{00000000-0005-0000-0000-000051010000}"/>
    <cellStyle name="Comma 2 2 3 2 5 3" xfId="2339" xr:uid="{00000000-0005-0000-0000-000052010000}"/>
    <cellStyle name="Comma 2 2 3 2 6" xfId="982" xr:uid="{00000000-0005-0000-0000-000053010000}"/>
    <cellStyle name="Comma 2 2 3 2 7" xfId="1887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5" xr:uid="{00000000-0005-0000-0000-00005A010000}"/>
    <cellStyle name="Comma 2 2 3 3 2 2 2 2 3" xfId="2750" xr:uid="{00000000-0005-0000-0000-00005B010000}"/>
    <cellStyle name="Comma 2 2 3 3 2 2 2 3" xfId="1393" xr:uid="{00000000-0005-0000-0000-00005C010000}"/>
    <cellStyle name="Comma 2 2 3 3 2 2 2 4" xfId="2298" xr:uid="{00000000-0005-0000-0000-00005D010000}"/>
    <cellStyle name="Comma 2 2 3 3 2 2 3" xfId="707" xr:uid="{00000000-0005-0000-0000-00005E010000}"/>
    <cellStyle name="Comma 2 2 3 3 2 2 3 2" xfId="1619" xr:uid="{00000000-0005-0000-0000-00005F010000}"/>
    <cellStyle name="Comma 2 2 3 3 2 2 3 3" xfId="2524" xr:uid="{00000000-0005-0000-0000-000060010000}"/>
    <cellStyle name="Comma 2 2 3 3 2 2 4" xfId="1167" xr:uid="{00000000-0005-0000-0000-000061010000}"/>
    <cellStyle name="Comma 2 2 3 3 2 2 5" xfId="2072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2" xr:uid="{00000000-0005-0000-0000-000065010000}"/>
    <cellStyle name="Comma 2 2 3 3 2 3 2 3" xfId="2637" xr:uid="{00000000-0005-0000-0000-000066010000}"/>
    <cellStyle name="Comma 2 2 3 3 2 3 3" xfId="1280" xr:uid="{00000000-0005-0000-0000-000067010000}"/>
    <cellStyle name="Comma 2 2 3 3 2 3 4" xfId="2185" xr:uid="{00000000-0005-0000-0000-000068010000}"/>
    <cellStyle name="Comma 2 2 3 3 2 4" xfId="594" xr:uid="{00000000-0005-0000-0000-000069010000}"/>
    <cellStyle name="Comma 2 2 3 3 2 4 2" xfId="1506" xr:uid="{00000000-0005-0000-0000-00006A010000}"/>
    <cellStyle name="Comma 2 2 3 3 2 4 3" xfId="2411" xr:uid="{00000000-0005-0000-0000-00006B010000}"/>
    <cellStyle name="Comma 2 2 3 3 2 5" xfId="1054" xr:uid="{00000000-0005-0000-0000-00006C010000}"/>
    <cellStyle name="Comma 2 2 3 3 2 6" xfId="1959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1" xr:uid="{00000000-0005-0000-0000-000071010000}"/>
    <cellStyle name="Comma 2 2 3 3 3 2 2 3" xfId="2696" xr:uid="{00000000-0005-0000-0000-000072010000}"/>
    <cellStyle name="Comma 2 2 3 3 3 2 3" xfId="1339" xr:uid="{00000000-0005-0000-0000-000073010000}"/>
    <cellStyle name="Comma 2 2 3 3 3 2 4" xfId="2244" xr:uid="{00000000-0005-0000-0000-000074010000}"/>
    <cellStyle name="Comma 2 2 3 3 3 3" xfId="653" xr:uid="{00000000-0005-0000-0000-000075010000}"/>
    <cellStyle name="Comma 2 2 3 3 3 3 2" xfId="1565" xr:uid="{00000000-0005-0000-0000-000076010000}"/>
    <cellStyle name="Comma 2 2 3 3 3 3 3" xfId="2470" xr:uid="{00000000-0005-0000-0000-000077010000}"/>
    <cellStyle name="Comma 2 2 3 3 3 4" xfId="1113" xr:uid="{00000000-0005-0000-0000-000078010000}"/>
    <cellStyle name="Comma 2 2 3 3 3 5" xfId="2018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8" xr:uid="{00000000-0005-0000-0000-00007C010000}"/>
    <cellStyle name="Comma 2 2 3 3 4 2 3" xfId="2583" xr:uid="{00000000-0005-0000-0000-00007D010000}"/>
    <cellStyle name="Comma 2 2 3 3 4 3" xfId="1226" xr:uid="{00000000-0005-0000-0000-00007E010000}"/>
    <cellStyle name="Comma 2 2 3 3 4 4" xfId="2131" xr:uid="{00000000-0005-0000-0000-00007F010000}"/>
    <cellStyle name="Comma 2 2 3 3 5" xfId="540" xr:uid="{00000000-0005-0000-0000-000080010000}"/>
    <cellStyle name="Comma 2 2 3 3 5 2" xfId="1452" xr:uid="{00000000-0005-0000-0000-000081010000}"/>
    <cellStyle name="Comma 2 2 3 3 5 3" xfId="2357" xr:uid="{00000000-0005-0000-0000-000082010000}"/>
    <cellStyle name="Comma 2 2 3 3 6" xfId="1000" xr:uid="{00000000-0005-0000-0000-000083010000}"/>
    <cellStyle name="Comma 2 2 3 3 7" xfId="1905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9" xr:uid="{00000000-0005-0000-0000-000089010000}"/>
    <cellStyle name="Comma 2 2 3 4 2 2 2 3" xfId="2714" xr:uid="{00000000-0005-0000-0000-00008A010000}"/>
    <cellStyle name="Comma 2 2 3 4 2 2 3" xfId="1357" xr:uid="{00000000-0005-0000-0000-00008B010000}"/>
    <cellStyle name="Comma 2 2 3 4 2 2 4" xfId="2262" xr:uid="{00000000-0005-0000-0000-00008C010000}"/>
    <cellStyle name="Comma 2 2 3 4 2 3" xfId="671" xr:uid="{00000000-0005-0000-0000-00008D010000}"/>
    <cellStyle name="Comma 2 2 3 4 2 3 2" xfId="1583" xr:uid="{00000000-0005-0000-0000-00008E010000}"/>
    <cellStyle name="Comma 2 2 3 4 2 3 3" xfId="2488" xr:uid="{00000000-0005-0000-0000-00008F010000}"/>
    <cellStyle name="Comma 2 2 3 4 2 4" xfId="1131" xr:uid="{00000000-0005-0000-0000-000090010000}"/>
    <cellStyle name="Comma 2 2 3 4 2 5" xfId="2036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6" xr:uid="{00000000-0005-0000-0000-000094010000}"/>
    <cellStyle name="Comma 2 2 3 4 3 2 3" xfId="2601" xr:uid="{00000000-0005-0000-0000-000095010000}"/>
    <cellStyle name="Comma 2 2 3 4 3 3" xfId="1244" xr:uid="{00000000-0005-0000-0000-000096010000}"/>
    <cellStyle name="Comma 2 2 3 4 3 4" xfId="2149" xr:uid="{00000000-0005-0000-0000-000097010000}"/>
    <cellStyle name="Comma 2 2 3 4 4" xfId="558" xr:uid="{00000000-0005-0000-0000-000098010000}"/>
    <cellStyle name="Comma 2 2 3 4 4 2" xfId="1470" xr:uid="{00000000-0005-0000-0000-000099010000}"/>
    <cellStyle name="Comma 2 2 3 4 4 3" xfId="2375" xr:uid="{00000000-0005-0000-0000-00009A010000}"/>
    <cellStyle name="Comma 2 2 3 4 5" xfId="1018" xr:uid="{00000000-0005-0000-0000-00009B010000}"/>
    <cellStyle name="Comma 2 2 3 4 6" xfId="1923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5" xr:uid="{00000000-0005-0000-0000-0000A0010000}"/>
    <cellStyle name="Comma 2 2 3 5 2 2 3" xfId="2660" xr:uid="{00000000-0005-0000-0000-0000A1010000}"/>
    <cellStyle name="Comma 2 2 3 5 2 3" xfId="1303" xr:uid="{00000000-0005-0000-0000-0000A2010000}"/>
    <cellStyle name="Comma 2 2 3 5 2 4" xfId="2208" xr:uid="{00000000-0005-0000-0000-0000A3010000}"/>
    <cellStyle name="Comma 2 2 3 5 3" xfId="617" xr:uid="{00000000-0005-0000-0000-0000A4010000}"/>
    <cellStyle name="Comma 2 2 3 5 3 2" xfId="1529" xr:uid="{00000000-0005-0000-0000-0000A5010000}"/>
    <cellStyle name="Comma 2 2 3 5 3 3" xfId="2434" xr:uid="{00000000-0005-0000-0000-0000A6010000}"/>
    <cellStyle name="Comma 2 2 3 5 4" xfId="1077" xr:uid="{00000000-0005-0000-0000-0000A7010000}"/>
    <cellStyle name="Comma 2 2 3 5 5" xfId="1982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2" xr:uid="{00000000-0005-0000-0000-0000AB010000}"/>
    <cellStyle name="Comma 2 2 3 6 2 3" xfId="2547" xr:uid="{00000000-0005-0000-0000-0000AC010000}"/>
    <cellStyle name="Comma 2 2 3 6 3" xfId="1190" xr:uid="{00000000-0005-0000-0000-0000AD010000}"/>
    <cellStyle name="Comma 2 2 3 6 4" xfId="2095" xr:uid="{00000000-0005-0000-0000-0000AE010000}"/>
    <cellStyle name="Comma 2 2 3 7" xfId="504" xr:uid="{00000000-0005-0000-0000-0000AF010000}"/>
    <cellStyle name="Comma 2 2 3 7 2" xfId="1416" xr:uid="{00000000-0005-0000-0000-0000B0010000}"/>
    <cellStyle name="Comma 2 2 3 7 3" xfId="2321" xr:uid="{00000000-0005-0000-0000-0000B1010000}"/>
    <cellStyle name="Comma 2 2 3 8" xfId="964" xr:uid="{00000000-0005-0000-0000-0000B2010000}"/>
    <cellStyle name="Comma 2 2 3 9" xfId="1869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8" xr:uid="{00000000-0005-0000-0000-0000B9010000}"/>
    <cellStyle name="Comma 2 2 4 2 2 2 2 3" xfId="2723" xr:uid="{00000000-0005-0000-0000-0000BA010000}"/>
    <cellStyle name="Comma 2 2 4 2 2 2 3" xfId="1366" xr:uid="{00000000-0005-0000-0000-0000BB010000}"/>
    <cellStyle name="Comma 2 2 4 2 2 2 4" xfId="2271" xr:uid="{00000000-0005-0000-0000-0000BC010000}"/>
    <cellStyle name="Comma 2 2 4 2 2 3" xfId="680" xr:uid="{00000000-0005-0000-0000-0000BD010000}"/>
    <cellStyle name="Comma 2 2 4 2 2 3 2" xfId="1592" xr:uid="{00000000-0005-0000-0000-0000BE010000}"/>
    <cellStyle name="Comma 2 2 4 2 2 3 3" xfId="2497" xr:uid="{00000000-0005-0000-0000-0000BF010000}"/>
    <cellStyle name="Comma 2 2 4 2 2 4" xfId="1140" xr:uid="{00000000-0005-0000-0000-0000C0010000}"/>
    <cellStyle name="Comma 2 2 4 2 2 5" xfId="2045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5" xr:uid="{00000000-0005-0000-0000-0000C4010000}"/>
    <cellStyle name="Comma 2 2 4 2 3 2 3" xfId="2610" xr:uid="{00000000-0005-0000-0000-0000C5010000}"/>
    <cellStyle name="Comma 2 2 4 2 3 3" xfId="1253" xr:uid="{00000000-0005-0000-0000-0000C6010000}"/>
    <cellStyle name="Comma 2 2 4 2 3 4" xfId="2158" xr:uid="{00000000-0005-0000-0000-0000C7010000}"/>
    <cellStyle name="Comma 2 2 4 2 4" xfId="567" xr:uid="{00000000-0005-0000-0000-0000C8010000}"/>
    <cellStyle name="Comma 2 2 4 2 4 2" xfId="1479" xr:uid="{00000000-0005-0000-0000-0000C9010000}"/>
    <cellStyle name="Comma 2 2 4 2 4 3" xfId="2384" xr:uid="{00000000-0005-0000-0000-0000CA010000}"/>
    <cellStyle name="Comma 2 2 4 2 5" xfId="1027" xr:uid="{00000000-0005-0000-0000-0000CB010000}"/>
    <cellStyle name="Comma 2 2 4 2 6" xfId="1932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4" xr:uid="{00000000-0005-0000-0000-0000D0010000}"/>
    <cellStyle name="Comma 2 2 4 3 2 2 3" xfId="2669" xr:uid="{00000000-0005-0000-0000-0000D1010000}"/>
    <cellStyle name="Comma 2 2 4 3 2 3" xfId="1312" xr:uid="{00000000-0005-0000-0000-0000D2010000}"/>
    <cellStyle name="Comma 2 2 4 3 2 4" xfId="2217" xr:uid="{00000000-0005-0000-0000-0000D3010000}"/>
    <cellStyle name="Comma 2 2 4 3 3" xfId="626" xr:uid="{00000000-0005-0000-0000-0000D4010000}"/>
    <cellStyle name="Comma 2 2 4 3 3 2" xfId="1538" xr:uid="{00000000-0005-0000-0000-0000D5010000}"/>
    <cellStyle name="Comma 2 2 4 3 3 3" xfId="2443" xr:uid="{00000000-0005-0000-0000-0000D6010000}"/>
    <cellStyle name="Comma 2 2 4 3 4" xfId="1086" xr:uid="{00000000-0005-0000-0000-0000D7010000}"/>
    <cellStyle name="Comma 2 2 4 3 5" xfId="1991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1" xr:uid="{00000000-0005-0000-0000-0000DB010000}"/>
    <cellStyle name="Comma 2 2 4 4 2 3" xfId="2556" xr:uid="{00000000-0005-0000-0000-0000DC010000}"/>
    <cellStyle name="Comma 2 2 4 4 3" xfId="1199" xr:uid="{00000000-0005-0000-0000-0000DD010000}"/>
    <cellStyle name="Comma 2 2 4 4 4" xfId="2104" xr:uid="{00000000-0005-0000-0000-0000DE010000}"/>
    <cellStyle name="Comma 2 2 4 5" xfId="513" xr:uid="{00000000-0005-0000-0000-0000DF010000}"/>
    <cellStyle name="Comma 2 2 4 5 2" xfId="1425" xr:uid="{00000000-0005-0000-0000-0000E0010000}"/>
    <cellStyle name="Comma 2 2 4 5 3" xfId="2330" xr:uid="{00000000-0005-0000-0000-0000E1010000}"/>
    <cellStyle name="Comma 2 2 4 6" xfId="973" xr:uid="{00000000-0005-0000-0000-0000E2010000}"/>
    <cellStyle name="Comma 2 2 4 7" xfId="1878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6" xr:uid="{00000000-0005-0000-0000-0000E9010000}"/>
    <cellStyle name="Comma 2 2 5 2 2 2 2 3" xfId="2741" xr:uid="{00000000-0005-0000-0000-0000EA010000}"/>
    <cellStyle name="Comma 2 2 5 2 2 2 3" xfId="1384" xr:uid="{00000000-0005-0000-0000-0000EB010000}"/>
    <cellStyle name="Comma 2 2 5 2 2 2 4" xfId="2289" xr:uid="{00000000-0005-0000-0000-0000EC010000}"/>
    <cellStyle name="Comma 2 2 5 2 2 3" xfId="698" xr:uid="{00000000-0005-0000-0000-0000ED010000}"/>
    <cellStyle name="Comma 2 2 5 2 2 3 2" xfId="1610" xr:uid="{00000000-0005-0000-0000-0000EE010000}"/>
    <cellStyle name="Comma 2 2 5 2 2 3 3" xfId="2515" xr:uid="{00000000-0005-0000-0000-0000EF010000}"/>
    <cellStyle name="Comma 2 2 5 2 2 4" xfId="1158" xr:uid="{00000000-0005-0000-0000-0000F0010000}"/>
    <cellStyle name="Comma 2 2 5 2 2 5" xfId="2063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3" xr:uid="{00000000-0005-0000-0000-0000F4010000}"/>
    <cellStyle name="Comma 2 2 5 2 3 2 3" xfId="2628" xr:uid="{00000000-0005-0000-0000-0000F5010000}"/>
    <cellStyle name="Comma 2 2 5 2 3 3" xfId="1271" xr:uid="{00000000-0005-0000-0000-0000F6010000}"/>
    <cellStyle name="Comma 2 2 5 2 3 4" xfId="2176" xr:uid="{00000000-0005-0000-0000-0000F7010000}"/>
    <cellStyle name="Comma 2 2 5 2 4" xfId="585" xr:uid="{00000000-0005-0000-0000-0000F8010000}"/>
    <cellStyle name="Comma 2 2 5 2 4 2" xfId="1497" xr:uid="{00000000-0005-0000-0000-0000F9010000}"/>
    <cellStyle name="Comma 2 2 5 2 4 3" xfId="2402" xr:uid="{00000000-0005-0000-0000-0000FA010000}"/>
    <cellStyle name="Comma 2 2 5 2 5" xfId="1045" xr:uid="{00000000-0005-0000-0000-0000FB010000}"/>
    <cellStyle name="Comma 2 2 5 2 6" xfId="1950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2" xr:uid="{00000000-0005-0000-0000-000000020000}"/>
    <cellStyle name="Comma 2 2 5 3 2 2 3" xfId="2687" xr:uid="{00000000-0005-0000-0000-000001020000}"/>
    <cellStyle name="Comma 2 2 5 3 2 3" xfId="1330" xr:uid="{00000000-0005-0000-0000-000002020000}"/>
    <cellStyle name="Comma 2 2 5 3 2 4" xfId="2235" xr:uid="{00000000-0005-0000-0000-000003020000}"/>
    <cellStyle name="Comma 2 2 5 3 3" xfId="644" xr:uid="{00000000-0005-0000-0000-000004020000}"/>
    <cellStyle name="Comma 2 2 5 3 3 2" xfId="1556" xr:uid="{00000000-0005-0000-0000-000005020000}"/>
    <cellStyle name="Comma 2 2 5 3 3 3" xfId="2461" xr:uid="{00000000-0005-0000-0000-000006020000}"/>
    <cellStyle name="Comma 2 2 5 3 4" xfId="1104" xr:uid="{00000000-0005-0000-0000-000007020000}"/>
    <cellStyle name="Comma 2 2 5 3 5" xfId="2009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9" xr:uid="{00000000-0005-0000-0000-00000B020000}"/>
    <cellStyle name="Comma 2 2 5 4 2 3" xfId="2574" xr:uid="{00000000-0005-0000-0000-00000C020000}"/>
    <cellStyle name="Comma 2 2 5 4 3" xfId="1217" xr:uid="{00000000-0005-0000-0000-00000D020000}"/>
    <cellStyle name="Comma 2 2 5 4 4" xfId="2122" xr:uid="{00000000-0005-0000-0000-00000E020000}"/>
    <cellStyle name="Comma 2 2 5 5" xfId="531" xr:uid="{00000000-0005-0000-0000-00000F020000}"/>
    <cellStyle name="Comma 2 2 5 5 2" xfId="1443" xr:uid="{00000000-0005-0000-0000-000010020000}"/>
    <cellStyle name="Comma 2 2 5 5 3" xfId="2348" xr:uid="{00000000-0005-0000-0000-000011020000}"/>
    <cellStyle name="Comma 2 2 5 6" xfId="991" xr:uid="{00000000-0005-0000-0000-000012020000}"/>
    <cellStyle name="Comma 2 2 5 7" xfId="1896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800" xr:uid="{00000000-0005-0000-0000-000018020000}"/>
    <cellStyle name="Comma 2 2 6 2 2 2 3" xfId="2705" xr:uid="{00000000-0005-0000-0000-000019020000}"/>
    <cellStyle name="Comma 2 2 6 2 2 3" xfId="1348" xr:uid="{00000000-0005-0000-0000-00001A020000}"/>
    <cellStyle name="Comma 2 2 6 2 2 4" xfId="2253" xr:uid="{00000000-0005-0000-0000-00001B020000}"/>
    <cellStyle name="Comma 2 2 6 2 3" xfId="662" xr:uid="{00000000-0005-0000-0000-00001C020000}"/>
    <cellStyle name="Comma 2 2 6 2 3 2" xfId="1574" xr:uid="{00000000-0005-0000-0000-00001D020000}"/>
    <cellStyle name="Comma 2 2 6 2 3 3" xfId="2479" xr:uid="{00000000-0005-0000-0000-00001E020000}"/>
    <cellStyle name="Comma 2 2 6 2 4" xfId="1122" xr:uid="{00000000-0005-0000-0000-00001F020000}"/>
    <cellStyle name="Comma 2 2 6 2 5" xfId="2027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7" xr:uid="{00000000-0005-0000-0000-000023020000}"/>
    <cellStyle name="Comma 2 2 6 3 2 3" xfId="2592" xr:uid="{00000000-0005-0000-0000-000024020000}"/>
    <cellStyle name="Comma 2 2 6 3 3" xfId="1235" xr:uid="{00000000-0005-0000-0000-000025020000}"/>
    <cellStyle name="Comma 2 2 6 3 4" xfId="2140" xr:uid="{00000000-0005-0000-0000-000026020000}"/>
    <cellStyle name="Comma 2 2 6 4" xfId="549" xr:uid="{00000000-0005-0000-0000-000027020000}"/>
    <cellStyle name="Comma 2 2 6 4 2" xfId="1461" xr:uid="{00000000-0005-0000-0000-000028020000}"/>
    <cellStyle name="Comma 2 2 6 4 3" xfId="2366" xr:uid="{00000000-0005-0000-0000-000029020000}"/>
    <cellStyle name="Comma 2 2 6 5" xfId="1009" xr:uid="{00000000-0005-0000-0000-00002A020000}"/>
    <cellStyle name="Comma 2 2 6 6" xfId="1914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6" xr:uid="{00000000-0005-0000-0000-00002F020000}"/>
    <cellStyle name="Comma 2 2 7 2 2 3" xfId="2651" xr:uid="{00000000-0005-0000-0000-000030020000}"/>
    <cellStyle name="Comma 2 2 7 2 3" xfId="1294" xr:uid="{00000000-0005-0000-0000-000031020000}"/>
    <cellStyle name="Comma 2 2 7 2 4" xfId="2199" xr:uid="{00000000-0005-0000-0000-000032020000}"/>
    <cellStyle name="Comma 2 2 7 3" xfId="608" xr:uid="{00000000-0005-0000-0000-000033020000}"/>
    <cellStyle name="Comma 2 2 7 3 2" xfId="1520" xr:uid="{00000000-0005-0000-0000-000034020000}"/>
    <cellStyle name="Comma 2 2 7 3 3" xfId="2425" xr:uid="{00000000-0005-0000-0000-000035020000}"/>
    <cellStyle name="Comma 2 2 7 4" xfId="1068" xr:uid="{00000000-0005-0000-0000-000036020000}"/>
    <cellStyle name="Comma 2 2 7 5" xfId="1973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3" xr:uid="{00000000-0005-0000-0000-00003A020000}"/>
    <cellStyle name="Comma 2 2 8 2 3" xfId="2538" xr:uid="{00000000-0005-0000-0000-00003B020000}"/>
    <cellStyle name="Comma 2 2 8 3" xfId="1181" xr:uid="{00000000-0005-0000-0000-00003C020000}"/>
    <cellStyle name="Comma 2 2 8 4" xfId="2086" xr:uid="{00000000-0005-0000-0000-00003D020000}"/>
    <cellStyle name="Comma 2 2 9" xfId="495" xr:uid="{00000000-0005-0000-0000-00003E020000}"/>
    <cellStyle name="Comma 2 2 9 2" xfId="1407" xr:uid="{00000000-0005-0000-0000-00003F020000}"/>
    <cellStyle name="Comma 2 2 9 3" xfId="2312" xr:uid="{00000000-0005-0000-0000-000040020000}"/>
    <cellStyle name="Comma 2 3" xfId="948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7" xr:uid="{00000000-0005-0000-0000-000044020000}"/>
    <cellStyle name="Currency 2 2 11" xfId="1862" xr:uid="{00000000-0005-0000-0000-000045020000}"/>
    <cellStyle name="Currency 2 2 2" xfId="38" xr:uid="{00000000-0005-0000-0000-000046020000}"/>
    <cellStyle name="Currency 2 2 2 10" xfId="1867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4" xr:uid="{00000000-0005-0000-0000-00004E020000}"/>
    <cellStyle name="Currency 2 2 2 2 2 2 2 2 2 3" xfId="2739" xr:uid="{00000000-0005-0000-0000-00004F020000}"/>
    <cellStyle name="Currency 2 2 2 2 2 2 2 2 3" xfId="1382" xr:uid="{00000000-0005-0000-0000-000050020000}"/>
    <cellStyle name="Currency 2 2 2 2 2 2 2 2 4" xfId="2287" xr:uid="{00000000-0005-0000-0000-000051020000}"/>
    <cellStyle name="Currency 2 2 2 2 2 2 2 3" xfId="696" xr:uid="{00000000-0005-0000-0000-000052020000}"/>
    <cellStyle name="Currency 2 2 2 2 2 2 2 3 2" xfId="1608" xr:uid="{00000000-0005-0000-0000-000053020000}"/>
    <cellStyle name="Currency 2 2 2 2 2 2 2 3 3" xfId="2513" xr:uid="{00000000-0005-0000-0000-000054020000}"/>
    <cellStyle name="Currency 2 2 2 2 2 2 2 4" xfId="1156" xr:uid="{00000000-0005-0000-0000-000055020000}"/>
    <cellStyle name="Currency 2 2 2 2 2 2 2 5" xfId="2061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1" xr:uid="{00000000-0005-0000-0000-000059020000}"/>
    <cellStyle name="Currency 2 2 2 2 2 2 3 2 3" xfId="2626" xr:uid="{00000000-0005-0000-0000-00005A020000}"/>
    <cellStyle name="Currency 2 2 2 2 2 2 3 3" xfId="1269" xr:uid="{00000000-0005-0000-0000-00005B020000}"/>
    <cellStyle name="Currency 2 2 2 2 2 2 3 4" xfId="2174" xr:uid="{00000000-0005-0000-0000-00005C020000}"/>
    <cellStyle name="Currency 2 2 2 2 2 2 4" xfId="583" xr:uid="{00000000-0005-0000-0000-00005D020000}"/>
    <cellStyle name="Currency 2 2 2 2 2 2 4 2" xfId="1495" xr:uid="{00000000-0005-0000-0000-00005E020000}"/>
    <cellStyle name="Currency 2 2 2 2 2 2 4 3" xfId="2400" xr:uid="{00000000-0005-0000-0000-00005F020000}"/>
    <cellStyle name="Currency 2 2 2 2 2 2 5" xfId="1043" xr:uid="{00000000-0005-0000-0000-000060020000}"/>
    <cellStyle name="Currency 2 2 2 2 2 2 6" xfId="1948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80" xr:uid="{00000000-0005-0000-0000-000065020000}"/>
    <cellStyle name="Currency 2 2 2 2 2 3 2 2 3" xfId="2685" xr:uid="{00000000-0005-0000-0000-000066020000}"/>
    <cellStyle name="Currency 2 2 2 2 2 3 2 3" xfId="1328" xr:uid="{00000000-0005-0000-0000-000067020000}"/>
    <cellStyle name="Currency 2 2 2 2 2 3 2 4" xfId="2233" xr:uid="{00000000-0005-0000-0000-000068020000}"/>
    <cellStyle name="Currency 2 2 2 2 2 3 3" xfId="642" xr:uid="{00000000-0005-0000-0000-000069020000}"/>
    <cellStyle name="Currency 2 2 2 2 2 3 3 2" xfId="1554" xr:uid="{00000000-0005-0000-0000-00006A020000}"/>
    <cellStyle name="Currency 2 2 2 2 2 3 3 3" xfId="2459" xr:uid="{00000000-0005-0000-0000-00006B020000}"/>
    <cellStyle name="Currency 2 2 2 2 2 3 4" xfId="1102" xr:uid="{00000000-0005-0000-0000-00006C020000}"/>
    <cellStyle name="Currency 2 2 2 2 2 3 5" xfId="2007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7" xr:uid="{00000000-0005-0000-0000-000070020000}"/>
    <cellStyle name="Currency 2 2 2 2 2 4 2 3" xfId="2572" xr:uid="{00000000-0005-0000-0000-000071020000}"/>
    <cellStyle name="Currency 2 2 2 2 2 4 3" xfId="1215" xr:uid="{00000000-0005-0000-0000-000072020000}"/>
    <cellStyle name="Currency 2 2 2 2 2 4 4" xfId="2120" xr:uid="{00000000-0005-0000-0000-000073020000}"/>
    <cellStyle name="Currency 2 2 2 2 2 5" xfId="529" xr:uid="{00000000-0005-0000-0000-000074020000}"/>
    <cellStyle name="Currency 2 2 2 2 2 5 2" xfId="1441" xr:uid="{00000000-0005-0000-0000-000075020000}"/>
    <cellStyle name="Currency 2 2 2 2 2 5 3" xfId="2346" xr:uid="{00000000-0005-0000-0000-000076020000}"/>
    <cellStyle name="Currency 2 2 2 2 2 6" xfId="989" xr:uid="{00000000-0005-0000-0000-000077020000}"/>
    <cellStyle name="Currency 2 2 2 2 2 7" xfId="1894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2" xr:uid="{00000000-0005-0000-0000-00007E020000}"/>
    <cellStyle name="Currency 2 2 2 2 3 2 2 2 2 3" xfId="2757" xr:uid="{00000000-0005-0000-0000-00007F020000}"/>
    <cellStyle name="Currency 2 2 2 2 3 2 2 2 3" xfId="1400" xr:uid="{00000000-0005-0000-0000-000080020000}"/>
    <cellStyle name="Currency 2 2 2 2 3 2 2 2 4" xfId="2305" xr:uid="{00000000-0005-0000-0000-000081020000}"/>
    <cellStyle name="Currency 2 2 2 2 3 2 2 3" xfId="714" xr:uid="{00000000-0005-0000-0000-000082020000}"/>
    <cellStyle name="Currency 2 2 2 2 3 2 2 3 2" xfId="1626" xr:uid="{00000000-0005-0000-0000-000083020000}"/>
    <cellStyle name="Currency 2 2 2 2 3 2 2 3 3" xfId="2531" xr:uid="{00000000-0005-0000-0000-000084020000}"/>
    <cellStyle name="Currency 2 2 2 2 3 2 2 4" xfId="1174" xr:uid="{00000000-0005-0000-0000-000085020000}"/>
    <cellStyle name="Currency 2 2 2 2 3 2 2 5" xfId="2079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9" xr:uid="{00000000-0005-0000-0000-000089020000}"/>
    <cellStyle name="Currency 2 2 2 2 3 2 3 2 3" xfId="2644" xr:uid="{00000000-0005-0000-0000-00008A020000}"/>
    <cellStyle name="Currency 2 2 2 2 3 2 3 3" xfId="1287" xr:uid="{00000000-0005-0000-0000-00008B020000}"/>
    <cellStyle name="Currency 2 2 2 2 3 2 3 4" xfId="2192" xr:uid="{00000000-0005-0000-0000-00008C020000}"/>
    <cellStyle name="Currency 2 2 2 2 3 2 4" xfId="601" xr:uid="{00000000-0005-0000-0000-00008D020000}"/>
    <cellStyle name="Currency 2 2 2 2 3 2 4 2" xfId="1513" xr:uid="{00000000-0005-0000-0000-00008E020000}"/>
    <cellStyle name="Currency 2 2 2 2 3 2 4 3" xfId="2418" xr:uid="{00000000-0005-0000-0000-00008F020000}"/>
    <cellStyle name="Currency 2 2 2 2 3 2 5" xfId="1061" xr:uid="{00000000-0005-0000-0000-000090020000}"/>
    <cellStyle name="Currency 2 2 2 2 3 2 6" xfId="1966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8" xr:uid="{00000000-0005-0000-0000-000095020000}"/>
    <cellStyle name="Currency 2 2 2 2 3 3 2 2 3" xfId="2703" xr:uid="{00000000-0005-0000-0000-000096020000}"/>
    <cellStyle name="Currency 2 2 2 2 3 3 2 3" xfId="1346" xr:uid="{00000000-0005-0000-0000-000097020000}"/>
    <cellStyle name="Currency 2 2 2 2 3 3 2 4" xfId="2251" xr:uid="{00000000-0005-0000-0000-000098020000}"/>
    <cellStyle name="Currency 2 2 2 2 3 3 3" xfId="660" xr:uid="{00000000-0005-0000-0000-000099020000}"/>
    <cellStyle name="Currency 2 2 2 2 3 3 3 2" xfId="1572" xr:uid="{00000000-0005-0000-0000-00009A020000}"/>
    <cellStyle name="Currency 2 2 2 2 3 3 3 3" xfId="2477" xr:uid="{00000000-0005-0000-0000-00009B020000}"/>
    <cellStyle name="Currency 2 2 2 2 3 3 4" xfId="1120" xr:uid="{00000000-0005-0000-0000-00009C020000}"/>
    <cellStyle name="Currency 2 2 2 2 3 3 5" xfId="2025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5" xr:uid="{00000000-0005-0000-0000-0000A0020000}"/>
    <cellStyle name="Currency 2 2 2 2 3 4 2 3" xfId="2590" xr:uid="{00000000-0005-0000-0000-0000A1020000}"/>
    <cellStyle name="Currency 2 2 2 2 3 4 3" xfId="1233" xr:uid="{00000000-0005-0000-0000-0000A2020000}"/>
    <cellStyle name="Currency 2 2 2 2 3 4 4" xfId="2138" xr:uid="{00000000-0005-0000-0000-0000A3020000}"/>
    <cellStyle name="Currency 2 2 2 2 3 5" xfId="547" xr:uid="{00000000-0005-0000-0000-0000A4020000}"/>
    <cellStyle name="Currency 2 2 2 2 3 5 2" xfId="1459" xr:uid="{00000000-0005-0000-0000-0000A5020000}"/>
    <cellStyle name="Currency 2 2 2 2 3 5 3" xfId="2364" xr:uid="{00000000-0005-0000-0000-0000A6020000}"/>
    <cellStyle name="Currency 2 2 2 2 3 6" xfId="1007" xr:uid="{00000000-0005-0000-0000-0000A7020000}"/>
    <cellStyle name="Currency 2 2 2 2 3 7" xfId="1912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6" xr:uid="{00000000-0005-0000-0000-0000AD020000}"/>
    <cellStyle name="Currency 2 2 2 2 4 2 2 2 3" xfId="2721" xr:uid="{00000000-0005-0000-0000-0000AE020000}"/>
    <cellStyle name="Currency 2 2 2 2 4 2 2 3" xfId="1364" xr:uid="{00000000-0005-0000-0000-0000AF020000}"/>
    <cellStyle name="Currency 2 2 2 2 4 2 2 4" xfId="2269" xr:uid="{00000000-0005-0000-0000-0000B0020000}"/>
    <cellStyle name="Currency 2 2 2 2 4 2 3" xfId="678" xr:uid="{00000000-0005-0000-0000-0000B1020000}"/>
    <cellStyle name="Currency 2 2 2 2 4 2 3 2" xfId="1590" xr:uid="{00000000-0005-0000-0000-0000B2020000}"/>
    <cellStyle name="Currency 2 2 2 2 4 2 3 3" xfId="2495" xr:uid="{00000000-0005-0000-0000-0000B3020000}"/>
    <cellStyle name="Currency 2 2 2 2 4 2 4" xfId="1138" xr:uid="{00000000-0005-0000-0000-0000B4020000}"/>
    <cellStyle name="Currency 2 2 2 2 4 2 5" xfId="2043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3" xr:uid="{00000000-0005-0000-0000-0000B8020000}"/>
    <cellStyle name="Currency 2 2 2 2 4 3 2 3" xfId="2608" xr:uid="{00000000-0005-0000-0000-0000B9020000}"/>
    <cellStyle name="Currency 2 2 2 2 4 3 3" xfId="1251" xr:uid="{00000000-0005-0000-0000-0000BA020000}"/>
    <cellStyle name="Currency 2 2 2 2 4 3 4" xfId="2156" xr:uid="{00000000-0005-0000-0000-0000BB020000}"/>
    <cellStyle name="Currency 2 2 2 2 4 4" xfId="565" xr:uid="{00000000-0005-0000-0000-0000BC020000}"/>
    <cellStyle name="Currency 2 2 2 2 4 4 2" xfId="1477" xr:uid="{00000000-0005-0000-0000-0000BD020000}"/>
    <cellStyle name="Currency 2 2 2 2 4 4 3" xfId="2382" xr:uid="{00000000-0005-0000-0000-0000BE020000}"/>
    <cellStyle name="Currency 2 2 2 2 4 5" xfId="1025" xr:uid="{00000000-0005-0000-0000-0000BF020000}"/>
    <cellStyle name="Currency 2 2 2 2 4 6" xfId="1930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2" xr:uid="{00000000-0005-0000-0000-0000C4020000}"/>
    <cellStyle name="Currency 2 2 2 2 5 2 2 3" xfId="2667" xr:uid="{00000000-0005-0000-0000-0000C5020000}"/>
    <cellStyle name="Currency 2 2 2 2 5 2 3" xfId="1310" xr:uid="{00000000-0005-0000-0000-0000C6020000}"/>
    <cellStyle name="Currency 2 2 2 2 5 2 4" xfId="2215" xr:uid="{00000000-0005-0000-0000-0000C7020000}"/>
    <cellStyle name="Currency 2 2 2 2 5 3" xfId="624" xr:uid="{00000000-0005-0000-0000-0000C8020000}"/>
    <cellStyle name="Currency 2 2 2 2 5 3 2" xfId="1536" xr:uid="{00000000-0005-0000-0000-0000C9020000}"/>
    <cellStyle name="Currency 2 2 2 2 5 3 3" xfId="2441" xr:uid="{00000000-0005-0000-0000-0000CA020000}"/>
    <cellStyle name="Currency 2 2 2 2 5 4" xfId="1084" xr:uid="{00000000-0005-0000-0000-0000CB020000}"/>
    <cellStyle name="Currency 2 2 2 2 5 5" xfId="1989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9" xr:uid="{00000000-0005-0000-0000-0000CF020000}"/>
    <cellStyle name="Currency 2 2 2 2 6 2 3" xfId="2554" xr:uid="{00000000-0005-0000-0000-0000D0020000}"/>
    <cellStyle name="Currency 2 2 2 2 6 3" xfId="1197" xr:uid="{00000000-0005-0000-0000-0000D1020000}"/>
    <cellStyle name="Currency 2 2 2 2 6 4" xfId="2102" xr:uid="{00000000-0005-0000-0000-0000D2020000}"/>
    <cellStyle name="Currency 2 2 2 2 7" xfId="511" xr:uid="{00000000-0005-0000-0000-0000D3020000}"/>
    <cellStyle name="Currency 2 2 2 2 7 2" xfId="1423" xr:uid="{00000000-0005-0000-0000-0000D4020000}"/>
    <cellStyle name="Currency 2 2 2 2 7 3" xfId="2328" xr:uid="{00000000-0005-0000-0000-0000D5020000}"/>
    <cellStyle name="Currency 2 2 2 2 8" xfId="971" xr:uid="{00000000-0005-0000-0000-0000D6020000}"/>
    <cellStyle name="Currency 2 2 2 2 9" xfId="1876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5" xr:uid="{00000000-0005-0000-0000-0000DD020000}"/>
    <cellStyle name="Currency 2 2 2 3 2 2 2 2 3" xfId="2730" xr:uid="{00000000-0005-0000-0000-0000DE020000}"/>
    <cellStyle name="Currency 2 2 2 3 2 2 2 3" xfId="1373" xr:uid="{00000000-0005-0000-0000-0000DF020000}"/>
    <cellStyle name="Currency 2 2 2 3 2 2 2 4" xfId="2278" xr:uid="{00000000-0005-0000-0000-0000E0020000}"/>
    <cellStyle name="Currency 2 2 2 3 2 2 3" xfId="687" xr:uid="{00000000-0005-0000-0000-0000E1020000}"/>
    <cellStyle name="Currency 2 2 2 3 2 2 3 2" xfId="1599" xr:uid="{00000000-0005-0000-0000-0000E2020000}"/>
    <cellStyle name="Currency 2 2 2 3 2 2 3 3" xfId="2504" xr:uid="{00000000-0005-0000-0000-0000E3020000}"/>
    <cellStyle name="Currency 2 2 2 3 2 2 4" xfId="1147" xr:uid="{00000000-0005-0000-0000-0000E4020000}"/>
    <cellStyle name="Currency 2 2 2 3 2 2 5" xfId="2052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2" xr:uid="{00000000-0005-0000-0000-0000E8020000}"/>
    <cellStyle name="Currency 2 2 2 3 2 3 2 3" xfId="2617" xr:uid="{00000000-0005-0000-0000-0000E9020000}"/>
    <cellStyle name="Currency 2 2 2 3 2 3 3" xfId="1260" xr:uid="{00000000-0005-0000-0000-0000EA020000}"/>
    <cellStyle name="Currency 2 2 2 3 2 3 4" xfId="2165" xr:uid="{00000000-0005-0000-0000-0000EB020000}"/>
    <cellStyle name="Currency 2 2 2 3 2 4" xfId="574" xr:uid="{00000000-0005-0000-0000-0000EC020000}"/>
    <cellStyle name="Currency 2 2 2 3 2 4 2" xfId="1486" xr:uid="{00000000-0005-0000-0000-0000ED020000}"/>
    <cellStyle name="Currency 2 2 2 3 2 4 3" xfId="2391" xr:uid="{00000000-0005-0000-0000-0000EE020000}"/>
    <cellStyle name="Currency 2 2 2 3 2 5" xfId="1034" xr:uid="{00000000-0005-0000-0000-0000EF020000}"/>
    <cellStyle name="Currency 2 2 2 3 2 6" xfId="1939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1" xr:uid="{00000000-0005-0000-0000-0000F4020000}"/>
    <cellStyle name="Currency 2 2 2 3 3 2 2 3" xfId="2676" xr:uid="{00000000-0005-0000-0000-0000F5020000}"/>
    <cellStyle name="Currency 2 2 2 3 3 2 3" xfId="1319" xr:uid="{00000000-0005-0000-0000-0000F6020000}"/>
    <cellStyle name="Currency 2 2 2 3 3 2 4" xfId="2224" xr:uid="{00000000-0005-0000-0000-0000F7020000}"/>
    <cellStyle name="Currency 2 2 2 3 3 3" xfId="633" xr:uid="{00000000-0005-0000-0000-0000F8020000}"/>
    <cellStyle name="Currency 2 2 2 3 3 3 2" xfId="1545" xr:uid="{00000000-0005-0000-0000-0000F9020000}"/>
    <cellStyle name="Currency 2 2 2 3 3 3 3" xfId="2450" xr:uid="{00000000-0005-0000-0000-0000FA020000}"/>
    <cellStyle name="Currency 2 2 2 3 3 4" xfId="1093" xr:uid="{00000000-0005-0000-0000-0000FB020000}"/>
    <cellStyle name="Currency 2 2 2 3 3 5" xfId="1998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8" xr:uid="{00000000-0005-0000-0000-0000FF020000}"/>
    <cellStyle name="Currency 2 2 2 3 4 2 3" xfId="2563" xr:uid="{00000000-0005-0000-0000-000000030000}"/>
    <cellStyle name="Currency 2 2 2 3 4 3" xfId="1206" xr:uid="{00000000-0005-0000-0000-000001030000}"/>
    <cellStyle name="Currency 2 2 2 3 4 4" xfId="2111" xr:uid="{00000000-0005-0000-0000-000002030000}"/>
    <cellStyle name="Currency 2 2 2 3 5" xfId="520" xr:uid="{00000000-0005-0000-0000-000003030000}"/>
    <cellStyle name="Currency 2 2 2 3 5 2" xfId="1432" xr:uid="{00000000-0005-0000-0000-000004030000}"/>
    <cellStyle name="Currency 2 2 2 3 5 3" xfId="2337" xr:uid="{00000000-0005-0000-0000-000005030000}"/>
    <cellStyle name="Currency 2 2 2 3 6" xfId="980" xr:uid="{00000000-0005-0000-0000-000006030000}"/>
    <cellStyle name="Currency 2 2 2 3 7" xfId="1885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3" xr:uid="{00000000-0005-0000-0000-00000D030000}"/>
    <cellStyle name="Currency 2 2 2 4 2 2 2 2 3" xfId="2748" xr:uid="{00000000-0005-0000-0000-00000E030000}"/>
    <cellStyle name="Currency 2 2 2 4 2 2 2 3" xfId="1391" xr:uid="{00000000-0005-0000-0000-00000F030000}"/>
    <cellStyle name="Currency 2 2 2 4 2 2 2 4" xfId="2296" xr:uid="{00000000-0005-0000-0000-000010030000}"/>
    <cellStyle name="Currency 2 2 2 4 2 2 3" xfId="705" xr:uid="{00000000-0005-0000-0000-000011030000}"/>
    <cellStyle name="Currency 2 2 2 4 2 2 3 2" xfId="1617" xr:uid="{00000000-0005-0000-0000-000012030000}"/>
    <cellStyle name="Currency 2 2 2 4 2 2 3 3" xfId="2522" xr:uid="{00000000-0005-0000-0000-000013030000}"/>
    <cellStyle name="Currency 2 2 2 4 2 2 4" xfId="1165" xr:uid="{00000000-0005-0000-0000-000014030000}"/>
    <cellStyle name="Currency 2 2 2 4 2 2 5" xfId="2070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30" xr:uid="{00000000-0005-0000-0000-000018030000}"/>
    <cellStyle name="Currency 2 2 2 4 2 3 2 3" xfId="2635" xr:uid="{00000000-0005-0000-0000-000019030000}"/>
    <cellStyle name="Currency 2 2 2 4 2 3 3" xfId="1278" xr:uid="{00000000-0005-0000-0000-00001A030000}"/>
    <cellStyle name="Currency 2 2 2 4 2 3 4" xfId="2183" xr:uid="{00000000-0005-0000-0000-00001B030000}"/>
    <cellStyle name="Currency 2 2 2 4 2 4" xfId="592" xr:uid="{00000000-0005-0000-0000-00001C030000}"/>
    <cellStyle name="Currency 2 2 2 4 2 4 2" xfId="1504" xr:uid="{00000000-0005-0000-0000-00001D030000}"/>
    <cellStyle name="Currency 2 2 2 4 2 4 3" xfId="2409" xr:uid="{00000000-0005-0000-0000-00001E030000}"/>
    <cellStyle name="Currency 2 2 2 4 2 5" xfId="1052" xr:uid="{00000000-0005-0000-0000-00001F030000}"/>
    <cellStyle name="Currency 2 2 2 4 2 6" xfId="1957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9" xr:uid="{00000000-0005-0000-0000-000024030000}"/>
    <cellStyle name="Currency 2 2 2 4 3 2 2 3" xfId="2694" xr:uid="{00000000-0005-0000-0000-000025030000}"/>
    <cellStyle name="Currency 2 2 2 4 3 2 3" xfId="1337" xr:uid="{00000000-0005-0000-0000-000026030000}"/>
    <cellStyle name="Currency 2 2 2 4 3 2 4" xfId="2242" xr:uid="{00000000-0005-0000-0000-000027030000}"/>
    <cellStyle name="Currency 2 2 2 4 3 3" xfId="651" xr:uid="{00000000-0005-0000-0000-000028030000}"/>
    <cellStyle name="Currency 2 2 2 4 3 3 2" xfId="1563" xr:uid="{00000000-0005-0000-0000-000029030000}"/>
    <cellStyle name="Currency 2 2 2 4 3 3 3" xfId="2468" xr:uid="{00000000-0005-0000-0000-00002A030000}"/>
    <cellStyle name="Currency 2 2 2 4 3 4" xfId="1111" xr:uid="{00000000-0005-0000-0000-00002B030000}"/>
    <cellStyle name="Currency 2 2 2 4 3 5" xfId="2016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6" xr:uid="{00000000-0005-0000-0000-00002F030000}"/>
    <cellStyle name="Currency 2 2 2 4 4 2 3" xfId="2581" xr:uid="{00000000-0005-0000-0000-000030030000}"/>
    <cellStyle name="Currency 2 2 2 4 4 3" xfId="1224" xr:uid="{00000000-0005-0000-0000-000031030000}"/>
    <cellStyle name="Currency 2 2 2 4 4 4" xfId="2129" xr:uid="{00000000-0005-0000-0000-000032030000}"/>
    <cellStyle name="Currency 2 2 2 4 5" xfId="538" xr:uid="{00000000-0005-0000-0000-000033030000}"/>
    <cellStyle name="Currency 2 2 2 4 5 2" xfId="1450" xr:uid="{00000000-0005-0000-0000-000034030000}"/>
    <cellStyle name="Currency 2 2 2 4 5 3" xfId="2355" xr:uid="{00000000-0005-0000-0000-000035030000}"/>
    <cellStyle name="Currency 2 2 2 4 6" xfId="998" xr:uid="{00000000-0005-0000-0000-000036030000}"/>
    <cellStyle name="Currency 2 2 2 4 7" xfId="1903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7" xr:uid="{00000000-0005-0000-0000-00003C030000}"/>
    <cellStyle name="Currency 2 2 2 5 2 2 2 3" xfId="2712" xr:uid="{00000000-0005-0000-0000-00003D030000}"/>
    <cellStyle name="Currency 2 2 2 5 2 2 3" xfId="1355" xr:uid="{00000000-0005-0000-0000-00003E030000}"/>
    <cellStyle name="Currency 2 2 2 5 2 2 4" xfId="2260" xr:uid="{00000000-0005-0000-0000-00003F030000}"/>
    <cellStyle name="Currency 2 2 2 5 2 3" xfId="669" xr:uid="{00000000-0005-0000-0000-000040030000}"/>
    <cellStyle name="Currency 2 2 2 5 2 3 2" xfId="1581" xr:uid="{00000000-0005-0000-0000-000041030000}"/>
    <cellStyle name="Currency 2 2 2 5 2 3 3" xfId="2486" xr:uid="{00000000-0005-0000-0000-000042030000}"/>
    <cellStyle name="Currency 2 2 2 5 2 4" xfId="1129" xr:uid="{00000000-0005-0000-0000-000043030000}"/>
    <cellStyle name="Currency 2 2 2 5 2 5" xfId="2034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4" xr:uid="{00000000-0005-0000-0000-000047030000}"/>
    <cellStyle name="Currency 2 2 2 5 3 2 3" xfId="2599" xr:uid="{00000000-0005-0000-0000-000048030000}"/>
    <cellStyle name="Currency 2 2 2 5 3 3" xfId="1242" xr:uid="{00000000-0005-0000-0000-000049030000}"/>
    <cellStyle name="Currency 2 2 2 5 3 4" xfId="2147" xr:uid="{00000000-0005-0000-0000-00004A030000}"/>
    <cellStyle name="Currency 2 2 2 5 4" xfId="556" xr:uid="{00000000-0005-0000-0000-00004B030000}"/>
    <cellStyle name="Currency 2 2 2 5 4 2" xfId="1468" xr:uid="{00000000-0005-0000-0000-00004C030000}"/>
    <cellStyle name="Currency 2 2 2 5 4 3" xfId="2373" xr:uid="{00000000-0005-0000-0000-00004D030000}"/>
    <cellStyle name="Currency 2 2 2 5 5" xfId="1016" xr:uid="{00000000-0005-0000-0000-00004E030000}"/>
    <cellStyle name="Currency 2 2 2 5 6" xfId="1921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3" xr:uid="{00000000-0005-0000-0000-000053030000}"/>
    <cellStyle name="Currency 2 2 2 6 2 2 3" xfId="2658" xr:uid="{00000000-0005-0000-0000-000054030000}"/>
    <cellStyle name="Currency 2 2 2 6 2 3" xfId="1301" xr:uid="{00000000-0005-0000-0000-000055030000}"/>
    <cellStyle name="Currency 2 2 2 6 2 4" xfId="2206" xr:uid="{00000000-0005-0000-0000-000056030000}"/>
    <cellStyle name="Currency 2 2 2 6 3" xfId="615" xr:uid="{00000000-0005-0000-0000-000057030000}"/>
    <cellStyle name="Currency 2 2 2 6 3 2" xfId="1527" xr:uid="{00000000-0005-0000-0000-000058030000}"/>
    <cellStyle name="Currency 2 2 2 6 3 3" xfId="2432" xr:uid="{00000000-0005-0000-0000-000059030000}"/>
    <cellStyle name="Currency 2 2 2 6 4" xfId="1075" xr:uid="{00000000-0005-0000-0000-00005A030000}"/>
    <cellStyle name="Currency 2 2 2 6 5" xfId="1980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40" xr:uid="{00000000-0005-0000-0000-00005E030000}"/>
    <cellStyle name="Currency 2 2 2 7 2 3" xfId="2545" xr:uid="{00000000-0005-0000-0000-00005F030000}"/>
    <cellStyle name="Currency 2 2 2 7 3" xfId="1188" xr:uid="{00000000-0005-0000-0000-000060030000}"/>
    <cellStyle name="Currency 2 2 2 7 4" xfId="2093" xr:uid="{00000000-0005-0000-0000-000061030000}"/>
    <cellStyle name="Currency 2 2 2 8" xfId="502" xr:uid="{00000000-0005-0000-0000-000062030000}"/>
    <cellStyle name="Currency 2 2 2 8 2" xfId="1414" xr:uid="{00000000-0005-0000-0000-000063030000}"/>
    <cellStyle name="Currency 2 2 2 8 3" xfId="2319" xr:uid="{00000000-0005-0000-0000-000064030000}"/>
    <cellStyle name="Currency 2 2 2 9" xfId="962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9" xr:uid="{00000000-0005-0000-0000-00006C030000}"/>
    <cellStyle name="Currency 2 2 3 2 2 2 2 2 3" xfId="2734" xr:uid="{00000000-0005-0000-0000-00006D030000}"/>
    <cellStyle name="Currency 2 2 3 2 2 2 2 3" xfId="1377" xr:uid="{00000000-0005-0000-0000-00006E030000}"/>
    <cellStyle name="Currency 2 2 3 2 2 2 2 4" xfId="2282" xr:uid="{00000000-0005-0000-0000-00006F030000}"/>
    <cellStyle name="Currency 2 2 3 2 2 2 3" xfId="691" xr:uid="{00000000-0005-0000-0000-000070030000}"/>
    <cellStyle name="Currency 2 2 3 2 2 2 3 2" xfId="1603" xr:uid="{00000000-0005-0000-0000-000071030000}"/>
    <cellStyle name="Currency 2 2 3 2 2 2 3 3" xfId="2508" xr:uid="{00000000-0005-0000-0000-000072030000}"/>
    <cellStyle name="Currency 2 2 3 2 2 2 4" xfId="1151" xr:uid="{00000000-0005-0000-0000-000073030000}"/>
    <cellStyle name="Currency 2 2 3 2 2 2 5" xfId="2056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6" xr:uid="{00000000-0005-0000-0000-000077030000}"/>
    <cellStyle name="Currency 2 2 3 2 2 3 2 3" xfId="2621" xr:uid="{00000000-0005-0000-0000-000078030000}"/>
    <cellStyle name="Currency 2 2 3 2 2 3 3" xfId="1264" xr:uid="{00000000-0005-0000-0000-000079030000}"/>
    <cellStyle name="Currency 2 2 3 2 2 3 4" xfId="2169" xr:uid="{00000000-0005-0000-0000-00007A030000}"/>
    <cellStyle name="Currency 2 2 3 2 2 4" xfId="578" xr:uid="{00000000-0005-0000-0000-00007B030000}"/>
    <cellStyle name="Currency 2 2 3 2 2 4 2" xfId="1490" xr:uid="{00000000-0005-0000-0000-00007C030000}"/>
    <cellStyle name="Currency 2 2 3 2 2 4 3" xfId="2395" xr:uid="{00000000-0005-0000-0000-00007D030000}"/>
    <cellStyle name="Currency 2 2 3 2 2 5" xfId="1038" xr:uid="{00000000-0005-0000-0000-00007E030000}"/>
    <cellStyle name="Currency 2 2 3 2 2 6" xfId="1943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5" xr:uid="{00000000-0005-0000-0000-000083030000}"/>
    <cellStyle name="Currency 2 2 3 2 3 2 2 3" xfId="2680" xr:uid="{00000000-0005-0000-0000-000084030000}"/>
    <cellStyle name="Currency 2 2 3 2 3 2 3" xfId="1323" xr:uid="{00000000-0005-0000-0000-000085030000}"/>
    <cellStyle name="Currency 2 2 3 2 3 2 4" xfId="2228" xr:uid="{00000000-0005-0000-0000-000086030000}"/>
    <cellStyle name="Currency 2 2 3 2 3 3" xfId="637" xr:uid="{00000000-0005-0000-0000-000087030000}"/>
    <cellStyle name="Currency 2 2 3 2 3 3 2" xfId="1549" xr:uid="{00000000-0005-0000-0000-000088030000}"/>
    <cellStyle name="Currency 2 2 3 2 3 3 3" xfId="2454" xr:uid="{00000000-0005-0000-0000-000089030000}"/>
    <cellStyle name="Currency 2 2 3 2 3 4" xfId="1097" xr:uid="{00000000-0005-0000-0000-00008A030000}"/>
    <cellStyle name="Currency 2 2 3 2 3 5" xfId="2002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2" xr:uid="{00000000-0005-0000-0000-00008E030000}"/>
    <cellStyle name="Currency 2 2 3 2 4 2 3" xfId="2567" xr:uid="{00000000-0005-0000-0000-00008F030000}"/>
    <cellStyle name="Currency 2 2 3 2 4 3" xfId="1210" xr:uid="{00000000-0005-0000-0000-000090030000}"/>
    <cellStyle name="Currency 2 2 3 2 4 4" xfId="2115" xr:uid="{00000000-0005-0000-0000-000091030000}"/>
    <cellStyle name="Currency 2 2 3 2 5" xfId="524" xr:uid="{00000000-0005-0000-0000-000092030000}"/>
    <cellStyle name="Currency 2 2 3 2 5 2" xfId="1436" xr:uid="{00000000-0005-0000-0000-000093030000}"/>
    <cellStyle name="Currency 2 2 3 2 5 3" xfId="2341" xr:uid="{00000000-0005-0000-0000-000094030000}"/>
    <cellStyle name="Currency 2 2 3 2 6" xfId="984" xr:uid="{00000000-0005-0000-0000-000095030000}"/>
    <cellStyle name="Currency 2 2 3 2 7" xfId="1889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7" xr:uid="{00000000-0005-0000-0000-00009C030000}"/>
    <cellStyle name="Currency 2 2 3 3 2 2 2 2 3" xfId="2752" xr:uid="{00000000-0005-0000-0000-00009D030000}"/>
    <cellStyle name="Currency 2 2 3 3 2 2 2 3" xfId="1395" xr:uid="{00000000-0005-0000-0000-00009E030000}"/>
    <cellStyle name="Currency 2 2 3 3 2 2 2 4" xfId="2300" xr:uid="{00000000-0005-0000-0000-00009F030000}"/>
    <cellStyle name="Currency 2 2 3 3 2 2 3" xfId="709" xr:uid="{00000000-0005-0000-0000-0000A0030000}"/>
    <cellStyle name="Currency 2 2 3 3 2 2 3 2" xfId="1621" xr:uid="{00000000-0005-0000-0000-0000A1030000}"/>
    <cellStyle name="Currency 2 2 3 3 2 2 3 3" xfId="2526" xr:uid="{00000000-0005-0000-0000-0000A2030000}"/>
    <cellStyle name="Currency 2 2 3 3 2 2 4" xfId="1169" xr:uid="{00000000-0005-0000-0000-0000A3030000}"/>
    <cellStyle name="Currency 2 2 3 3 2 2 5" xfId="2074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4" xr:uid="{00000000-0005-0000-0000-0000A7030000}"/>
    <cellStyle name="Currency 2 2 3 3 2 3 2 3" xfId="2639" xr:uid="{00000000-0005-0000-0000-0000A8030000}"/>
    <cellStyle name="Currency 2 2 3 3 2 3 3" xfId="1282" xr:uid="{00000000-0005-0000-0000-0000A9030000}"/>
    <cellStyle name="Currency 2 2 3 3 2 3 4" xfId="2187" xr:uid="{00000000-0005-0000-0000-0000AA030000}"/>
    <cellStyle name="Currency 2 2 3 3 2 4" xfId="596" xr:uid="{00000000-0005-0000-0000-0000AB030000}"/>
    <cellStyle name="Currency 2 2 3 3 2 4 2" xfId="1508" xr:uid="{00000000-0005-0000-0000-0000AC030000}"/>
    <cellStyle name="Currency 2 2 3 3 2 4 3" xfId="2413" xr:uid="{00000000-0005-0000-0000-0000AD030000}"/>
    <cellStyle name="Currency 2 2 3 3 2 5" xfId="1056" xr:uid="{00000000-0005-0000-0000-0000AE030000}"/>
    <cellStyle name="Currency 2 2 3 3 2 6" xfId="1961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3" xr:uid="{00000000-0005-0000-0000-0000B3030000}"/>
    <cellStyle name="Currency 2 2 3 3 3 2 2 3" xfId="2698" xr:uid="{00000000-0005-0000-0000-0000B4030000}"/>
    <cellStyle name="Currency 2 2 3 3 3 2 3" xfId="1341" xr:uid="{00000000-0005-0000-0000-0000B5030000}"/>
    <cellStyle name="Currency 2 2 3 3 3 2 4" xfId="2246" xr:uid="{00000000-0005-0000-0000-0000B6030000}"/>
    <cellStyle name="Currency 2 2 3 3 3 3" xfId="655" xr:uid="{00000000-0005-0000-0000-0000B7030000}"/>
    <cellStyle name="Currency 2 2 3 3 3 3 2" xfId="1567" xr:uid="{00000000-0005-0000-0000-0000B8030000}"/>
    <cellStyle name="Currency 2 2 3 3 3 3 3" xfId="2472" xr:uid="{00000000-0005-0000-0000-0000B9030000}"/>
    <cellStyle name="Currency 2 2 3 3 3 4" xfId="1115" xr:uid="{00000000-0005-0000-0000-0000BA030000}"/>
    <cellStyle name="Currency 2 2 3 3 3 5" xfId="2020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80" xr:uid="{00000000-0005-0000-0000-0000BE030000}"/>
    <cellStyle name="Currency 2 2 3 3 4 2 3" xfId="2585" xr:uid="{00000000-0005-0000-0000-0000BF030000}"/>
    <cellStyle name="Currency 2 2 3 3 4 3" xfId="1228" xr:uid="{00000000-0005-0000-0000-0000C0030000}"/>
    <cellStyle name="Currency 2 2 3 3 4 4" xfId="2133" xr:uid="{00000000-0005-0000-0000-0000C1030000}"/>
    <cellStyle name="Currency 2 2 3 3 5" xfId="542" xr:uid="{00000000-0005-0000-0000-0000C2030000}"/>
    <cellStyle name="Currency 2 2 3 3 5 2" xfId="1454" xr:uid="{00000000-0005-0000-0000-0000C3030000}"/>
    <cellStyle name="Currency 2 2 3 3 5 3" xfId="2359" xr:uid="{00000000-0005-0000-0000-0000C4030000}"/>
    <cellStyle name="Currency 2 2 3 3 6" xfId="1002" xr:uid="{00000000-0005-0000-0000-0000C5030000}"/>
    <cellStyle name="Currency 2 2 3 3 7" xfId="1907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1" xr:uid="{00000000-0005-0000-0000-0000CB030000}"/>
    <cellStyle name="Currency 2 2 3 4 2 2 2 3" xfId="2716" xr:uid="{00000000-0005-0000-0000-0000CC030000}"/>
    <cellStyle name="Currency 2 2 3 4 2 2 3" xfId="1359" xr:uid="{00000000-0005-0000-0000-0000CD030000}"/>
    <cellStyle name="Currency 2 2 3 4 2 2 4" xfId="2264" xr:uid="{00000000-0005-0000-0000-0000CE030000}"/>
    <cellStyle name="Currency 2 2 3 4 2 3" xfId="673" xr:uid="{00000000-0005-0000-0000-0000CF030000}"/>
    <cellStyle name="Currency 2 2 3 4 2 3 2" xfId="1585" xr:uid="{00000000-0005-0000-0000-0000D0030000}"/>
    <cellStyle name="Currency 2 2 3 4 2 3 3" xfId="2490" xr:uid="{00000000-0005-0000-0000-0000D1030000}"/>
    <cellStyle name="Currency 2 2 3 4 2 4" xfId="1133" xr:uid="{00000000-0005-0000-0000-0000D2030000}"/>
    <cellStyle name="Currency 2 2 3 4 2 5" xfId="2038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8" xr:uid="{00000000-0005-0000-0000-0000D6030000}"/>
    <cellStyle name="Currency 2 2 3 4 3 2 3" xfId="2603" xr:uid="{00000000-0005-0000-0000-0000D7030000}"/>
    <cellStyle name="Currency 2 2 3 4 3 3" xfId="1246" xr:uid="{00000000-0005-0000-0000-0000D8030000}"/>
    <cellStyle name="Currency 2 2 3 4 3 4" xfId="2151" xr:uid="{00000000-0005-0000-0000-0000D9030000}"/>
    <cellStyle name="Currency 2 2 3 4 4" xfId="560" xr:uid="{00000000-0005-0000-0000-0000DA030000}"/>
    <cellStyle name="Currency 2 2 3 4 4 2" xfId="1472" xr:uid="{00000000-0005-0000-0000-0000DB030000}"/>
    <cellStyle name="Currency 2 2 3 4 4 3" xfId="2377" xr:uid="{00000000-0005-0000-0000-0000DC030000}"/>
    <cellStyle name="Currency 2 2 3 4 5" xfId="1020" xr:uid="{00000000-0005-0000-0000-0000DD030000}"/>
    <cellStyle name="Currency 2 2 3 4 6" xfId="1925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7" xr:uid="{00000000-0005-0000-0000-0000E2030000}"/>
    <cellStyle name="Currency 2 2 3 5 2 2 3" xfId="2662" xr:uid="{00000000-0005-0000-0000-0000E3030000}"/>
    <cellStyle name="Currency 2 2 3 5 2 3" xfId="1305" xr:uid="{00000000-0005-0000-0000-0000E4030000}"/>
    <cellStyle name="Currency 2 2 3 5 2 4" xfId="2210" xr:uid="{00000000-0005-0000-0000-0000E5030000}"/>
    <cellStyle name="Currency 2 2 3 5 3" xfId="619" xr:uid="{00000000-0005-0000-0000-0000E6030000}"/>
    <cellStyle name="Currency 2 2 3 5 3 2" xfId="1531" xr:uid="{00000000-0005-0000-0000-0000E7030000}"/>
    <cellStyle name="Currency 2 2 3 5 3 3" xfId="2436" xr:uid="{00000000-0005-0000-0000-0000E8030000}"/>
    <cellStyle name="Currency 2 2 3 5 4" xfId="1079" xr:uid="{00000000-0005-0000-0000-0000E9030000}"/>
    <cellStyle name="Currency 2 2 3 5 5" xfId="1984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4" xr:uid="{00000000-0005-0000-0000-0000ED030000}"/>
    <cellStyle name="Currency 2 2 3 6 2 3" xfId="2549" xr:uid="{00000000-0005-0000-0000-0000EE030000}"/>
    <cellStyle name="Currency 2 2 3 6 3" xfId="1192" xr:uid="{00000000-0005-0000-0000-0000EF030000}"/>
    <cellStyle name="Currency 2 2 3 6 4" xfId="2097" xr:uid="{00000000-0005-0000-0000-0000F0030000}"/>
    <cellStyle name="Currency 2 2 3 7" xfId="506" xr:uid="{00000000-0005-0000-0000-0000F1030000}"/>
    <cellStyle name="Currency 2 2 3 7 2" xfId="1418" xr:uid="{00000000-0005-0000-0000-0000F2030000}"/>
    <cellStyle name="Currency 2 2 3 7 3" xfId="2323" xr:uid="{00000000-0005-0000-0000-0000F3030000}"/>
    <cellStyle name="Currency 2 2 3 8" xfId="966" xr:uid="{00000000-0005-0000-0000-0000F4030000}"/>
    <cellStyle name="Currency 2 2 3 9" xfId="1871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20" xr:uid="{00000000-0005-0000-0000-0000FB030000}"/>
    <cellStyle name="Currency 2 2 4 2 2 2 2 3" xfId="2725" xr:uid="{00000000-0005-0000-0000-0000FC030000}"/>
    <cellStyle name="Currency 2 2 4 2 2 2 3" xfId="1368" xr:uid="{00000000-0005-0000-0000-0000FD030000}"/>
    <cellStyle name="Currency 2 2 4 2 2 2 4" xfId="2273" xr:uid="{00000000-0005-0000-0000-0000FE030000}"/>
    <cellStyle name="Currency 2 2 4 2 2 3" xfId="682" xr:uid="{00000000-0005-0000-0000-0000FF030000}"/>
    <cellStyle name="Currency 2 2 4 2 2 3 2" xfId="1594" xr:uid="{00000000-0005-0000-0000-000000040000}"/>
    <cellStyle name="Currency 2 2 4 2 2 3 3" xfId="2499" xr:uid="{00000000-0005-0000-0000-000001040000}"/>
    <cellStyle name="Currency 2 2 4 2 2 4" xfId="1142" xr:uid="{00000000-0005-0000-0000-000002040000}"/>
    <cellStyle name="Currency 2 2 4 2 2 5" xfId="2047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7" xr:uid="{00000000-0005-0000-0000-000006040000}"/>
    <cellStyle name="Currency 2 2 4 2 3 2 3" xfId="2612" xr:uid="{00000000-0005-0000-0000-000007040000}"/>
    <cellStyle name="Currency 2 2 4 2 3 3" xfId="1255" xr:uid="{00000000-0005-0000-0000-000008040000}"/>
    <cellStyle name="Currency 2 2 4 2 3 4" xfId="2160" xr:uid="{00000000-0005-0000-0000-000009040000}"/>
    <cellStyle name="Currency 2 2 4 2 4" xfId="569" xr:uid="{00000000-0005-0000-0000-00000A040000}"/>
    <cellStyle name="Currency 2 2 4 2 4 2" xfId="1481" xr:uid="{00000000-0005-0000-0000-00000B040000}"/>
    <cellStyle name="Currency 2 2 4 2 4 3" xfId="2386" xr:uid="{00000000-0005-0000-0000-00000C040000}"/>
    <cellStyle name="Currency 2 2 4 2 5" xfId="1029" xr:uid="{00000000-0005-0000-0000-00000D040000}"/>
    <cellStyle name="Currency 2 2 4 2 6" xfId="1934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6" xr:uid="{00000000-0005-0000-0000-000012040000}"/>
    <cellStyle name="Currency 2 2 4 3 2 2 3" xfId="2671" xr:uid="{00000000-0005-0000-0000-000013040000}"/>
    <cellStyle name="Currency 2 2 4 3 2 3" xfId="1314" xr:uid="{00000000-0005-0000-0000-000014040000}"/>
    <cellStyle name="Currency 2 2 4 3 2 4" xfId="2219" xr:uid="{00000000-0005-0000-0000-000015040000}"/>
    <cellStyle name="Currency 2 2 4 3 3" xfId="628" xr:uid="{00000000-0005-0000-0000-000016040000}"/>
    <cellStyle name="Currency 2 2 4 3 3 2" xfId="1540" xr:uid="{00000000-0005-0000-0000-000017040000}"/>
    <cellStyle name="Currency 2 2 4 3 3 3" xfId="2445" xr:uid="{00000000-0005-0000-0000-000018040000}"/>
    <cellStyle name="Currency 2 2 4 3 4" xfId="1088" xr:uid="{00000000-0005-0000-0000-000019040000}"/>
    <cellStyle name="Currency 2 2 4 3 5" xfId="1993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3" xr:uid="{00000000-0005-0000-0000-00001D040000}"/>
    <cellStyle name="Currency 2 2 4 4 2 3" xfId="2558" xr:uid="{00000000-0005-0000-0000-00001E040000}"/>
    <cellStyle name="Currency 2 2 4 4 3" xfId="1201" xr:uid="{00000000-0005-0000-0000-00001F040000}"/>
    <cellStyle name="Currency 2 2 4 4 4" xfId="2106" xr:uid="{00000000-0005-0000-0000-000020040000}"/>
    <cellStyle name="Currency 2 2 4 5" xfId="515" xr:uid="{00000000-0005-0000-0000-000021040000}"/>
    <cellStyle name="Currency 2 2 4 5 2" xfId="1427" xr:uid="{00000000-0005-0000-0000-000022040000}"/>
    <cellStyle name="Currency 2 2 4 5 3" xfId="2332" xr:uid="{00000000-0005-0000-0000-000023040000}"/>
    <cellStyle name="Currency 2 2 4 6" xfId="975" xr:uid="{00000000-0005-0000-0000-000024040000}"/>
    <cellStyle name="Currency 2 2 4 7" xfId="1880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8" xr:uid="{00000000-0005-0000-0000-00002B040000}"/>
    <cellStyle name="Currency 2 2 5 2 2 2 2 3" xfId="2743" xr:uid="{00000000-0005-0000-0000-00002C040000}"/>
    <cellStyle name="Currency 2 2 5 2 2 2 3" xfId="1386" xr:uid="{00000000-0005-0000-0000-00002D040000}"/>
    <cellStyle name="Currency 2 2 5 2 2 2 4" xfId="2291" xr:uid="{00000000-0005-0000-0000-00002E040000}"/>
    <cellStyle name="Currency 2 2 5 2 2 3" xfId="700" xr:uid="{00000000-0005-0000-0000-00002F040000}"/>
    <cellStyle name="Currency 2 2 5 2 2 3 2" xfId="1612" xr:uid="{00000000-0005-0000-0000-000030040000}"/>
    <cellStyle name="Currency 2 2 5 2 2 3 3" xfId="2517" xr:uid="{00000000-0005-0000-0000-000031040000}"/>
    <cellStyle name="Currency 2 2 5 2 2 4" xfId="1160" xr:uid="{00000000-0005-0000-0000-000032040000}"/>
    <cellStyle name="Currency 2 2 5 2 2 5" xfId="2065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5" xr:uid="{00000000-0005-0000-0000-000036040000}"/>
    <cellStyle name="Currency 2 2 5 2 3 2 3" xfId="2630" xr:uid="{00000000-0005-0000-0000-000037040000}"/>
    <cellStyle name="Currency 2 2 5 2 3 3" xfId="1273" xr:uid="{00000000-0005-0000-0000-000038040000}"/>
    <cellStyle name="Currency 2 2 5 2 3 4" xfId="2178" xr:uid="{00000000-0005-0000-0000-000039040000}"/>
    <cellStyle name="Currency 2 2 5 2 4" xfId="587" xr:uid="{00000000-0005-0000-0000-00003A040000}"/>
    <cellStyle name="Currency 2 2 5 2 4 2" xfId="1499" xr:uid="{00000000-0005-0000-0000-00003B040000}"/>
    <cellStyle name="Currency 2 2 5 2 4 3" xfId="2404" xr:uid="{00000000-0005-0000-0000-00003C040000}"/>
    <cellStyle name="Currency 2 2 5 2 5" xfId="1047" xr:uid="{00000000-0005-0000-0000-00003D040000}"/>
    <cellStyle name="Currency 2 2 5 2 6" xfId="1952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4" xr:uid="{00000000-0005-0000-0000-000042040000}"/>
    <cellStyle name="Currency 2 2 5 3 2 2 3" xfId="2689" xr:uid="{00000000-0005-0000-0000-000043040000}"/>
    <cellStyle name="Currency 2 2 5 3 2 3" xfId="1332" xr:uid="{00000000-0005-0000-0000-000044040000}"/>
    <cellStyle name="Currency 2 2 5 3 2 4" xfId="2237" xr:uid="{00000000-0005-0000-0000-000045040000}"/>
    <cellStyle name="Currency 2 2 5 3 3" xfId="646" xr:uid="{00000000-0005-0000-0000-000046040000}"/>
    <cellStyle name="Currency 2 2 5 3 3 2" xfId="1558" xr:uid="{00000000-0005-0000-0000-000047040000}"/>
    <cellStyle name="Currency 2 2 5 3 3 3" xfId="2463" xr:uid="{00000000-0005-0000-0000-000048040000}"/>
    <cellStyle name="Currency 2 2 5 3 4" xfId="1106" xr:uid="{00000000-0005-0000-0000-000049040000}"/>
    <cellStyle name="Currency 2 2 5 3 5" xfId="2011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1" xr:uid="{00000000-0005-0000-0000-00004D040000}"/>
    <cellStyle name="Currency 2 2 5 4 2 3" xfId="2576" xr:uid="{00000000-0005-0000-0000-00004E040000}"/>
    <cellStyle name="Currency 2 2 5 4 3" xfId="1219" xr:uid="{00000000-0005-0000-0000-00004F040000}"/>
    <cellStyle name="Currency 2 2 5 4 4" xfId="2124" xr:uid="{00000000-0005-0000-0000-000050040000}"/>
    <cellStyle name="Currency 2 2 5 5" xfId="533" xr:uid="{00000000-0005-0000-0000-000051040000}"/>
    <cellStyle name="Currency 2 2 5 5 2" xfId="1445" xr:uid="{00000000-0005-0000-0000-000052040000}"/>
    <cellStyle name="Currency 2 2 5 5 3" xfId="2350" xr:uid="{00000000-0005-0000-0000-000053040000}"/>
    <cellStyle name="Currency 2 2 5 6" xfId="993" xr:uid="{00000000-0005-0000-0000-000054040000}"/>
    <cellStyle name="Currency 2 2 5 7" xfId="1898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2" xr:uid="{00000000-0005-0000-0000-00005A040000}"/>
    <cellStyle name="Currency 2 2 6 2 2 2 3" xfId="2707" xr:uid="{00000000-0005-0000-0000-00005B040000}"/>
    <cellStyle name="Currency 2 2 6 2 2 3" xfId="1350" xr:uid="{00000000-0005-0000-0000-00005C040000}"/>
    <cellStyle name="Currency 2 2 6 2 2 4" xfId="2255" xr:uid="{00000000-0005-0000-0000-00005D040000}"/>
    <cellStyle name="Currency 2 2 6 2 3" xfId="664" xr:uid="{00000000-0005-0000-0000-00005E040000}"/>
    <cellStyle name="Currency 2 2 6 2 3 2" xfId="1576" xr:uid="{00000000-0005-0000-0000-00005F040000}"/>
    <cellStyle name="Currency 2 2 6 2 3 3" xfId="2481" xr:uid="{00000000-0005-0000-0000-000060040000}"/>
    <cellStyle name="Currency 2 2 6 2 4" xfId="1124" xr:uid="{00000000-0005-0000-0000-000061040000}"/>
    <cellStyle name="Currency 2 2 6 2 5" xfId="2029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9" xr:uid="{00000000-0005-0000-0000-000065040000}"/>
    <cellStyle name="Currency 2 2 6 3 2 3" xfId="2594" xr:uid="{00000000-0005-0000-0000-000066040000}"/>
    <cellStyle name="Currency 2 2 6 3 3" xfId="1237" xr:uid="{00000000-0005-0000-0000-000067040000}"/>
    <cellStyle name="Currency 2 2 6 3 4" xfId="2142" xr:uid="{00000000-0005-0000-0000-000068040000}"/>
    <cellStyle name="Currency 2 2 6 4" xfId="551" xr:uid="{00000000-0005-0000-0000-000069040000}"/>
    <cellStyle name="Currency 2 2 6 4 2" xfId="1463" xr:uid="{00000000-0005-0000-0000-00006A040000}"/>
    <cellStyle name="Currency 2 2 6 4 3" xfId="2368" xr:uid="{00000000-0005-0000-0000-00006B040000}"/>
    <cellStyle name="Currency 2 2 6 5" xfId="1011" xr:uid="{00000000-0005-0000-0000-00006C040000}"/>
    <cellStyle name="Currency 2 2 6 6" xfId="1916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8" xr:uid="{00000000-0005-0000-0000-000071040000}"/>
    <cellStyle name="Currency 2 2 7 2 2 3" xfId="2653" xr:uid="{00000000-0005-0000-0000-000072040000}"/>
    <cellStyle name="Currency 2 2 7 2 3" xfId="1296" xr:uid="{00000000-0005-0000-0000-000073040000}"/>
    <cellStyle name="Currency 2 2 7 2 4" xfId="2201" xr:uid="{00000000-0005-0000-0000-000074040000}"/>
    <cellStyle name="Currency 2 2 7 3" xfId="610" xr:uid="{00000000-0005-0000-0000-000075040000}"/>
    <cellStyle name="Currency 2 2 7 3 2" xfId="1522" xr:uid="{00000000-0005-0000-0000-000076040000}"/>
    <cellStyle name="Currency 2 2 7 3 3" xfId="2427" xr:uid="{00000000-0005-0000-0000-000077040000}"/>
    <cellStyle name="Currency 2 2 7 4" xfId="1070" xr:uid="{00000000-0005-0000-0000-000078040000}"/>
    <cellStyle name="Currency 2 2 7 5" xfId="1975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5" xr:uid="{00000000-0005-0000-0000-00007C040000}"/>
    <cellStyle name="Currency 2 2 8 2 3" xfId="2540" xr:uid="{00000000-0005-0000-0000-00007D040000}"/>
    <cellStyle name="Currency 2 2 8 3" xfId="1183" xr:uid="{00000000-0005-0000-0000-00007E040000}"/>
    <cellStyle name="Currency 2 2 8 4" xfId="2088" xr:uid="{00000000-0005-0000-0000-00007F040000}"/>
    <cellStyle name="Currency 2 2 9" xfId="497" xr:uid="{00000000-0005-0000-0000-000080040000}"/>
    <cellStyle name="Currency 2 2 9 2" xfId="1409" xr:uid="{00000000-0005-0000-0000-000081040000}"/>
    <cellStyle name="Currency 2 2 9 3" xfId="2314" xr:uid="{00000000-0005-0000-0000-000082040000}"/>
    <cellStyle name="Currency 2 3" xfId="950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[0]" xfId="2764" builtinId="6"/>
    <cellStyle name="Millares 2" xfId="19" xr:uid="{00000000-0005-0000-0000-000087040000}"/>
    <cellStyle name="Millares 2 2" xfId="27" xr:uid="{00000000-0005-0000-0000-000088040000}"/>
    <cellStyle name="Millares 2 2 10" xfId="954" xr:uid="{00000000-0005-0000-0000-000089040000}"/>
    <cellStyle name="Millares 2 2 11" xfId="1859" xr:uid="{00000000-0005-0000-0000-00008A040000}"/>
    <cellStyle name="Millares 2 2 2" xfId="35" xr:uid="{00000000-0005-0000-0000-00008B040000}"/>
    <cellStyle name="Millares 2 2 2 10" xfId="1864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1" xr:uid="{00000000-0005-0000-0000-000093040000}"/>
    <cellStyle name="Millares 2 2 2 2 2 2 2 2 2 3" xfId="2736" xr:uid="{00000000-0005-0000-0000-000094040000}"/>
    <cellStyle name="Millares 2 2 2 2 2 2 2 2 3" xfId="1379" xr:uid="{00000000-0005-0000-0000-000095040000}"/>
    <cellStyle name="Millares 2 2 2 2 2 2 2 2 4" xfId="2284" xr:uid="{00000000-0005-0000-0000-000096040000}"/>
    <cellStyle name="Millares 2 2 2 2 2 2 2 3" xfId="693" xr:uid="{00000000-0005-0000-0000-000097040000}"/>
    <cellStyle name="Millares 2 2 2 2 2 2 2 3 2" xfId="1605" xr:uid="{00000000-0005-0000-0000-000098040000}"/>
    <cellStyle name="Millares 2 2 2 2 2 2 2 3 3" xfId="2510" xr:uid="{00000000-0005-0000-0000-000099040000}"/>
    <cellStyle name="Millares 2 2 2 2 2 2 2 4" xfId="1153" xr:uid="{00000000-0005-0000-0000-00009A040000}"/>
    <cellStyle name="Millares 2 2 2 2 2 2 2 5" xfId="2058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8" xr:uid="{00000000-0005-0000-0000-00009E040000}"/>
    <cellStyle name="Millares 2 2 2 2 2 2 3 2 3" xfId="2623" xr:uid="{00000000-0005-0000-0000-00009F040000}"/>
    <cellStyle name="Millares 2 2 2 2 2 2 3 3" xfId="1266" xr:uid="{00000000-0005-0000-0000-0000A0040000}"/>
    <cellStyle name="Millares 2 2 2 2 2 2 3 4" xfId="2171" xr:uid="{00000000-0005-0000-0000-0000A1040000}"/>
    <cellStyle name="Millares 2 2 2 2 2 2 4" xfId="580" xr:uid="{00000000-0005-0000-0000-0000A2040000}"/>
    <cellStyle name="Millares 2 2 2 2 2 2 4 2" xfId="1492" xr:uid="{00000000-0005-0000-0000-0000A3040000}"/>
    <cellStyle name="Millares 2 2 2 2 2 2 4 3" xfId="2397" xr:uid="{00000000-0005-0000-0000-0000A4040000}"/>
    <cellStyle name="Millares 2 2 2 2 2 2 5" xfId="1040" xr:uid="{00000000-0005-0000-0000-0000A5040000}"/>
    <cellStyle name="Millares 2 2 2 2 2 2 6" xfId="1945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7" xr:uid="{00000000-0005-0000-0000-0000AA040000}"/>
    <cellStyle name="Millares 2 2 2 2 2 3 2 2 3" xfId="2682" xr:uid="{00000000-0005-0000-0000-0000AB040000}"/>
    <cellStyle name="Millares 2 2 2 2 2 3 2 3" xfId="1325" xr:uid="{00000000-0005-0000-0000-0000AC040000}"/>
    <cellStyle name="Millares 2 2 2 2 2 3 2 4" xfId="2230" xr:uid="{00000000-0005-0000-0000-0000AD040000}"/>
    <cellStyle name="Millares 2 2 2 2 2 3 3" xfId="639" xr:uid="{00000000-0005-0000-0000-0000AE040000}"/>
    <cellStyle name="Millares 2 2 2 2 2 3 3 2" xfId="1551" xr:uid="{00000000-0005-0000-0000-0000AF040000}"/>
    <cellStyle name="Millares 2 2 2 2 2 3 3 3" xfId="2456" xr:uid="{00000000-0005-0000-0000-0000B0040000}"/>
    <cellStyle name="Millares 2 2 2 2 2 3 4" xfId="1099" xr:uid="{00000000-0005-0000-0000-0000B1040000}"/>
    <cellStyle name="Millares 2 2 2 2 2 3 5" xfId="2004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4" xr:uid="{00000000-0005-0000-0000-0000B5040000}"/>
    <cellStyle name="Millares 2 2 2 2 2 4 2 3" xfId="2569" xr:uid="{00000000-0005-0000-0000-0000B6040000}"/>
    <cellStyle name="Millares 2 2 2 2 2 4 3" xfId="1212" xr:uid="{00000000-0005-0000-0000-0000B7040000}"/>
    <cellStyle name="Millares 2 2 2 2 2 4 4" xfId="2117" xr:uid="{00000000-0005-0000-0000-0000B8040000}"/>
    <cellStyle name="Millares 2 2 2 2 2 5" xfId="526" xr:uid="{00000000-0005-0000-0000-0000B9040000}"/>
    <cellStyle name="Millares 2 2 2 2 2 5 2" xfId="1438" xr:uid="{00000000-0005-0000-0000-0000BA040000}"/>
    <cellStyle name="Millares 2 2 2 2 2 5 3" xfId="2343" xr:uid="{00000000-0005-0000-0000-0000BB040000}"/>
    <cellStyle name="Millares 2 2 2 2 2 6" xfId="986" xr:uid="{00000000-0005-0000-0000-0000BC040000}"/>
    <cellStyle name="Millares 2 2 2 2 2 7" xfId="1891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9" xr:uid="{00000000-0005-0000-0000-0000C3040000}"/>
    <cellStyle name="Millares 2 2 2 2 3 2 2 2 2 3" xfId="2754" xr:uid="{00000000-0005-0000-0000-0000C4040000}"/>
    <cellStyle name="Millares 2 2 2 2 3 2 2 2 3" xfId="1397" xr:uid="{00000000-0005-0000-0000-0000C5040000}"/>
    <cellStyle name="Millares 2 2 2 2 3 2 2 2 4" xfId="2302" xr:uid="{00000000-0005-0000-0000-0000C6040000}"/>
    <cellStyle name="Millares 2 2 2 2 3 2 2 3" xfId="711" xr:uid="{00000000-0005-0000-0000-0000C7040000}"/>
    <cellStyle name="Millares 2 2 2 2 3 2 2 3 2" xfId="1623" xr:uid="{00000000-0005-0000-0000-0000C8040000}"/>
    <cellStyle name="Millares 2 2 2 2 3 2 2 3 3" xfId="2528" xr:uid="{00000000-0005-0000-0000-0000C9040000}"/>
    <cellStyle name="Millares 2 2 2 2 3 2 2 4" xfId="1171" xr:uid="{00000000-0005-0000-0000-0000CA040000}"/>
    <cellStyle name="Millares 2 2 2 2 3 2 2 5" xfId="2076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6" xr:uid="{00000000-0005-0000-0000-0000CE040000}"/>
    <cellStyle name="Millares 2 2 2 2 3 2 3 2 3" xfId="2641" xr:uid="{00000000-0005-0000-0000-0000CF040000}"/>
    <cellStyle name="Millares 2 2 2 2 3 2 3 3" xfId="1284" xr:uid="{00000000-0005-0000-0000-0000D0040000}"/>
    <cellStyle name="Millares 2 2 2 2 3 2 3 4" xfId="2189" xr:uid="{00000000-0005-0000-0000-0000D1040000}"/>
    <cellStyle name="Millares 2 2 2 2 3 2 4" xfId="598" xr:uid="{00000000-0005-0000-0000-0000D2040000}"/>
    <cellStyle name="Millares 2 2 2 2 3 2 4 2" xfId="1510" xr:uid="{00000000-0005-0000-0000-0000D3040000}"/>
    <cellStyle name="Millares 2 2 2 2 3 2 4 3" xfId="2415" xr:uid="{00000000-0005-0000-0000-0000D4040000}"/>
    <cellStyle name="Millares 2 2 2 2 3 2 5" xfId="1058" xr:uid="{00000000-0005-0000-0000-0000D5040000}"/>
    <cellStyle name="Millares 2 2 2 2 3 2 6" xfId="1963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5" xr:uid="{00000000-0005-0000-0000-0000DA040000}"/>
    <cellStyle name="Millares 2 2 2 2 3 3 2 2 3" xfId="2700" xr:uid="{00000000-0005-0000-0000-0000DB040000}"/>
    <cellStyle name="Millares 2 2 2 2 3 3 2 3" xfId="1343" xr:uid="{00000000-0005-0000-0000-0000DC040000}"/>
    <cellStyle name="Millares 2 2 2 2 3 3 2 4" xfId="2248" xr:uid="{00000000-0005-0000-0000-0000DD040000}"/>
    <cellStyle name="Millares 2 2 2 2 3 3 3" xfId="657" xr:uid="{00000000-0005-0000-0000-0000DE040000}"/>
    <cellStyle name="Millares 2 2 2 2 3 3 3 2" xfId="1569" xr:uid="{00000000-0005-0000-0000-0000DF040000}"/>
    <cellStyle name="Millares 2 2 2 2 3 3 3 3" xfId="2474" xr:uid="{00000000-0005-0000-0000-0000E0040000}"/>
    <cellStyle name="Millares 2 2 2 2 3 3 4" xfId="1117" xr:uid="{00000000-0005-0000-0000-0000E1040000}"/>
    <cellStyle name="Millares 2 2 2 2 3 3 5" xfId="2022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2" xr:uid="{00000000-0005-0000-0000-0000E5040000}"/>
    <cellStyle name="Millares 2 2 2 2 3 4 2 3" xfId="2587" xr:uid="{00000000-0005-0000-0000-0000E6040000}"/>
    <cellStyle name="Millares 2 2 2 2 3 4 3" xfId="1230" xr:uid="{00000000-0005-0000-0000-0000E7040000}"/>
    <cellStyle name="Millares 2 2 2 2 3 4 4" xfId="2135" xr:uid="{00000000-0005-0000-0000-0000E8040000}"/>
    <cellStyle name="Millares 2 2 2 2 3 5" xfId="544" xr:uid="{00000000-0005-0000-0000-0000E9040000}"/>
    <cellStyle name="Millares 2 2 2 2 3 5 2" xfId="1456" xr:uid="{00000000-0005-0000-0000-0000EA040000}"/>
    <cellStyle name="Millares 2 2 2 2 3 5 3" xfId="2361" xr:uid="{00000000-0005-0000-0000-0000EB040000}"/>
    <cellStyle name="Millares 2 2 2 2 3 6" xfId="1004" xr:uid="{00000000-0005-0000-0000-0000EC040000}"/>
    <cellStyle name="Millares 2 2 2 2 3 7" xfId="1909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3" xr:uid="{00000000-0005-0000-0000-0000F2040000}"/>
    <cellStyle name="Millares 2 2 2 2 4 2 2 2 3" xfId="2718" xr:uid="{00000000-0005-0000-0000-0000F3040000}"/>
    <cellStyle name="Millares 2 2 2 2 4 2 2 3" xfId="1361" xr:uid="{00000000-0005-0000-0000-0000F4040000}"/>
    <cellStyle name="Millares 2 2 2 2 4 2 2 4" xfId="2266" xr:uid="{00000000-0005-0000-0000-0000F5040000}"/>
    <cellStyle name="Millares 2 2 2 2 4 2 3" xfId="675" xr:uid="{00000000-0005-0000-0000-0000F6040000}"/>
    <cellStyle name="Millares 2 2 2 2 4 2 3 2" xfId="1587" xr:uid="{00000000-0005-0000-0000-0000F7040000}"/>
    <cellStyle name="Millares 2 2 2 2 4 2 3 3" xfId="2492" xr:uid="{00000000-0005-0000-0000-0000F8040000}"/>
    <cellStyle name="Millares 2 2 2 2 4 2 4" xfId="1135" xr:uid="{00000000-0005-0000-0000-0000F9040000}"/>
    <cellStyle name="Millares 2 2 2 2 4 2 5" xfId="2040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700" xr:uid="{00000000-0005-0000-0000-0000FD040000}"/>
    <cellStyle name="Millares 2 2 2 2 4 3 2 3" xfId="2605" xr:uid="{00000000-0005-0000-0000-0000FE040000}"/>
    <cellStyle name="Millares 2 2 2 2 4 3 3" xfId="1248" xr:uid="{00000000-0005-0000-0000-0000FF040000}"/>
    <cellStyle name="Millares 2 2 2 2 4 3 4" xfId="2153" xr:uid="{00000000-0005-0000-0000-000000050000}"/>
    <cellStyle name="Millares 2 2 2 2 4 4" xfId="562" xr:uid="{00000000-0005-0000-0000-000001050000}"/>
    <cellStyle name="Millares 2 2 2 2 4 4 2" xfId="1474" xr:uid="{00000000-0005-0000-0000-000002050000}"/>
    <cellStyle name="Millares 2 2 2 2 4 4 3" xfId="2379" xr:uid="{00000000-0005-0000-0000-000003050000}"/>
    <cellStyle name="Millares 2 2 2 2 4 5" xfId="1022" xr:uid="{00000000-0005-0000-0000-000004050000}"/>
    <cellStyle name="Millares 2 2 2 2 4 6" xfId="1927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9" xr:uid="{00000000-0005-0000-0000-000009050000}"/>
    <cellStyle name="Millares 2 2 2 2 5 2 2 3" xfId="2664" xr:uid="{00000000-0005-0000-0000-00000A050000}"/>
    <cellStyle name="Millares 2 2 2 2 5 2 3" xfId="1307" xr:uid="{00000000-0005-0000-0000-00000B050000}"/>
    <cellStyle name="Millares 2 2 2 2 5 2 4" xfId="2212" xr:uid="{00000000-0005-0000-0000-00000C050000}"/>
    <cellStyle name="Millares 2 2 2 2 5 3" xfId="621" xr:uid="{00000000-0005-0000-0000-00000D050000}"/>
    <cellStyle name="Millares 2 2 2 2 5 3 2" xfId="1533" xr:uid="{00000000-0005-0000-0000-00000E050000}"/>
    <cellStyle name="Millares 2 2 2 2 5 3 3" xfId="2438" xr:uid="{00000000-0005-0000-0000-00000F050000}"/>
    <cellStyle name="Millares 2 2 2 2 5 4" xfId="1081" xr:uid="{00000000-0005-0000-0000-000010050000}"/>
    <cellStyle name="Millares 2 2 2 2 5 5" xfId="1986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6" xr:uid="{00000000-0005-0000-0000-000014050000}"/>
    <cellStyle name="Millares 2 2 2 2 6 2 3" xfId="2551" xr:uid="{00000000-0005-0000-0000-000015050000}"/>
    <cellStyle name="Millares 2 2 2 2 6 3" xfId="1194" xr:uid="{00000000-0005-0000-0000-000016050000}"/>
    <cellStyle name="Millares 2 2 2 2 6 4" xfId="2099" xr:uid="{00000000-0005-0000-0000-000017050000}"/>
    <cellStyle name="Millares 2 2 2 2 7" xfId="508" xr:uid="{00000000-0005-0000-0000-000018050000}"/>
    <cellStyle name="Millares 2 2 2 2 7 2" xfId="1420" xr:uid="{00000000-0005-0000-0000-000019050000}"/>
    <cellStyle name="Millares 2 2 2 2 7 3" xfId="2325" xr:uid="{00000000-0005-0000-0000-00001A050000}"/>
    <cellStyle name="Millares 2 2 2 2 8" xfId="968" xr:uid="{00000000-0005-0000-0000-00001B050000}"/>
    <cellStyle name="Millares 2 2 2 2 9" xfId="1873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2" xr:uid="{00000000-0005-0000-0000-000022050000}"/>
    <cellStyle name="Millares 2 2 2 3 2 2 2 2 3" xfId="2727" xr:uid="{00000000-0005-0000-0000-000023050000}"/>
    <cellStyle name="Millares 2 2 2 3 2 2 2 3" xfId="1370" xr:uid="{00000000-0005-0000-0000-000024050000}"/>
    <cellStyle name="Millares 2 2 2 3 2 2 2 4" xfId="2275" xr:uid="{00000000-0005-0000-0000-000025050000}"/>
    <cellStyle name="Millares 2 2 2 3 2 2 3" xfId="684" xr:uid="{00000000-0005-0000-0000-000026050000}"/>
    <cellStyle name="Millares 2 2 2 3 2 2 3 2" xfId="1596" xr:uid="{00000000-0005-0000-0000-000027050000}"/>
    <cellStyle name="Millares 2 2 2 3 2 2 3 3" xfId="2501" xr:uid="{00000000-0005-0000-0000-000028050000}"/>
    <cellStyle name="Millares 2 2 2 3 2 2 4" xfId="1144" xr:uid="{00000000-0005-0000-0000-000029050000}"/>
    <cellStyle name="Millares 2 2 2 3 2 2 5" xfId="2049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9" xr:uid="{00000000-0005-0000-0000-00002D050000}"/>
    <cellStyle name="Millares 2 2 2 3 2 3 2 3" xfId="2614" xr:uid="{00000000-0005-0000-0000-00002E050000}"/>
    <cellStyle name="Millares 2 2 2 3 2 3 3" xfId="1257" xr:uid="{00000000-0005-0000-0000-00002F050000}"/>
    <cellStyle name="Millares 2 2 2 3 2 3 4" xfId="2162" xr:uid="{00000000-0005-0000-0000-000030050000}"/>
    <cellStyle name="Millares 2 2 2 3 2 4" xfId="571" xr:uid="{00000000-0005-0000-0000-000031050000}"/>
    <cellStyle name="Millares 2 2 2 3 2 4 2" xfId="1483" xr:uid="{00000000-0005-0000-0000-000032050000}"/>
    <cellStyle name="Millares 2 2 2 3 2 4 3" xfId="2388" xr:uid="{00000000-0005-0000-0000-000033050000}"/>
    <cellStyle name="Millares 2 2 2 3 2 5" xfId="1031" xr:uid="{00000000-0005-0000-0000-000034050000}"/>
    <cellStyle name="Millares 2 2 2 3 2 6" xfId="1936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8" xr:uid="{00000000-0005-0000-0000-000039050000}"/>
    <cellStyle name="Millares 2 2 2 3 3 2 2 3" xfId="2673" xr:uid="{00000000-0005-0000-0000-00003A050000}"/>
    <cellStyle name="Millares 2 2 2 3 3 2 3" xfId="1316" xr:uid="{00000000-0005-0000-0000-00003B050000}"/>
    <cellStyle name="Millares 2 2 2 3 3 2 4" xfId="2221" xr:uid="{00000000-0005-0000-0000-00003C050000}"/>
    <cellStyle name="Millares 2 2 2 3 3 3" xfId="630" xr:uid="{00000000-0005-0000-0000-00003D050000}"/>
    <cellStyle name="Millares 2 2 2 3 3 3 2" xfId="1542" xr:uid="{00000000-0005-0000-0000-00003E050000}"/>
    <cellStyle name="Millares 2 2 2 3 3 3 3" xfId="2447" xr:uid="{00000000-0005-0000-0000-00003F050000}"/>
    <cellStyle name="Millares 2 2 2 3 3 4" xfId="1090" xr:uid="{00000000-0005-0000-0000-000040050000}"/>
    <cellStyle name="Millares 2 2 2 3 3 5" xfId="1995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5" xr:uid="{00000000-0005-0000-0000-000044050000}"/>
    <cellStyle name="Millares 2 2 2 3 4 2 3" xfId="2560" xr:uid="{00000000-0005-0000-0000-000045050000}"/>
    <cellStyle name="Millares 2 2 2 3 4 3" xfId="1203" xr:uid="{00000000-0005-0000-0000-000046050000}"/>
    <cellStyle name="Millares 2 2 2 3 4 4" xfId="2108" xr:uid="{00000000-0005-0000-0000-000047050000}"/>
    <cellStyle name="Millares 2 2 2 3 5" xfId="517" xr:uid="{00000000-0005-0000-0000-000048050000}"/>
    <cellStyle name="Millares 2 2 2 3 5 2" xfId="1429" xr:uid="{00000000-0005-0000-0000-000049050000}"/>
    <cellStyle name="Millares 2 2 2 3 5 3" xfId="2334" xr:uid="{00000000-0005-0000-0000-00004A050000}"/>
    <cellStyle name="Millares 2 2 2 3 6" xfId="977" xr:uid="{00000000-0005-0000-0000-00004B050000}"/>
    <cellStyle name="Millares 2 2 2 3 7" xfId="1882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40" xr:uid="{00000000-0005-0000-0000-000052050000}"/>
    <cellStyle name="Millares 2 2 2 4 2 2 2 2 3" xfId="2745" xr:uid="{00000000-0005-0000-0000-000053050000}"/>
    <cellStyle name="Millares 2 2 2 4 2 2 2 3" xfId="1388" xr:uid="{00000000-0005-0000-0000-000054050000}"/>
    <cellStyle name="Millares 2 2 2 4 2 2 2 4" xfId="2293" xr:uid="{00000000-0005-0000-0000-000055050000}"/>
    <cellStyle name="Millares 2 2 2 4 2 2 3" xfId="702" xr:uid="{00000000-0005-0000-0000-000056050000}"/>
    <cellStyle name="Millares 2 2 2 4 2 2 3 2" xfId="1614" xr:uid="{00000000-0005-0000-0000-000057050000}"/>
    <cellStyle name="Millares 2 2 2 4 2 2 3 3" xfId="2519" xr:uid="{00000000-0005-0000-0000-000058050000}"/>
    <cellStyle name="Millares 2 2 2 4 2 2 4" xfId="1162" xr:uid="{00000000-0005-0000-0000-000059050000}"/>
    <cellStyle name="Millares 2 2 2 4 2 2 5" xfId="2067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7" xr:uid="{00000000-0005-0000-0000-00005D050000}"/>
    <cellStyle name="Millares 2 2 2 4 2 3 2 3" xfId="2632" xr:uid="{00000000-0005-0000-0000-00005E050000}"/>
    <cellStyle name="Millares 2 2 2 4 2 3 3" xfId="1275" xr:uid="{00000000-0005-0000-0000-00005F050000}"/>
    <cellStyle name="Millares 2 2 2 4 2 3 4" xfId="2180" xr:uid="{00000000-0005-0000-0000-000060050000}"/>
    <cellStyle name="Millares 2 2 2 4 2 4" xfId="589" xr:uid="{00000000-0005-0000-0000-000061050000}"/>
    <cellStyle name="Millares 2 2 2 4 2 4 2" xfId="1501" xr:uid="{00000000-0005-0000-0000-000062050000}"/>
    <cellStyle name="Millares 2 2 2 4 2 4 3" xfId="2406" xr:uid="{00000000-0005-0000-0000-000063050000}"/>
    <cellStyle name="Millares 2 2 2 4 2 5" xfId="1049" xr:uid="{00000000-0005-0000-0000-000064050000}"/>
    <cellStyle name="Millares 2 2 2 4 2 6" xfId="1954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6" xr:uid="{00000000-0005-0000-0000-000069050000}"/>
    <cellStyle name="Millares 2 2 2 4 3 2 2 3" xfId="2691" xr:uid="{00000000-0005-0000-0000-00006A050000}"/>
    <cellStyle name="Millares 2 2 2 4 3 2 3" xfId="1334" xr:uid="{00000000-0005-0000-0000-00006B050000}"/>
    <cellStyle name="Millares 2 2 2 4 3 2 4" xfId="2239" xr:uid="{00000000-0005-0000-0000-00006C050000}"/>
    <cellStyle name="Millares 2 2 2 4 3 3" xfId="648" xr:uid="{00000000-0005-0000-0000-00006D050000}"/>
    <cellStyle name="Millares 2 2 2 4 3 3 2" xfId="1560" xr:uid="{00000000-0005-0000-0000-00006E050000}"/>
    <cellStyle name="Millares 2 2 2 4 3 3 3" xfId="2465" xr:uid="{00000000-0005-0000-0000-00006F050000}"/>
    <cellStyle name="Millares 2 2 2 4 3 4" xfId="1108" xr:uid="{00000000-0005-0000-0000-000070050000}"/>
    <cellStyle name="Millares 2 2 2 4 3 5" xfId="2013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3" xr:uid="{00000000-0005-0000-0000-000074050000}"/>
    <cellStyle name="Millares 2 2 2 4 4 2 3" xfId="2578" xr:uid="{00000000-0005-0000-0000-000075050000}"/>
    <cellStyle name="Millares 2 2 2 4 4 3" xfId="1221" xr:uid="{00000000-0005-0000-0000-000076050000}"/>
    <cellStyle name="Millares 2 2 2 4 4 4" xfId="2126" xr:uid="{00000000-0005-0000-0000-000077050000}"/>
    <cellStyle name="Millares 2 2 2 4 5" xfId="535" xr:uid="{00000000-0005-0000-0000-000078050000}"/>
    <cellStyle name="Millares 2 2 2 4 5 2" xfId="1447" xr:uid="{00000000-0005-0000-0000-000079050000}"/>
    <cellStyle name="Millares 2 2 2 4 5 3" xfId="2352" xr:uid="{00000000-0005-0000-0000-00007A050000}"/>
    <cellStyle name="Millares 2 2 2 4 6" xfId="995" xr:uid="{00000000-0005-0000-0000-00007B050000}"/>
    <cellStyle name="Millares 2 2 2 4 7" xfId="1900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4" xr:uid="{00000000-0005-0000-0000-000081050000}"/>
    <cellStyle name="Millares 2 2 2 5 2 2 2 3" xfId="2709" xr:uid="{00000000-0005-0000-0000-000082050000}"/>
    <cellStyle name="Millares 2 2 2 5 2 2 3" xfId="1352" xr:uid="{00000000-0005-0000-0000-000083050000}"/>
    <cellStyle name="Millares 2 2 2 5 2 2 4" xfId="2257" xr:uid="{00000000-0005-0000-0000-000084050000}"/>
    <cellStyle name="Millares 2 2 2 5 2 3" xfId="666" xr:uid="{00000000-0005-0000-0000-000085050000}"/>
    <cellStyle name="Millares 2 2 2 5 2 3 2" xfId="1578" xr:uid="{00000000-0005-0000-0000-000086050000}"/>
    <cellStyle name="Millares 2 2 2 5 2 3 3" xfId="2483" xr:uid="{00000000-0005-0000-0000-000087050000}"/>
    <cellStyle name="Millares 2 2 2 5 2 4" xfId="1126" xr:uid="{00000000-0005-0000-0000-000088050000}"/>
    <cellStyle name="Millares 2 2 2 5 2 5" xfId="2031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1" xr:uid="{00000000-0005-0000-0000-00008C050000}"/>
    <cellStyle name="Millares 2 2 2 5 3 2 3" xfId="2596" xr:uid="{00000000-0005-0000-0000-00008D050000}"/>
    <cellStyle name="Millares 2 2 2 5 3 3" xfId="1239" xr:uid="{00000000-0005-0000-0000-00008E050000}"/>
    <cellStyle name="Millares 2 2 2 5 3 4" xfId="2144" xr:uid="{00000000-0005-0000-0000-00008F050000}"/>
    <cellStyle name="Millares 2 2 2 5 4" xfId="553" xr:uid="{00000000-0005-0000-0000-000090050000}"/>
    <cellStyle name="Millares 2 2 2 5 4 2" xfId="1465" xr:uid="{00000000-0005-0000-0000-000091050000}"/>
    <cellStyle name="Millares 2 2 2 5 4 3" xfId="2370" xr:uid="{00000000-0005-0000-0000-000092050000}"/>
    <cellStyle name="Millares 2 2 2 5 5" xfId="1013" xr:uid="{00000000-0005-0000-0000-000093050000}"/>
    <cellStyle name="Millares 2 2 2 5 6" xfId="1918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50" xr:uid="{00000000-0005-0000-0000-000098050000}"/>
    <cellStyle name="Millares 2 2 2 6 2 2 3" xfId="2655" xr:uid="{00000000-0005-0000-0000-000099050000}"/>
    <cellStyle name="Millares 2 2 2 6 2 3" xfId="1298" xr:uid="{00000000-0005-0000-0000-00009A050000}"/>
    <cellStyle name="Millares 2 2 2 6 2 4" xfId="2203" xr:uid="{00000000-0005-0000-0000-00009B050000}"/>
    <cellStyle name="Millares 2 2 2 6 3" xfId="612" xr:uid="{00000000-0005-0000-0000-00009C050000}"/>
    <cellStyle name="Millares 2 2 2 6 3 2" xfId="1524" xr:uid="{00000000-0005-0000-0000-00009D050000}"/>
    <cellStyle name="Millares 2 2 2 6 3 3" xfId="2429" xr:uid="{00000000-0005-0000-0000-00009E050000}"/>
    <cellStyle name="Millares 2 2 2 6 4" xfId="1072" xr:uid="{00000000-0005-0000-0000-00009F050000}"/>
    <cellStyle name="Millares 2 2 2 6 5" xfId="1977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7" xr:uid="{00000000-0005-0000-0000-0000A3050000}"/>
    <cellStyle name="Millares 2 2 2 7 2 3" xfId="2542" xr:uid="{00000000-0005-0000-0000-0000A4050000}"/>
    <cellStyle name="Millares 2 2 2 7 3" xfId="1185" xr:uid="{00000000-0005-0000-0000-0000A5050000}"/>
    <cellStyle name="Millares 2 2 2 7 4" xfId="2090" xr:uid="{00000000-0005-0000-0000-0000A6050000}"/>
    <cellStyle name="Millares 2 2 2 8" xfId="499" xr:uid="{00000000-0005-0000-0000-0000A7050000}"/>
    <cellStyle name="Millares 2 2 2 8 2" xfId="1411" xr:uid="{00000000-0005-0000-0000-0000A8050000}"/>
    <cellStyle name="Millares 2 2 2 8 3" xfId="2316" xr:uid="{00000000-0005-0000-0000-0000A9050000}"/>
    <cellStyle name="Millares 2 2 2 9" xfId="959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6" xr:uid="{00000000-0005-0000-0000-0000B1050000}"/>
    <cellStyle name="Millares 2 2 3 2 2 2 2 2 3" xfId="2731" xr:uid="{00000000-0005-0000-0000-0000B2050000}"/>
    <cellStyle name="Millares 2 2 3 2 2 2 2 3" xfId="1374" xr:uid="{00000000-0005-0000-0000-0000B3050000}"/>
    <cellStyle name="Millares 2 2 3 2 2 2 2 4" xfId="2279" xr:uid="{00000000-0005-0000-0000-0000B4050000}"/>
    <cellStyle name="Millares 2 2 3 2 2 2 3" xfId="688" xr:uid="{00000000-0005-0000-0000-0000B5050000}"/>
    <cellStyle name="Millares 2 2 3 2 2 2 3 2" xfId="1600" xr:uid="{00000000-0005-0000-0000-0000B6050000}"/>
    <cellStyle name="Millares 2 2 3 2 2 2 3 3" xfId="2505" xr:uid="{00000000-0005-0000-0000-0000B7050000}"/>
    <cellStyle name="Millares 2 2 3 2 2 2 4" xfId="1148" xr:uid="{00000000-0005-0000-0000-0000B8050000}"/>
    <cellStyle name="Millares 2 2 3 2 2 2 5" xfId="2053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3" xr:uid="{00000000-0005-0000-0000-0000BC050000}"/>
    <cellStyle name="Millares 2 2 3 2 2 3 2 3" xfId="2618" xr:uid="{00000000-0005-0000-0000-0000BD050000}"/>
    <cellStyle name="Millares 2 2 3 2 2 3 3" xfId="1261" xr:uid="{00000000-0005-0000-0000-0000BE050000}"/>
    <cellStyle name="Millares 2 2 3 2 2 3 4" xfId="2166" xr:uid="{00000000-0005-0000-0000-0000BF050000}"/>
    <cellStyle name="Millares 2 2 3 2 2 4" xfId="575" xr:uid="{00000000-0005-0000-0000-0000C0050000}"/>
    <cellStyle name="Millares 2 2 3 2 2 4 2" xfId="1487" xr:uid="{00000000-0005-0000-0000-0000C1050000}"/>
    <cellStyle name="Millares 2 2 3 2 2 4 3" xfId="2392" xr:uid="{00000000-0005-0000-0000-0000C2050000}"/>
    <cellStyle name="Millares 2 2 3 2 2 5" xfId="1035" xr:uid="{00000000-0005-0000-0000-0000C3050000}"/>
    <cellStyle name="Millares 2 2 3 2 2 6" xfId="1940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2" xr:uid="{00000000-0005-0000-0000-0000C8050000}"/>
    <cellStyle name="Millares 2 2 3 2 3 2 2 3" xfId="2677" xr:uid="{00000000-0005-0000-0000-0000C9050000}"/>
    <cellStyle name="Millares 2 2 3 2 3 2 3" xfId="1320" xr:uid="{00000000-0005-0000-0000-0000CA050000}"/>
    <cellStyle name="Millares 2 2 3 2 3 2 4" xfId="2225" xr:uid="{00000000-0005-0000-0000-0000CB050000}"/>
    <cellStyle name="Millares 2 2 3 2 3 3" xfId="634" xr:uid="{00000000-0005-0000-0000-0000CC050000}"/>
    <cellStyle name="Millares 2 2 3 2 3 3 2" xfId="1546" xr:uid="{00000000-0005-0000-0000-0000CD050000}"/>
    <cellStyle name="Millares 2 2 3 2 3 3 3" xfId="2451" xr:uid="{00000000-0005-0000-0000-0000CE050000}"/>
    <cellStyle name="Millares 2 2 3 2 3 4" xfId="1094" xr:uid="{00000000-0005-0000-0000-0000CF050000}"/>
    <cellStyle name="Millares 2 2 3 2 3 5" xfId="1999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9" xr:uid="{00000000-0005-0000-0000-0000D3050000}"/>
    <cellStyle name="Millares 2 2 3 2 4 2 3" xfId="2564" xr:uid="{00000000-0005-0000-0000-0000D4050000}"/>
    <cellStyle name="Millares 2 2 3 2 4 3" xfId="1207" xr:uid="{00000000-0005-0000-0000-0000D5050000}"/>
    <cellStyle name="Millares 2 2 3 2 4 4" xfId="2112" xr:uid="{00000000-0005-0000-0000-0000D6050000}"/>
    <cellStyle name="Millares 2 2 3 2 5" xfId="521" xr:uid="{00000000-0005-0000-0000-0000D7050000}"/>
    <cellStyle name="Millares 2 2 3 2 5 2" xfId="1433" xr:uid="{00000000-0005-0000-0000-0000D8050000}"/>
    <cellStyle name="Millares 2 2 3 2 5 3" xfId="2338" xr:uid="{00000000-0005-0000-0000-0000D9050000}"/>
    <cellStyle name="Millares 2 2 3 2 6" xfId="981" xr:uid="{00000000-0005-0000-0000-0000DA050000}"/>
    <cellStyle name="Millares 2 2 3 2 7" xfId="1886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4" xr:uid="{00000000-0005-0000-0000-0000E1050000}"/>
    <cellStyle name="Millares 2 2 3 3 2 2 2 2 3" xfId="2749" xr:uid="{00000000-0005-0000-0000-0000E2050000}"/>
    <cellStyle name="Millares 2 2 3 3 2 2 2 3" xfId="1392" xr:uid="{00000000-0005-0000-0000-0000E3050000}"/>
    <cellStyle name="Millares 2 2 3 3 2 2 2 4" xfId="2297" xr:uid="{00000000-0005-0000-0000-0000E4050000}"/>
    <cellStyle name="Millares 2 2 3 3 2 2 3" xfId="706" xr:uid="{00000000-0005-0000-0000-0000E5050000}"/>
    <cellStyle name="Millares 2 2 3 3 2 2 3 2" xfId="1618" xr:uid="{00000000-0005-0000-0000-0000E6050000}"/>
    <cellStyle name="Millares 2 2 3 3 2 2 3 3" xfId="2523" xr:uid="{00000000-0005-0000-0000-0000E7050000}"/>
    <cellStyle name="Millares 2 2 3 3 2 2 4" xfId="1166" xr:uid="{00000000-0005-0000-0000-0000E8050000}"/>
    <cellStyle name="Millares 2 2 3 3 2 2 5" xfId="2071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1" xr:uid="{00000000-0005-0000-0000-0000EC050000}"/>
    <cellStyle name="Millares 2 2 3 3 2 3 2 3" xfId="2636" xr:uid="{00000000-0005-0000-0000-0000ED050000}"/>
    <cellStyle name="Millares 2 2 3 3 2 3 3" xfId="1279" xr:uid="{00000000-0005-0000-0000-0000EE050000}"/>
    <cellStyle name="Millares 2 2 3 3 2 3 4" xfId="2184" xr:uid="{00000000-0005-0000-0000-0000EF050000}"/>
    <cellStyle name="Millares 2 2 3 3 2 4" xfId="593" xr:uid="{00000000-0005-0000-0000-0000F0050000}"/>
    <cellStyle name="Millares 2 2 3 3 2 4 2" xfId="1505" xr:uid="{00000000-0005-0000-0000-0000F1050000}"/>
    <cellStyle name="Millares 2 2 3 3 2 4 3" xfId="2410" xr:uid="{00000000-0005-0000-0000-0000F2050000}"/>
    <cellStyle name="Millares 2 2 3 3 2 5" xfId="1053" xr:uid="{00000000-0005-0000-0000-0000F3050000}"/>
    <cellStyle name="Millares 2 2 3 3 2 6" xfId="1958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90" xr:uid="{00000000-0005-0000-0000-0000F8050000}"/>
    <cellStyle name="Millares 2 2 3 3 3 2 2 3" xfId="2695" xr:uid="{00000000-0005-0000-0000-0000F9050000}"/>
    <cellStyle name="Millares 2 2 3 3 3 2 3" xfId="1338" xr:uid="{00000000-0005-0000-0000-0000FA050000}"/>
    <cellStyle name="Millares 2 2 3 3 3 2 4" xfId="2243" xr:uid="{00000000-0005-0000-0000-0000FB050000}"/>
    <cellStyle name="Millares 2 2 3 3 3 3" xfId="652" xr:uid="{00000000-0005-0000-0000-0000FC050000}"/>
    <cellStyle name="Millares 2 2 3 3 3 3 2" xfId="1564" xr:uid="{00000000-0005-0000-0000-0000FD050000}"/>
    <cellStyle name="Millares 2 2 3 3 3 3 3" xfId="2469" xr:uid="{00000000-0005-0000-0000-0000FE050000}"/>
    <cellStyle name="Millares 2 2 3 3 3 4" xfId="1112" xr:uid="{00000000-0005-0000-0000-0000FF050000}"/>
    <cellStyle name="Millares 2 2 3 3 3 5" xfId="2017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7" xr:uid="{00000000-0005-0000-0000-000003060000}"/>
    <cellStyle name="Millares 2 2 3 3 4 2 3" xfId="2582" xr:uid="{00000000-0005-0000-0000-000004060000}"/>
    <cellStyle name="Millares 2 2 3 3 4 3" xfId="1225" xr:uid="{00000000-0005-0000-0000-000005060000}"/>
    <cellStyle name="Millares 2 2 3 3 4 4" xfId="2130" xr:uid="{00000000-0005-0000-0000-000006060000}"/>
    <cellStyle name="Millares 2 2 3 3 5" xfId="539" xr:uid="{00000000-0005-0000-0000-000007060000}"/>
    <cellStyle name="Millares 2 2 3 3 5 2" xfId="1451" xr:uid="{00000000-0005-0000-0000-000008060000}"/>
    <cellStyle name="Millares 2 2 3 3 5 3" xfId="2356" xr:uid="{00000000-0005-0000-0000-000009060000}"/>
    <cellStyle name="Millares 2 2 3 3 6" xfId="999" xr:uid="{00000000-0005-0000-0000-00000A060000}"/>
    <cellStyle name="Millares 2 2 3 3 7" xfId="1904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8" xr:uid="{00000000-0005-0000-0000-000010060000}"/>
    <cellStyle name="Millares 2 2 3 4 2 2 2 3" xfId="2713" xr:uid="{00000000-0005-0000-0000-000011060000}"/>
    <cellStyle name="Millares 2 2 3 4 2 2 3" xfId="1356" xr:uid="{00000000-0005-0000-0000-000012060000}"/>
    <cellStyle name="Millares 2 2 3 4 2 2 4" xfId="2261" xr:uid="{00000000-0005-0000-0000-000013060000}"/>
    <cellStyle name="Millares 2 2 3 4 2 3" xfId="670" xr:uid="{00000000-0005-0000-0000-000014060000}"/>
    <cellStyle name="Millares 2 2 3 4 2 3 2" xfId="1582" xr:uid="{00000000-0005-0000-0000-000015060000}"/>
    <cellStyle name="Millares 2 2 3 4 2 3 3" xfId="2487" xr:uid="{00000000-0005-0000-0000-000016060000}"/>
    <cellStyle name="Millares 2 2 3 4 2 4" xfId="1130" xr:uid="{00000000-0005-0000-0000-000017060000}"/>
    <cellStyle name="Millares 2 2 3 4 2 5" xfId="2035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5" xr:uid="{00000000-0005-0000-0000-00001B060000}"/>
    <cellStyle name="Millares 2 2 3 4 3 2 3" xfId="2600" xr:uid="{00000000-0005-0000-0000-00001C060000}"/>
    <cellStyle name="Millares 2 2 3 4 3 3" xfId="1243" xr:uid="{00000000-0005-0000-0000-00001D060000}"/>
    <cellStyle name="Millares 2 2 3 4 3 4" xfId="2148" xr:uid="{00000000-0005-0000-0000-00001E060000}"/>
    <cellStyle name="Millares 2 2 3 4 4" xfId="557" xr:uid="{00000000-0005-0000-0000-00001F060000}"/>
    <cellStyle name="Millares 2 2 3 4 4 2" xfId="1469" xr:uid="{00000000-0005-0000-0000-000020060000}"/>
    <cellStyle name="Millares 2 2 3 4 4 3" xfId="2374" xr:uid="{00000000-0005-0000-0000-000021060000}"/>
    <cellStyle name="Millares 2 2 3 4 5" xfId="1017" xr:uid="{00000000-0005-0000-0000-000022060000}"/>
    <cellStyle name="Millares 2 2 3 4 6" xfId="1922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4" xr:uid="{00000000-0005-0000-0000-000027060000}"/>
    <cellStyle name="Millares 2 2 3 5 2 2 3" xfId="2659" xr:uid="{00000000-0005-0000-0000-000028060000}"/>
    <cellStyle name="Millares 2 2 3 5 2 3" xfId="1302" xr:uid="{00000000-0005-0000-0000-000029060000}"/>
    <cellStyle name="Millares 2 2 3 5 2 4" xfId="2207" xr:uid="{00000000-0005-0000-0000-00002A060000}"/>
    <cellStyle name="Millares 2 2 3 5 3" xfId="616" xr:uid="{00000000-0005-0000-0000-00002B060000}"/>
    <cellStyle name="Millares 2 2 3 5 3 2" xfId="1528" xr:uid="{00000000-0005-0000-0000-00002C060000}"/>
    <cellStyle name="Millares 2 2 3 5 3 3" xfId="2433" xr:uid="{00000000-0005-0000-0000-00002D060000}"/>
    <cellStyle name="Millares 2 2 3 5 4" xfId="1076" xr:uid="{00000000-0005-0000-0000-00002E060000}"/>
    <cellStyle name="Millares 2 2 3 5 5" xfId="1981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1" xr:uid="{00000000-0005-0000-0000-000032060000}"/>
    <cellStyle name="Millares 2 2 3 6 2 3" xfId="2546" xr:uid="{00000000-0005-0000-0000-000033060000}"/>
    <cellStyle name="Millares 2 2 3 6 3" xfId="1189" xr:uid="{00000000-0005-0000-0000-000034060000}"/>
    <cellStyle name="Millares 2 2 3 6 4" xfId="2094" xr:uid="{00000000-0005-0000-0000-000035060000}"/>
    <cellStyle name="Millares 2 2 3 7" xfId="503" xr:uid="{00000000-0005-0000-0000-000036060000}"/>
    <cellStyle name="Millares 2 2 3 7 2" xfId="1415" xr:uid="{00000000-0005-0000-0000-000037060000}"/>
    <cellStyle name="Millares 2 2 3 7 3" xfId="2320" xr:uid="{00000000-0005-0000-0000-000038060000}"/>
    <cellStyle name="Millares 2 2 3 8" xfId="963" xr:uid="{00000000-0005-0000-0000-000039060000}"/>
    <cellStyle name="Millares 2 2 3 9" xfId="1868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7" xr:uid="{00000000-0005-0000-0000-000040060000}"/>
    <cellStyle name="Millares 2 2 4 2 2 2 2 3" xfId="2722" xr:uid="{00000000-0005-0000-0000-000041060000}"/>
    <cellStyle name="Millares 2 2 4 2 2 2 3" xfId="1365" xr:uid="{00000000-0005-0000-0000-000042060000}"/>
    <cellStyle name="Millares 2 2 4 2 2 2 4" xfId="2270" xr:uid="{00000000-0005-0000-0000-000043060000}"/>
    <cellStyle name="Millares 2 2 4 2 2 3" xfId="679" xr:uid="{00000000-0005-0000-0000-000044060000}"/>
    <cellStyle name="Millares 2 2 4 2 2 3 2" xfId="1591" xr:uid="{00000000-0005-0000-0000-000045060000}"/>
    <cellStyle name="Millares 2 2 4 2 2 3 3" xfId="2496" xr:uid="{00000000-0005-0000-0000-000046060000}"/>
    <cellStyle name="Millares 2 2 4 2 2 4" xfId="1139" xr:uid="{00000000-0005-0000-0000-000047060000}"/>
    <cellStyle name="Millares 2 2 4 2 2 5" xfId="2044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4" xr:uid="{00000000-0005-0000-0000-00004B060000}"/>
    <cellStyle name="Millares 2 2 4 2 3 2 3" xfId="2609" xr:uid="{00000000-0005-0000-0000-00004C060000}"/>
    <cellStyle name="Millares 2 2 4 2 3 3" xfId="1252" xr:uid="{00000000-0005-0000-0000-00004D060000}"/>
    <cellStyle name="Millares 2 2 4 2 3 4" xfId="2157" xr:uid="{00000000-0005-0000-0000-00004E060000}"/>
    <cellStyle name="Millares 2 2 4 2 4" xfId="566" xr:uid="{00000000-0005-0000-0000-00004F060000}"/>
    <cellStyle name="Millares 2 2 4 2 4 2" xfId="1478" xr:uid="{00000000-0005-0000-0000-000050060000}"/>
    <cellStyle name="Millares 2 2 4 2 4 3" xfId="2383" xr:uid="{00000000-0005-0000-0000-000051060000}"/>
    <cellStyle name="Millares 2 2 4 2 5" xfId="1026" xr:uid="{00000000-0005-0000-0000-000052060000}"/>
    <cellStyle name="Millares 2 2 4 2 6" xfId="1931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3" xr:uid="{00000000-0005-0000-0000-000057060000}"/>
    <cellStyle name="Millares 2 2 4 3 2 2 3" xfId="2668" xr:uid="{00000000-0005-0000-0000-000058060000}"/>
    <cellStyle name="Millares 2 2 4 3 2 3" xfId="1311" xr:uid="{00000000-0005-0000-0000-000059060000}"/>
    <cellStyle name="Millares 2 2 4 3 2 4" xfId="2216" xr:uid="{00000000-0005-0000-0000-00005A060000}"/>
    <cellStyle name="Millares 2 2 4 3 3" xfId="625" xr:uid="{00000000-0005-0000-0000-00005B060000}"/>
    <cellStyle name="Millares 2 2 4 3 3 2" xfId="1537" xr:uid="{00000000-0005-0000-0000-00005C060000}"/>
    <cellStyle name="Millares 2 2 4 3 3 3" xfId="2442" xr:uid="{00000000-0005-0000-0000-00005D060000}"/>
    <cellStyle name="Millares 2 2 4 3 4" xfId="1085" xr:uid="{00000000-0005-0000-0000-00005E060000}"/>
    <cellStyle name="Millares 2 2 4 3 5" xfId="1990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50" xr:uid="{00000000-0005-0000-0000-000062060000}"/>
    <cellStyle name="Millares 2 2 4 4 2 3" xfId="2555" xr:uid="{00000000-0005-0000-0000-000063060000}"/>
    <cellStyle name="Millares 2 2 4 4 3" xfId="1198" xr:uid="{00000000-0005-0000-0000-000064060000}"/>
    <cellStyle name="Millares 2 2 4 4 4" xfId="2103" xr:uid="{00000000-0005-0000-0000-000065060000}"/>
    <cellStyle name="Millares 2 2 4 5" xfId="512" xr:uid="{00000000-0005-0000-0000-000066060000}"/>
    <cellStyle name="Millares 2 2 4 5 2" xfId="1424" xr:uid="{00000000-0005-0000-0000-000067060000}"/>
    <cellStyle name="Millares 2 2 4 5 3" xfId="2329" xr:uid="{00000000-0005-0000-0000-000068060000}"/>
    <cellStyle name="Millares 2 2 4 6" xfId="972" xr:uid="{00000000-0005-0000-0000-000069060000}"/>
    <cellStyle name="Millares 2 2 4 7" xfId="1877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5" xr:uid="{00000000-0005-0000-0000-000070060000}"/>
    <cellStyle name="Millares 2 2 5 2 2 2 2 3" xfId="2740" xr:uid="{00000000-0005-0000-0000-000071060000}"/>
    <cellStyle name="Millares 2 2 5 2 2 2 3" xfId="1383" xr:uid="{00000000-0005-0000-0000-000072060000}"/>
    <cellStyle name="Millares 2 2 5 2 2 2 4" xfId="2288" xr:uid="{00000000-0005-0000-0000-000073060000}"/>
    <cellStyle name="Millares 2 2 5 2 2 3" xfId="697" xr:uid="{00000000-0005-0000-0000-000074060000}"/>
    <cellStyle name="Millares 2 2 5 2 2 3 2" xfId="1609" xr:uid="{00000000-0005-0000-0000-000075060000}"/>
    <cellStyle name="Millares 2 2 5 2 2 3 3" xfId="2514" xr:uid="{00000000-0005-0000-0000-000076060000}"/>
    <cellStyle name="Millares 2 2 5 2 2 4" xfId="1157" xr:uid="{00000000-0005-0000-0000-000077060000}"/>
    <cellStyle name="Millares 2 2 5 2 2 5" xfId="2062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2" xr:uid="{00000000-0005-0000-0000-00007B060000}"/>
    <cellStyle name="Millares 2 2 5 2 3 2 3" xfId="2627" xr:uid="{00000000-0005-0000-0000-00007C060000}"/>
    <cellStyle name="Millares 2 2 5 2 3 3" xfId="1270" xr:uid="{00000000-0005-0000-0000-00007D060000}"/>
    <cellStyle name="Millares 2 2 5 2 3 4" xfId="2175" xr:uid="{00000000-0005-0000-0000-00007E060000}"/>
    <cellStyle name="Millares 2 2 5 2 4" xfId="584" xr:uid="{00000000-0005-0000-0000-00007F060000}"/>
    <cellStyle name="Millares 2 2 5 2 4 2" xfId="1496" xr:uid="{00000000-0005-0000-0000-000080060000}"/>
    <cellStyle name="Millares 2 2 5 2 4 3" xfId="2401" xr:uid="{00000000-0005-0000-0000-000081060000}"/>
    <cellStyle name="Millares 2 2 5 2 5" xfId="1044" xr:uid="{00000000-0005-0000-0000-000082060000}"/>
    <cellStyle name="Millares 2 2 5 2 6" xfId="1949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1" xr:uid="{00000000-0005-0000-0000-000087060000}"/>
    <cellStyle name="Millares 2 2 5 3 2 2 3" xfId="2686" xr:uid="{00000000-0005-0000-0000-000088060000}"/>
    <cellStyle name="Millares 2 2 5 3 2 3" xfId="1329" xr:uid="{00000000-0005-0000-0000-000089060000}"/>
    <cellStyle name="Millares 2 2 5 3 2 4" xfId="2234" xr:uid="{00000000-0005-0000-0000-00008A060000}"/>
    <cellStyle name="Millares 2 2 5 3 3" xfId="643" xr:uid="{00000000-0005-0000-0000-00008B060000}"/>
    <cellStyle name="Millares 2 2 5 3 3 2" xfId="1555" xr:uid="{00000000-0005-0000-0000-00008C060000}"/>
    <cellStyle name="Millares 2 2 5 3 3 3" xfId="2460" xr:uid="{00000000-0005-0000-0000-00008D060000}"/>
    <cellStyle name="Millares 2 2 5 3 4" xfId="1103" xr:uid="{00000000-0005-0000-0000-00008E060000}"/>
    <cellStyle name="Millares 2 2 5 3 5" xfId="2008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8" xr:uid="{00000000-0005-0000-0000-000092060000}"/>
    <cellStyle name="Millares 2 2 5 4 2 3" xfId="2573" xr:uid="{00000000-0005-0000-0000-000093060000}"/>
    <cellStyle name="Millares 2 2 5 4 3" xfId="1216" xr:uid="{00000000-0005-0000-0000-000094060000}"/>
    <cellStyle name="Millares 2 2 5 4 4" xfId="2121" xr:uid="{00000000-0005-0000-0000-000095060000}"/>
    <cellStyle name="Millares 2 2 5 5" xfId="530" xr:uid="{00000000-0005-0000-0000-000096060000}"/>
    <cellStyle name="Millares 2 2 5 5 2" xfId="1442" xr:uid="{00000000-0005-0000-0000-000097060000}"/>
    <cellStyle name="Millares 2 2 5 5 3" xfId="2347" xr:uid="{00000000-0005-0000-0000-000098060000}"/>
    <cellStyle name="Millares 2 2 5 6" xfId="990" xr:uid="{00000000-0005-0000-0000-000099060000}"/>
    <cellStyle name="Millares 2 2 5 7" xfId="1895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9" xr:uid="{00000000-0005-0000-0000-00009F060000}"/>
    <cellStyle name="Millares 2 2 6 2 2 2 3" xfId="2704" xr:uid="{00000000-0005-0000-0000-0000A0060000}"/>
    <cellStyle name="Millares 2 2 6 2 2 3" xfId="1347" xr:uid="{00000000-0005-0000-0000-0000A1060000}"/>
    <cellStyle name="Millares 2 2 6 2 2 4" xfId="2252" xr:uid="{00000000-0005-0000-0000-0000A2060000}"/>
    <cellStyle name="Millares 2 2 6 2 3" xfId="661" xr:uid="{00000000-0005-0000-0000-0000A3060000}"/>
    <cellStyle name="Millares 2 2 6 2 3 2" xfId="1573" xr:uid="{00000000-0005-0000-0000-0000A4060000}"/>
    <cellStyle name="Millares 2 2 6 2 3 3" xfId="2478" xr:uid="{00000000-0005-0000-0000-0000A5060000}"/>
    <cellStyle name="Millares 2 2 6 2 4" xfId="1121" xr:uid="{00000000-0005-0000-0000-0000A6060000}"/>
    <cellStyle name="Millares 2 2 6 2 5" xfId="2026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6" xr:uid="{00000000-0005-0000-0000-0000AA060000}"/>
    <cellStyle name="Millares 2 2 6 3 2 3" xfId="2591" xr:uid="{00000000-0005-0000-0000-0000AB060000}"/>
    <cellStyle name="Millares 2 2 6 3 3" xfId="1234" xr:uid="{00000000-0005-0000-0000-0000AC060000}"/>
    <cellStyle name="Millares 2 2 6 3 4" xfId="2139" xr:uid="{00000000-0005-0000-0000-0000AD060000}"/>
    <cellStyle name="Millares 2 2 6 4" xfId="548" xr:uid="{00000000-0005-0000-0000-0000AE060000}"/>
    <cellStyle name="Millares 2 2 6 4 2" xfId="1460" xr:uid="{00000000-0005-0000-0000-0000AF060000}"/>
    <cellStyle name="Millares 2 2 6 4 3" xfId="2365" xr:uid="{00000000-0005-0000-0000-0000B0060000}"/>
    <cellStyle name="Millares 2 2 6 5" xfId="1008" xr:uid="{00000000-0005-0000-0000-0000B1060000}"/>
    <cellStyle name="Millares 2 2 6 6" xfId="1913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5" xr:uid="{00000000-0005-0000-0000-0000B6060000}"/>
    <cellStyle name="Millares 2 2 7 2 2 3" xfId="2650" xr:uid="{00000000-0005-0000-0000-0000B7060000}"/>
    <cellStyle name="Millares 2 2 7 2 3" xfId="1293" xr:uid="{00000000-0005-0000-0000-0000B8060000}"/>
    <cellStyle name="Millares 2 2 7 2 4" xfId="2198" xr:uid="{00000000-0005-0000-0000-0000B9060000}"/>
    <cellStyle name="Millares 2 2 7 3" xfId="607" xr:uid="{00000000-0005-0000-0000-0000BA060000}"/>
    <cellStyle name="Millares 2 2 7 3 2" xfId="1519" xr:uid="{00000000-0005-0000-0000-0000BB060000}"/>
    <cellStyle name="Millares 2 2 7 3 3" xfId="2424" xr:uid="{00000000-0005-0000-0000-0000BC060000}"/>
    <cellStyle name="Millares 2 2 7 4" xfId="1067" xr:uid="{00000000-0005-0000-0000-0000BD060000}"/>
    <cellStyle name="Millares 2 2 7 5" xfId="1972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2" xr:uid="{00000000-0005-0000-0000-0000C1060000}"/>
    <cellStyle name="Millares 2 2 8 2 3" xfId="2537" xr:uid="{00000000-0005-0000-0000-0000C2060000}"/>
    <cellStyle name="Millares 2 2 8 3" xfId="1180" xr:uid="{00000000-0005-0000-0000-0000C3060000}"/>
    <cellStyle name="Millares 2 2 8 4" xfId="2085" xr:uid="{00000000-0005-0000-0000-0000C4060000}"/>
    <cellStyle name="Millares 2 2 9" xfId="494" xr:uid="{00000000-0005-0000-0000-0000C5060000}"/>
    <cellStyle name="Millares 2 2 9 2" xfId="1406" xr:uid="{00000000-0005-0000-0000-0000C6060000}"/>
    <cellStyle name="Millares 2 2 9 3" xfId="2311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7" xr:uid="{00000000-0005-0000-0000-0000CC060000}"/>
    <cellStyle name="Millares 2 3 2 2 2 3" xfId="2762" xr:uid="{00000000-0005-0000-0000-0000CD060000}"/>
    <cellStyle name="Millares 2 3 2 2 3" xfId="1405" xr:uid="{00000000-0005-0000-0000-0000CE060000}"/>
    <cellStyle name="Millares 2 3 2 2 4" xfId="2310" xr:uid="{00000000-0005-0000-0000-0000CF060000}"/>
    <cellStyle name="Millares 2 3 2 3" xfId="719" xr:uid="{00000000-0005-0000-0000-0000D0060000}"/>
    <cellStyle name="Millares 2 3 2 3 2" xfId="1631" xr:uid="{00000000-0005-0000-0000-0000D1060000}"/>
    <cellStyle name="Millares 2 3 2 3 3" xfId="2536" xr:uid="{00000000-0005-0000-0000-0000D2060000}"/>
    <cellStyle name="Millares 2 3 2 4" xfId="1179" xr:uid="{00000000-0005-0000-0000-0000D3060000}"/>
    <cellStyle name="Millares 2 3 2 5" xfId="2084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4" xr:uid="{00000000-0005-0000-0000-0000D7060000}"/>
    <cellStyle name="Millares 2 3 3 2 3" xfId="2649" xr:uid="{00000000-0005-0000-0000-0000D8060000}"/>
    <cellStyle name="Millares 2 3 3 3" xfId="1292" xr:uid="{00000000-0005-0000-0000-0000D9060000}"/>
    <cellStyle name="Millares 2 3 3 4" xfId="2197" xr:uid="{00000000-0005-0000-0000-0000DA060000}"/>
    <cellStyle name="Millares 2 3 4" xfId="606" xr:uid="{00000000-0005-0000-0000-0000DB060000}"/>
    <cellStyle name="Millares 2 3 4 2" xfId="1518" xr:uid="{00000000-0005-0000-0000-0000DC060000}"/>
    <cellStyle name="Millares 2 3 4 3" xfId="2423" xr:uid="{00000000-0005-0000-0000-0000DD060000}"/>
    <cellStyle name="Millares 2 3 5" xfId="1066" xr:uid="{00000000-0005-0000-0000-0000DE060000}"/>
    <cellStyle name="Millares 2 3 6" xfId="1971" xr:uid="{00000000-0005-0000-0000-0000DF060000}"/>
    <cellStyle name="Millares 2 4" xfId="947" xr:uid="{00000000-0005-0000-0000-0000E0060000}"/>
    <cellStyle name="Moneda" xfId="34" builtinId="4"/>
    <cellStyle name="Moneda [0]" xfId="2763" builtinId="7"/>
    <cellStyle name="Moneda [0] 2" xfId="149" xr:uid="{00000000-0005-0000-0000-0000E2060000}"/>
    <cellStyle name="Moneda [0] 2 2" xfId="265" xr:uid="{00000000-0005-0000-0000-0000E3060000}"/>
    <cellStyle name="Moneda [0] 2 2 2" xfId="952" xr:uid="{00000000-0005-0000-0000-0000E4060000}"/>
    <cellStyle name="Moneda [0] 2 3" xfId="951" xr:uid="{00000000-0005-0000-0000-0000E5060000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6" xr:uid="{00000000-0005-0000-0000-0000EA060000}"/>
    <cellStyle name="Moneda 10 2 2 2 3" xfId="2761" xr:uid="{00000000-0005-0000-0000-0000EB060000}"/>
    <cellStyle name="Moneda 10 2 2 3" xfId="1404" xr:uid="{00000000-0005-0000-0000-0000EC060000}"/>
    <cellStyle name="Moneda 10 2 2 4" xfId="2309" xr:uid="{00000000-0005-0000-0000-0000ED060000}"/>
    <cellStyle name="Moneda 10 2 3" xfId="718" xr:uid="{00000000-0005-0000-0000-0000EE060000}"/>
    <cellStyle name="Moneda 10 2 3 2" xfId="1630" xr:uid="{00000000-0005-0000-0000-0000EF060000}"/>
    <cellStyle name="Moneda 10 2 3 3" xfId="2535" xr:uid="{00000000-0005-0000-0000-0000F0060000}"/>
    <cellStyle name="Moneda 10 2 4" xfId="1178" xr:uid="{00000000-0005-0000-0000-0000F1060000}"/>
    <cellStyle name="Moneda 10 2 5" xfId="2083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3" xr:uid="{00000000-0005-0000-0000-0000F5060000}"/>
    <cellStyle name="Moneda 10 3 2 3" xfId="2648" xr:uid="{00000000-0005-0000-0000-0000F6060000}"/>
    <cellStyle name="Moneda 10 3 3" xfId="1291" xr:uid="{00000000-0005-0000-0000-0000F7060000}"/>
    <cellStyle name="Moneda 10 3 4" xfId="2196" xr:uid="{00000000-0005-0000-0000-0000F8060000}"/>
    <cellStyle name="Moneda 10 4" xfId="605" xr:uid="{00000000-0005-0000-0000-0000F9060000}"/>
    <cellStyle name="Moneda 10 4 2" xfId="1517" xr:uid="{00000000-0005-0000-0000-0000FA060000}"/>
    <cellStyle name="Moneda 10 4 3" xfId="2422" xr:uid="{00000000-0005-0000-0000-0000FB060000}"/>
    <cellStyle name="Moneda 10 5" xfId="1065" xr:uid="{00000000-0005-0000-0000-0000FC060000}"/>
    <cellStyle name="Moneda 10 6" xfId="1970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9" xr:uid="{00000000-0005-0000-0000-000001070000}"/>
    <cellStyle name="Moneda 11 2 2 3" xfId="2654" xr:uid="{00000000-0005-0000-0000-000002070000}"/>
    <cellStyle name="Moneda 11 2 3" xfId="1297" xr:uid="{00000000-0005-0000-0000-000003070000}"/>
    <cellStyle name="Moneda 11 2 4" xfId="2202" xr:uid="{00000000-0005-0000-0000-000004070000}"/>
    <cellStyle name="Moneda 11 3" xfId="611" xr:uid="{00000000-0005-0000-0000-000005070000}"/>
    <cellStyle name="Moneda 11 3 2" xfId="1523" xr:uid="{00000000-0005-0000-0000-000006070000}"/>
    <cellStyle name="Moneda 11 3 3" xfId="2428" xr:uid="{00000000-0005-0000-0000-000007070000}"/>
    <cellStyle name="Moneda 11 4" xfId="1071" xr:uid="{00000000-0005-0000-0000-000008070000}"/>
    <cellStyle name="Moneda 11 5" xfId="1976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6" xr:uid="{00000000-0005-0000-0000-00000C070000}"/>
    <cellStyle name="Moneda 12 2 3" xfId="2541" xr:uid="{00000000-0005-0000-0000-00000D070000}"/>
    <cellStyle name="Moneda 12 3" xfId="1184" xr:uid="{00000000-0005-0000-0000-00000E070000}"/>
    <cellStyle name="Moneda 12 4" xfId="2089" xr:uid="{00000000-0005-0000-0000-00000F070000}"/>
    <cellStyle name="Moneda 13" xfId="498" xr:uid="{00000000-0005-0000-0000-000010070000}"/>
    <cellStyle name="Moneda 13 2" xfId="1410" xr:uid="{00000000-0005-0000-0000-000011070000}"/>
    <cellStyle name="Moneda 13 3" xfId="2315" xr:uid="{00000000-0005-0000-0000-000012070000}"/>
    <cellStyle name="Moneda 14" xfId="958" xr:uid="{00000000-0005-0000-0000-000013070000}"/>
    <cellStyle name="Moneda 15" xfId="1858" xr:uid="{00000000-0005-0000-0000-000014070000}"/>
    <cellStyle name="Moneda 16" xfId="1863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6" xr:uid="{00000000-0005-0000-0000-000019070000}"/>
    <cellStyle name="Moneda 2 2 2 11" xfId="1861" xr:uid="{00000000-0005-0000-0000-00001A070000}"/>
    <cellStyle name="Moneda 2 2 2 2" xfId="37" xr:uid="{00000000-0005-0000-0000-00001B070000}"/>
    <cellStyle name="Moneda 2 2 2 2 10" xfId="1866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3" xr:uid="{00000000-0005-0000-0000-000023070000}"/>
    <cellStyle name="Moneda 2 2 2 2 2 2 2 2 2 2 3" xfId="2738" xr:uid="{00000000-0005-0000-0000-000024070000}"/>
    <cellStyle name="Moneda 2 2 2 2 2 2 2 2 2 3" xfId="1381" xr:uid="{00000000-0005-0000-0000-000025070000}"/>
    <cellStyle name="Moneda 2 2 2 2 2 2 2 2 2 4" xfId="2286" xr:uid="{00000000-0005-0000-0000-000026070000}"/>
    <cellStyle name="Moneda 2 2 2 2 2 2 2 2 3" xfId="695" xr:uid="{00000000-0005-0000-0000-000027070000}"/>
    <cellStyle name="Moneda 2 2 2 2 2 2 2 2 3 2" xfId="1607" xr:uid="{00000000-0005-0000-0000-000028070000}"/>
    <cellStyle name="Moneda 2 2 2 2 2 2 2 2 3 3" xfId="2512" xr:uid="{00000000-0005-0000-0000-000029070000}"/>
    <cellStyle name="Moneda 2 2 2 2 2 2 2 2 4" xfId="1155" xr:uid="{00000000-0005-0000-0000-00002A070000}"/>
    <cellStyle name="Moneda 2 2 2 2 2 2 2 2 5" xfId="2060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20" xr:uid="{00000000-0005-0000-0000-00002E070000}"/>
    <cellStyle name="Moneda 2 2 2 2 2 2 2 3 2 3" xfId="2625" xr:uid="{00000000-0005-0000-0000-00002F070000}"/>
    <cellStyle name="Moneda 2 2 2 2 2 2 2 3 3" xfId="1268" xr:uid="{00000000-0005-0000-0000-000030070000}"/>
    <cellStyle name="Moneda 2 2 2 2 2 2 2 3 4" xfId="2173" xr:uid="{00000000-0005-0000-0000-000031070000}"/>
    <cellStyle name="Moneda 2 2 2 2 2 2 2 4" xfId="582" xr:uid="{00000000-0005-0000-0000-000032070000}"/>
    <cellStyle name="Moneda 2 2 2 2 2 2 2 4 2" xfId="1494" xr:uid="{00000000-0005-0000-0000-000033070000}"/>
    <cellStyle name="Moneda 2 2 2 2 2 2 2 4 3" xfId="2399" xr:uid="{00000000-0005-0000-0000-000034070000}"/>
    <cellStyle name="Moneda 2 2 2 2 2 2 2 5" xfId="1042" xr:uid="{00000000-0005-0000-0000-000035070000}"/>
    <cellStyle name="Moneda 2 2 2 2 2 2 2 6" xfId="1947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9" xr:uid="{00000000-0005-0000-0000-00003A070000}"/>
    <cellStyle name="Moneda 2 2 2 2 2 2 3 2 2 3" xfId="2684" xr:uid="{00000000-0005-0000-0000-00003B070000}"/>
    <cellStyle name="Moneda 2 2 2 2 2 2 3 2 3" xfId="1327" xr:uid="{00000000-0005-0000-0000-00003C070000}"/>
    <cellStyle name="Moneda 2 2 2 2 2 2 3 2 4" xfId="2232" xr:uid="{00000000-0005-0000-0000-00003D070000}"/>
    <cellStyle name="Moneda 2 2 2 2 2 2 3 3" xfId="641" xr:uid="{00000000-0005-0000-0000-00003E070000}"/>
    <cellStyle name="Moneda 2 2 2 2 2 2 3 3 2" xfId="1553" xr:uid="{00000000-0005-0000-0000-00003F070000}"/>
    <cellStyle name="Moneda 2 2 2 2 2 2 3 3 3" xfId="2458" xr:uid="{00000000-0005-0000-0000-000040070000}"/>
    <cellStyle name="Moneda 2 2 2 2 2 2 3 4" xfId="1101" xr:uid="{00000000-0005-0000-0000-000041070000}"/>
    <cellStyle name="Moneda 2 2 2 2 2 2 3 5" xfId="2006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6" xr:uid="{00000000-0005-0000-0000-000045070000}"/>
    <cellStyle name="Moneda 2 2 2 2 2 2 4 2 3" xfId="2571" xr:uid="{00000000-0005-0000-0000-000046070000}"/>
    <cellStyle name="Moneda 2 2 2 2 2 2 4 3" xfId="1214" xr:uid="{00000000-0005-0000-0000-000047070000}"/>
    <cellStyle name="Moneda 2 2 2 2 2 2 4 4" xfId="2119" xr:uid="{00000000-0005-0000-0000-000048070000}"/>
    <cellStyle name="Moneda 2 2 2 2 2 2 5" xfId="528" xr:uid="{00000000-0005-0000-0000-000049070000}"/>
    <cellStyle name="Moneda 2 2 2 2 2 2 5 2" xfId="1440" xr:uid="{00000000-0005-0000-0000-00004A070000}"/>
    <cellStyle name="Moneda 2 2 2 2 2 2 5 3" xfId="2345" xr:uid="{00000000-0005-0000-0000-00004B070000}"/>
    <cellStyle name="Moneda 2 2 2 2 2 2 6" xfId="988" xr:uid="{00000000-0005-0000-0000-00004C070000}"/>
    <cellStyle name="Moneda 2 2 2 2 2 2 7" xfId="1893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1" xr:uid="{00000000-0005-0000-0000-000053070000}"/>
    <cellStyle name="Moneda 2 2 2 2 2 3 2 2 2 2 3" xfId="2756" xr:uid="{00000000-0005-0000-0000-000054070000}"/>
    <cellStyle name="Moneda 2 2 2 2 2 3 2 2 2 3" xfId="1399" xr:uid="{00000000-0005-0000-0000-000055070000}"/>
    <cellStyle name="Moneda 2 2 2 2 2 3 2 2 2 4" xfId="2304" xr:uid="{00000000-0005-0000-0000-000056070000}"/>
    <cellStyle name="Moneda 2 2 2 2 2 3 2 2 3" xfId="713" xr:uid="{00000000-0005-0000-0000-000057070000}"/>
    <cellStyle name="Moneda 2 2 2 2 2 3 2 2 3 2" xfId="1625" xr:uid="{00000000-0005-0000-0000-000058070000}"/>
    <cellStyle name="Moneda 2 2 2 2 2 3 2 2 3 3" xfId="2530" xr:uid="{00000000-0005-0000-0000-000059070000}"/>
    <cellStyle name="Moneda 2 2 2 2 2 3 2 2 4" xfId="1173" xr:uid="{00000000-0005-0000-0000-00005A070000}"/>
    <cellStyle name="Moneda 2 2 2 2 2 3 2 2 5" xfId="2078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8" xr:uid="{00000000-0005-0000-0000-00005E070000}"/>
    <cellStyle name="Moneda 2 2 2 2 2 3 2 3 2 3" xfId="2643" xr:uid="{00000000-0005-0000-0000-00005F070000}"/>
    <cellStyle name="Moneda 2 2 2 2 2 3 2 3 3" xfId="1286" xr:uid="{00000000-0005-0000-0000-000060070000}"/>
    <cellStyle name="Moneda 2 2 2 2 2 3 2 3 4" xfId="2191" xr:uid="{00000000-0005-0000-0000-000061070000}"/>
    <cellStyle name="Moneda 2 2 2 2 2 3 2 4" xfId="600" xr:uid="{00000000-0005-0000-0000-000062070000}"/>
    <cellStyle name="Moneda 2 2 2 2 2 3 2 4 2" xfId="1512" xr:uid="{00000000-0005-0000-0000-000063070000}"/>
    <cellStyle name="Moneda 2 2 2 2 2 3 2 4 3" xfId="2417" xr:uid="{00000000-0005-0000-0000-000064070000}"/>
    <cellStyle name="Moneda 2 2 2 2 2 3 2 5" xfId="1060" xr:uid="{00000000-0005-0000-0000-000065070000}"/>
    <cellStyle name="Moneda 2 2 2 2 2 3 2 6" xfId="1965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7" xr:uid="{00000000-0005-0000-0000-00006A070000}"/>
    <cellStyle name="Moneda 2 2 2 2 2 3 3 2 2 3" xfId="2702" xr:uid="{00000000-0005-0000-0000-00006B070000}"/>
    <cellStyle name="Moneda 2 2 2 2 2 3 3 2 3" xfId="1345" xr:uid="{00000000-0005-0000-0000-00006C070000}"/>
    <cellStyle name="Moneda 2 2 2 2 2 3 3 2 4" xfId="2250" xr:uid="{00000000-0005-0000-0000-00006D070000}"/>
    <cellStyle name="Moneda 2 2 2 2 2 3 3 3" xfId="659" xr:uid="{00000000-0005-0000-0000-00006E070000}"/>
    <cellStyle name="Moneda 2 2 2 2 2 3 3 3 2" xfId="1571" xr:uid="{00000000-0005-0000-0000-00006F070000}"/>
    <cellStyle name="Moneda 2 2 2 2 2 3 3 3 3" xfId="2476" xr:uid="{00000000-0005-0000-0000-000070070000}"/>
    <cellStyle name="Moneda 2 2 2 2 2 3 3 4" xfId="1119" xr:uid="{00000000-0005-0000-0000-000071070000}"/>
    <cellStyle name="Moneda 2 2 2 2 2 3 3 5" xfId="2024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4" xr:uid="{00000000-0005-0000-0000-000075070000}"/>
    <cellStyle name="Moneda 2 2 2 2 2 3 4 2 3" xfId="2589" xr:uid="{00000000-0005-0000-0000-000076070000}"/>
    <cellStyle name="Moneda 2 2 2 2 2 3 4 3" xfId="1232" xr:uid="{00000000-0005-0000-0000-000077070000}"/>
    <cellStyle name="Moneda 2 2 2 2 2 3 4 4" xfId="2137" xr:uid="{00000000-0005-0000-0000-000078070000}"/>
    <cellStyle name="Moneda 2 2 2 2 2 3 5" xfId="546" xr:uid="{00000000-0005-0000-0000-000079070000}"/>
    <cellStyle name="Moneda 2 2 2 2 2 3 5 2" xfId="1458" xr:uid="{00000000-0005-0000-0000-00007A070000}"/>
    <cellStyle name="Moneda 2 2 2 2 2 3 5 3" xfId="2363" xr:uid="{00000000-0005-0000-0000-00007B070000}"/>
    <cellStyle name="Moneda 2 2 2 2 2 3 6" xfId="1006" xr:uid="{00000000-0005-0000-0000-00007C070000}"/>
    <cellStyle name="Moneda 2 2 2 2 2 3 7" xfId="1911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5" xr:uid="{00000000-0005-0000-0000-000082070000}"/>
    <cellStyle name="Moneda 2 2 2 2 2 4 2 2 2 3" xfId="2720" xr:uid="{00000000-0005-0000-0000-000083070000}"/>
    <cellStyle name="Moneda 2 2 2 2 2 4 2 2 3" xfId="1363" xr:uid="{00000000-0005-0000-0000-000084070000}"/>
    <cellStyle name="Moneda 2 2 2 2 2 4 2 2 4" xfId="2268" xr:uid="{00000000-0005-0000-0000-000085070000}"/>
    <cellStyle name="Moneda 2 2 2 2 2 4 2 3" xfId="677" xr:uid="{00000000-0005-0000-0000-000086070000}"/>
    <cellStyle name="Moneda 2 2 2 2 2 4 2 3 2" xfId="1589" xr:uid="{00000000-0005-0000-0000-000087070000}"/>
    <cellStyle name="Moneda 2 2 2 2 2 4 2 3 3" xfId="2494" xr:uid="{00000000-0005-0000-0000-000088070000}"/>
    <cellStyle name="Moneda 2 2 2 2 2 4 2 4" xfId="1137" xr:uid="{00000000-0005-0000-0000-000089070000}"/>
    <cellStyle name="Moneda 2 2 2 2 2 4 2 5" xfId="2042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2" xr:uid="{00000000-0005-0000-0000-00008D070000}"/>
    <cellStyle name="Moneda 2 2 2 2 2 4 3 2 3" xfId="2607" xr:uid="{00000000-0005-0000-0000-00008E070000}"/>
    <cellStyle name="Moneda 2 2 2 2 2 4 3 3" xfId="1250" xr:uid="{00000000-0005-0000-0000-00008F070000}"/>
    <cellStyle name="Moneda 2 2 2 2 2 4 3 4" xfId="2155" xr:uid="{00000000-0005-0000-0000-000090070000}"/>
    <cellStyle name="Moneda 2 2 2 2 2 4 4" xfId="564" xr:uid="{00000000-0005-0000-0000-000091070000}"/>
    <cellStyle name="Moneda 2 2 2 2 2 4 4 2" xfId="1476" xr:uid="{00000000-0005-0000-0000-000092070000}"/>
    <cellStyle name="Moneda 2 2 2 2 2 4 4 3" xfId="2381" xr:uid="{00000000-0005-0000-0000-000093070000}"/>
    <cellStyle name="Moneda 2 2 2 2 2 4 5" xfId="1024" xr:uid="{00000000-0005-0000-0000-000094070000}"/>
    <cellStyle name="Moneda 2 2 2 2 2 4 6" xfId="1929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1" xr:uid="{00000000-0005-0000-0000-000099070000}"/>
    <cellStyle name="Moneda 2 2 2 2 2 5 2 2 3" xfId="2666" xr:uid="{00000000-0005-0000-0000-00009A070000}"/>
    <cellStyle name="Moneda 2 2 2 2 2 5 2 3" xfId="1309" xr:uid="{00000000-0005-0000-0000-00009B070000}"/>
    <cellStyle name="Moneda 2 2 2 2 2 5 2 4" xfId="2214" xr:uid="{00000000-0005-0000-0000-00009C070000}"/>
    <cellStyle name="Moneda 2 2 2 2 2 5 3" xfId="623" xr:uid="{00000000-0005-0000-0000-00009D070000}"/>
    <cellStyle name="Moneda 2 2 2 2 2 5 3 2" xfId="1535" xr:uid="{00000000-0005-0000-0000-00009E070000}"/>
    <cellStyle name="Moneda 2 2 2 2 2 5 3 3" xfId="2440" xr:uid="{00000000-0005-0000-0000-00009F070000}"/>
    <cellStyle name="Moneda 2 2 2 2 2 5 4" xfId="1083" xr:uid="{00000000-0005-0000-0000-0000A0070000}"/>
    <cellStyle name="Moneda 2 2 2 2 2 5 5" xfId="1988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8" xr:uid="{00000000-0005-0000-0000-0000A4070000}"/>
    <cellStyle name="Moneda 2 2 2 2 2 6 2 3" xfId="2553" xr:uid="{00000000-0005-0000-0000-0000A5070000}"/>
    <cellStyle name="Moneda 2 2 2 2 2 6 3" xfId="1196" xr:uid="{00000000-0005-0000-0000-0000A6070000}"/>
    <cellStyle name="Moneda 2 2 2 2 2 6 4" xfId="2101" xr:uid="{00000000-0005-0000-0000-0000A7070000}"/>
    <cellStyle name="Moneda 2 2 2 2 2 7" xfId="510" xr:uid="{00000000-0005-0000-0000-0000A8070000}"/>
    <cellStyle name="Moneda 2 2 2 2 2 7 2" xfId="1422" xr:uid="{00000000-0005-0000-0000-0000A9070000}"/>
    <cellStyle name="Moneda 2 2 2 2 2 7 3" xfId="2327" xr:uid="{00000000-0005-0000-0000-0000AA070000}"/>
    <cellStyle name="Moneda 2 2 2 2 2 8" xfId="970" xr:uid="{00000000-0005-0000-0000-0000AB070000}"/>
    <cellStyle name="Moneda 2 2 2 2 2 9" xfId="1875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4" xr:uid="{00000000-0005-0000-0000-0000B2070000}"/>
    <cellStyle name="Moneda 2 2 2 2 3 2 2 2 2 3" xfId="2729" xr:uid="{00000000-0005-0000-0000-0000B3070000}"/>
    <cellStyle name="Moneda 2 2 2 2 3 2 2 2 3" xfId="1372" xr:uid="{00000000-0005-0000-0000-0000B4070000}"/>
    <cellStyle name="Moneda 2 2 2 2 3 2 2 2 4" xfId="2277" xr:uid="{00000000-0005-0000-0000-0000B5070000}"/>
    <cellStyle name="Moneda 2 2 2 2 3 2 2 3" xfId="686" xr:uid="{00000000-0005-0000-0000-0000B6070000}"/>
    <cellStyle name="Moneda 2 2 2 2 3 2 2 3 2" xfId="1598" xr:uid="{00000000-0005-0000-0000-0000B7070000}"/>
    <cellStyle name="Moneda 2 2 2 2 3 2 2 3 3" xfId="2503" xr:uid="{00000000-0005-0000-0000-0000B8070000}"/>
    <cellStyle name="Moneda 2 2 2 2 3 2 2 4" xfId="1146" xr:uid="{00000000-0005-0000-0000-0000B9070000}"/>
    <cellStyle name="Moneda 2 2 2 2 3 2 2 5" xfId="2051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1" xr:uid="{00000000-0005-0000-0000-0000BD070000}"/>
    <cellStyle name="Moneda 2 2 2 2 3 2 3 2 3" xfId="2616" xr:uid="{00000000-0005-0000-0000-0000BE070000}"/>
    <cellStyle name="Moneda 2 2 2 2 3 2 3 3" xfId="1259" xr:uid="{00000000-0005-0000-0000-0000BF070000}"/>
    <cellStyle name="Moneda 2 2 2 2 3 2 3 4" xfId="2164" xr:uid="{00000000-0005-0000-0000-0000C0070000}"/>
    <cellStyle name="Moneda 2 2 2 2 3 2 4" xfId="573" xr:uid="{00000000-0005-0000-0000-0000C1070000}"/>
    <cellStyle name="Moneda 2 2 2 2 3 2 4 2" xfId="1485" xr:uid="{00000000-0005-0000-0000-0000C2070000}"/>
    <cellStyle name="Moneda 2 2 2 2 3 2 4 3" xfId="2390" xr:uid="{00000000-0005-0000-0000-0000C3070000}"/>
    <cellStyle name="Moneda 2 2 2 2 3 2 5" xfId="1033" xr:uid="{00000000-0005-0000-0000-0000C4070000}"/>
    <cellStyle name="Moneda 2 2 2 2 3 2 6" xfId="1938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70" xr:uid="{00000000-0005-0000-0000-0000C9070000}"/>
    <cellStyle name="Moneda 2 2 2 2 3 3 2 2 3" xfId="2675" xr:uid="{00000000-0005-0000-0000-0000CA070000}"/>
    <cellStyle name="Moneda 2 2 2 2 3 3 2 3" xfId="1318" xr:uid="{00000000-0005-0000-0000-0000CB070000}"/>
    <cellStyle name="Moneda 2 2 2 2 3 3 2 4" xfId="2223" xr:uid="{00000000-0005-0000-0000-0000CC070000}"/>
    <cellStyle name="Moneda 2 2 2 2 3 3 3" xfId="632" xr:uid="{00000000-0005-0000-0000-0000CD070000}"/>
    <cellStyle name="Moneda 2 2 2 2 3 3 3 2" xfId="1544" xr:uid="{00000000-0005-0000-0000-0000CE070000}"/>
    <cellStyle name="Moneda 2 2 2 2 3 3 3 3" xfId="2449" xr:uid="{00000000-0005-0000-0000-0000CF070000}"/>
    <cellStyle name="Moneda 2 2 2 2 3 3 4" xfId="1092" xr:uid="{00000000-0005-0000-0000-0000D0070000}"/>
    <cellStyle name="Moneda 2 2 2 2 3 3 5" xfId="1997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7" xr:uid="{00000000-0005-0000-0000-0000D4070000}"/>
    <cellStyle name="Moneda 2 2 2 2 3 4 2 3" xfId="2562" xr:uid="{00000000-0005-0000-0000-0000D5070000}"/>
    <cellStyle name="Moneda 2 2 2 2 3 4 3" xfId="1205" xr:uid="{00000000-0005-0000-0000-0000D6070000}"/>
    <cellStyle name="Moneda 2 2 2 2 3 4 4" xfId="2110" xr:uid="{00000000-0005-0000-0000-0000D7070000}"/>
    <cellStyle name="Moneda 2 2 2 2 3 5" xfId="519" xr:uid="{00000000-0005-0000-0000-0000D8070000}"/>
    <cellStyle name="Moneda 2 2 2 2 3 5 2" xfId="1431" xr:uid="{00000000-0005-0000-0000-0000D9070000}"/>
    <cellStyle name="Moneda 2 2 2 2 3 5 3" xfId="2336" xr:uid="{00000000-0005-0000-0000-0000DA070000}"/>
    <cellStyle name="Moneda 2 2 2 2 3 6" xfId="979" xr:uid="{00000000-0005-0000-0000-0000DB070000}"/>
    <cellStyle name="Moneda 2 2 2 2 3 7" xfId="1884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2" xr:uid="{00000000-0005-0000-0000-0000E2070000}"/>
    <cellStyle name="Moneda 2 2 2 2 4 2 2 2 2 3" xfId="2747" xr:uid="{00000000-0005-0000-0000-0000E3070000}"/>
    <cellStyle name="Moneda 2 2 2 2 4 2 2 2 3" xfId="1390" xr:uid="{00000000-0005-0000-0000-0000E4070000}"/>
    <cellStyle name="Moneda 2 2 2 2 4 2 2 2 4" xfId="2295" xr:uid="{00000000-0005-0000-0000-0000E5070000}"/>
    <cellStyle name="Moneda 2 2 2 2 4 2 2 3" xfId="704" xr:uid="{00000000-0005-0000-0000-0000E6070000}"/>
    <cellStyle name="Moneda 2 2 2 2 4 2 2 3 2" xfId="1616" xr:uid="{00000000-0005-0000-0000-0000E7070000}"/>
    <cellStyle name="Moneda 2 2 2 2 4 2 2 3 3" xfId="2521" xr:uid="{00000000-0005-0000-0000-0000E8070000}"/>
    <cellStyle name="Moneda 2 2 2 2 4 2 2 4" xfId="1164" xr:uid="{00000000-0005-0000-0000-0000E9070000}"/>
    <cellStyle name="Moneda 2 2 2 2 4 2 2 5" xfId="2069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9" xr:uid="{00000000-0005-0000-0000-0000ED070000}"/>
    <cellStyle name="Moneda 2 2 2 2 4 2 3 2 3" xfId="2634" xr:uid="{00000000-0005-0000-0000-0000EE070000}"/>
    <cellStyle name="Moneda 2 2 2 2 4 2 3 3" xfId="1277" xr:uid="{00000000-0005-0000-0000-0000EF070000}"/>
    <cellStyle name="Moneda 2 2 2 2 4 2 3 4" xfId="2182" xr:uid="{00000000-0005-0000-0000-0000F0070000}"/>
    <cellStyle name="Moneda 2 2 2 2 4 2 4" xfId="591" xr:uid="{00000000-0005-0000-0000-0000F1070000}"/>
    <cellStyle name="Moneda 2 2 2 2 4 2 4 2" xfId="1503" xr:uid="{00000000-0005-0000-0000-0000F2070000}"/>
    <cellStyle name="Moneda 2 2 2 2 4 2 4 3" xfId="2408" xr:uid="{00000000-0005-0000-0000-0000F3070000}"/>
    <cellStyle name="Moneda 2 2 2 2 4 2 5" xfId="1051" xr:uid="{00000000-0005-0000-0000-0000F4070000}"/>
    <cellStyle name="Moneda 2 2 2 2 4 2 6" xfId="1956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8" xr:uid="{00000000-0005-0000-0000-0000F9070000}"/>
    <cellStyle name="Moneda 2 2 2 2 4 3 2 2 3" xfId="2693" xr:uid="{00000000-0005-0000-0000-0000FA070000}"/>
    <cellStyle name="Moneda 2 2 2 2 4 3 2 3" xfId="1336" xr:uid="{00000000-0005-0000-0000-0000FB070000}"/>
    <cellStyle name="Moneda 2 2 2 2 4 3 2 4" xfId="2241" xr:uid="{00000000-0005-0000-0000-0000FC070000}"/>
    <cellStyle name="Moneda 2 2 2 2 4 3 3" xfId="650" xr:uid="{00000000-0005-0000-0000-0000FD070000}"/>
    <cellStyle name="Moneda 2 2 2 2 4 3 3 2" xfId="1562" xr:uid="{00000000-0005-0000-0000-0000FE070000}"/>
    <cellStyle name="Moneda 2 2 2 2 4 3 3 3" xfId="2467" xr:uid="{00000000-0005-0000-0000-0000FF070000}"/>
    <cellStyle name="Moneda 2 2 2 2 4 3 4" xfId="1110" xr:uid="{00000000-0005-0000-0000-000000080000}"/>
    <cellStyle name="Moneda 2 2 2 2 4 3 5" xfId="2015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5" xr:uid="{00000000-0005-0000-0000-000004080000}"/>
    <cellStyle name="Moneda 2 2 2 2 4 4 2 3" xfId="2580" xr:uid="{00000000-0005-0000-0000-000005080000}"/>
    <cellStyle name="Moneda 2 2 2 2 4 4 3" xfId="1223" xr:uid="{00000000-0005-0000-0000-000006080000}"/>
    <cellStyle name="Moneda 2 2 2 2 4 4 4" xfId="2128" xr:uid="{00000000-0005-0000-0000-000007080000}"/>
    <cellStyle name="Moneda 2 2 2 2 4 5" xfId="537" xr:uid="{00000000-0005-0000-0000-000008080000}"/>
    <cellStyle name="Moneda 2 2 2 2 4 5 2" xfId="1449" xr:uid="{00000000-0005-0000-0000-000009080000}"/>
    <cellStyle name="Moneda 2 2 2 2 4 5 3" xfId="2354" xr:uid="{00000000-0005-0000-0000-00000A080000}"/>
    <cellStyle name="Moneda 2 2 2 2 4 6" xfId="997" xr:uid="{00000000-0005-0000-0000-00000B080000}"/>
    <cellStyle name="Moneda 2 2 2 2 4 7" xfId="1902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6" xr:uid="{00000000-0005-0000-0000-000011080000}"/>
    <cellStyle name="Moneda 2 2 2 2 5 2 2 2 3" xfId="2711" xr:uid="{00000000-0005-0000-0000-000012080000}"/>
    <cellStyle name="Moneda 2 2 2 2 5 2 2 3" xfId="1354" xr:uid="{00000000-0005-0000-0000-000013080000}"/>
    <cellStyle name="Moneda 2 2 2 2 5 2 2 4" xfId="2259" xr:uid="{00000000-0005-0000-0000-000014080000}"/>
    <cellStyle name="Moneda 2 2 2 2 5 2 3" xfId="668" xr:uid="{00000000-0005-0000-0000-000015080000}"/>
    <cellStyle name="Moneda 2 2 2 2 5 2 3 2" xfId="1580" xr:uid="{00000000-0005-0000-0000-000016080000}"/>
    <cellStyle name="Moneda 2 2 2 2 5 2 3 3" xfId="2485" xr:uid="{00000000-0005-0000-0000-000017080000}"/>
    <cellStyle name="Moneda 2 2 2 2 5 2 4" xfId="1128" xr:uid="{00000000-0005-0000-0000-000018080000}"/>
    <cellStyle name="Moneda 2 2 2 2 5 2 5" xfId="2033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3" xr:uid="{00000000-0005-0000-0000-00001C080000}"/>
    <cellStyle name="Moneda 2 2 2 2 5 3 2 3" xfId="2598" xr:uid="{00000000-0005-0000-0000-00001D080000}"/>
    <cellStyle name="Moneda 2 2 2 2 5 3 3" xfId="1241" xr:uid="{00000000-0005-0000-0000-00001E080000}"/>
    <cellStyle name="Moneda 2 2 2 2 5 3 4" xfId="2146" xr:uid="{00000000-0005-0000-0000-00001F080000}"/>
    <cellStyle name="Moneda 2 2 2 2 5 4" xfId="555" xr:uid="{00000000-0005-0000-0000-000020080000}"/>
    <cellStyle name="Moneda 2 2 2 2 5 4 2" xfId="1467" xr:uid="{00000000-0005-0000-0000-000021080000}"/>
    <cellStyle name="Moneda 2 2 2 2 5 4 3" xfId="2372" xr:uid="{00000000-0005-0000-0000-000022080000}"/>
    <cellStyle name="Moneda 2 2 2 2 5 5" xfId="1015" xr:uid="{00000000-0005-0000-0000-000023080000}"/>
    <cellStyle name="Moneda 2 2 2 2 5 6" xfId="1920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2" xr:uid="{00000000-0005-0000-0000-000028080000}"/>
    <cellStyle name="Moneda 2 2 2 2 6 2 2 3" xfId="2657" xr:uid="{00000000-0005-0000-0000-000029080000}"/>
    <cellStyle name="Moneda 2 2 2 2 6 2 3" xfId="1300" xr:uid="{00000000-0005-0000-0000-00002A080000}"/>
    <cellStyle name="Moneda 2 2 2 2 6 2 4" xfId="2205" xr:uid="{00000000-0005-0000-0000-00002B080000}"/>
    <cellStyle name="Moneda 2 2 2 2 6 3" xfId="614" xr:uid="{00000000-0005-0000-0000-00002C080000}"/>
    <cellStyle name="Moneda 2 2 2 2 6 3 2" xfId="1526" xr:uid="{00000000-0005-0000-0000-00002D080000}"/>
    <cellStyle name="Moneda 2 2 2 2 6 3 3" xfId="2431" xr:uid="{00000000-0005-0000-0000-00002E080000}"/>
    <cellStyle name="Moneda 2 2 2 2 6 4" xfId="1074" xr:uid="{00000000-0005-0000-0000-00002F080000}"/>
    <cellStyle name="Moneda 2 2 2 2 6 5" xfId="1979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9" xr:uid="{00000000-0005-0000-0000-000033080000}"/>
    <cellStyle name="Moneda 2 2 2 2 7 2 3" xfId="2544" xr:uid="{00000000-0005-0000-0000-000034080000}"/>
    <cellStyle name="Moneda 2 2 2 2 7 3" xfId="1187" xr:uid="{00000000-0005-0000-0000-000035080000}"/>
    <cellStyle name="Moneda 2 2 2 2 7 4" xfId="2092" xr:uid="{00000000-0005-0000-0000-000036080000}"/>
    <cellStyle name="Moneda 2 2 2 2 8" xfId="501" xr:uid="{00000000-0005-0000-0000-000037080000}"/>
    <cellStyle name="Moneda 2 2 2 2 8 2" xfId="1413" xr:uid="{00000000-0005-0000-0000-000038080000}"/>
    <cellStyle name="Moneda 2 2 2 2 8 3" xfId="2318" xr:uid="{00000000-0005-0000-0000-000039080000}"/>
    <cellStyle name="Moneda 2 2 2 2 9" xfId="961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8" xr:uid="{00000000-0005-0000-0000-000041080000}"/>
    <cellStyle name="Moneda 2 2 2 3 2 2 2 2 2 3" xfId="2733" xr:uid="{00000000-0005-0000-0000-000042080000}"/>
    <cellStyle name="Moneda 2 2 2 3 2 2 2 2 3" xfId="1376" xr:uid="{00000000-0005-0000-0000-000043080000}"/>
    <cellStyle name="Moneda 2 2 2 3 2 2 2 2 4" xfId="2281" xr:uid="{00000000-0005-0000-0000-000044080000}"/>
    <cellStyle name="Moneda 2 2 2 3 2 2 2 3" xfId="690" xr:uid="{00000000-0005-0000-0000-000045080000}"/>
    <cellStyle name="Moneda 2 2 2 3 2 2 2 3 2" xfId="1602" xr:uid="{00000000-0005-0000-0000-000046080000}"/>
    <cellStyle name="Moneda 2 2 2 3 2 2 2 3 3" xfId="2507" xr:uid="{00000000-0005-0000-0000-000047080000}"/>
    <cellStyle name="Moneda 2 2 2 3 2 2 2 4" xfId="1150" xr:uid="{00000000-0005-0000-0000-000048080000}"/>
    <cellStyle name="Moneda 2 2 2 3 2 2 2 5" xfId="2055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5" xr:uid="{00000000-0005-0000-0000-00004C080000}"/>
    <cellStyle name="Moneda 2 2 2 3 2 2 3 2 3" xfId="2620" xr:uid="{00000000-0005-0000-0000-00004D080000}"/>
    <cellStyle name="Moneda 2 2 2 3 2 2 3 3" xfId="1263" xr:uid="{00000000-0005-0000-0000-00004E080000}"/>
    <cellStyle name="Moneda 2 2 2 3 2 2 3 4" xfId="2168" xr:uid="{00000000-0005-0000-0000-00004F080000}"/>
    <cellStyle name="Moneda 2 2 2 3 2 2 4" xfId="577" xr:uid="{00000000-0005-0000-0000-000050080000}"/>
    <cellStyle name="Moneda 2 2 2 3 2 2 4 2" xfId="1489" xr:uid="{00000000-0005-0000-0000-000051080000}"/>
    <cellStyle name="Moneda 2 2 2 3 2 2 4 3" xfId="2394" xr:uid="{00000000-0005-0000-0000-000052080000}"/>
    <cellStyle name="Moneda 2 2 2 3 2 2 5" xfId="1037" xr:uid="{00000000-0005-0000-0000-000053080000}"/>
    <cellStyle name="Moneda 2 2 2 3 2 2 6" xfId="1942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4" xr:uid="{00000000-0005-0000-0000-000058080000}"/>
    <cellStyle name="Moneda 2 2 2 3 2 3 2 2 3" xfId="2679" xr:uid="{00000000-0005-0000-0000-000059080000}"/>
    <cellStyle name="Moneda 2 2 2 3 2 3 2 3" xfId="1322" xr:uid="{00000000-0005-0000-0000-00005A080000}"/>
    <cellStyle name="Moneda 2 2 2 3 2 3 2 4" xfId="2227" xr:uid="{00000000-0005-0000-0000-00005B080000}"/>
    <cellStyle name="Moneda 2 2 2 3 2 3 3" xfId="636" xr:uid="{00000000-0005-0000-0000-00005C080000}"/>
    <cellStyle name="Moneda 2 2 2 3 2 3 3 2" xfId="1548" xr:uid="{00000000-0005-0000-0000-00005D080000}"/>
    <cellStyle name="Moneda 2 2 2 3 2 3 3 3" xfId="2453" xr:uid="{00000000-0005-0000-0000-00005E080000}"/>
    <cellStyle name="Moneda 2 2 2 3 2 3 4" xfId="1096" xr:uid="{00000000-0005-0000-0000-00005F080000}"/>
    <cellStyle name="Moneda 2 2 2 3 2 3 5" xfId="2001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1" xr:uid="{00000000-0005-0000-0000-000063080000}"/>
    <cellStyle name="Moneda 2 2 2 3 2 4 2 3" xfId="2566" xr:uid="{00000000-0005-0000-0000-000064080000}"/>
    <cellStyle name="Moneda 2 2 2 3 2 4 3" xfId="1209" xr:uid="{00000000-0005-0000-0000-000065080000}"/>
    <cellStyle name="Moneda 2 2 2 3 2 4 4" xfId="2114" xr:uid="{00000000-0005-0000-0000-000066080000}"/>
    <cellStyle name="Moneda 2 2 2 3 2 5" xfId="523" xr:uid="{00000000-0005-0000-0000-000067080000}"/>
    <cellStyle name="Moneda 2 2 2 3 2 5 2" xfId="1435" xr:uid="{00000000-0005-0000-0000-000068080000}"/>
    <cellStyle name="Moneda 2 2 2 3 2 5 3" xfId="2340" xr:uid="{00000000-0005-0000-0000-000069080000}"/>
    <cellStyle name="Moneda 2 2 2 3 2 6" xfId="983" xr:uid="{00000000-0005-0000-0000-00006A080000}"/>
    <cellStyle name="Moneda 2 2 2 3 2 7" xfId="1888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6" xr:uid="{00000000-0005-0000-0000-000071080000}"/>
    <cellStyle name="Moneda 2 2 2 3 3 2 2 2 2 3" xfId="2751" xr:uid="{00000000-0005-0000-0000-000072080000}"/>
    <cellStyle name="Moneda 2 2 2 3 3 2 2 2 3" xfId="1394" xr:uid="{00000000-0005-0000-0000-000073080000}"/>
    <cellStyle name="Moneda 2 2 2 3 3 2 2 2 4" xfId="2299" xr:uid="{00000000-0005-0000-0000-000074080000}"/>
    <cellStyle name="Moneda 2 2 2 3 3 2 2 3" xfId="708" xr:uid="{00000000-0005-0000-0000-000075080000}"/>
    <cellStyle name="Moneda 2 2 2 3 3 2 2 3 2" xfId="1620" xr:uid="{00000000-0005-0000-0000-000076080000}"/>
    <cellStyle name="Moneda 2 2 2 3 3 2 2 3 3" xfId="2525" xr:uid="{00000000-0005-0000-0000-000077080000}"/>
    <cellStyle name="Moneda 2 2 2 3 3 2 2 4" xfId="1168" xr:uid="{00000000-0005-0000-0000-000078080000}"/>
    <cellStyle name="Moneda 2 2 2 3 3 2 2 5" xfId="2073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3" xr:uid="{00000000-0005-0000-0000-00007C080000}"/>
    <cellStyle name="Moneda 2 2 2 3 3 2 3 2 3" xfId="2638" xr:uid="{00000000-0005-0000-0000-00007D080000}"/>
    <cellStyle name="Moneda 2 2 2 3 3 2 3 3" xfId="1281" xr:uid="{00000000-0005-0000-0000-00007E080000}"/>
    <cellStyle name="Moneda 2 2 2 3 3 2 3 4" xfId="2186" xr:uid="{00000000-0005-0000-0000-00007F080000}"/>
    <cellStyle name="Moneda 2 2 2 3 3 2 4" xfId="595" xr:uid="{00000000-0005-0000-0000-000080080000}"/>
    <cellStyle name="Moneda 2 2 2 3 3 2 4 2" xfId="1507" xr:uid="{00000000-0005-0000-0000-000081080000}"/>
    <cellStyle name="Moneda 2 2 2 3 3 2 4 3" xfId="2412" xr:uid="{00000000-0005-0000-0000-000082080000}"/>
    <cellStyle name="Moneda 2 2 2 3 3 2 5" xfId="1055" xr:uid="{00000000-0005-0000-0000-000083080000}"/>
    <cellStyle name="Moneda 2 2 2 3 3 2 6" xfId="1960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2" xr:uid="{00000000-0005-0000-0000-000088080000}"/>
    <cellStyle name="Moneda 2 2 2 3 3 3 2 2 3" xfId="2697" xr:uid="{00000000-0005-0000-0000-000089080000}"/>
    <cellStyle name="Moneda 2 2 2 3 3 3 2 3" xfId="1340" xr:uid="{00000000-0005-0000-0000-00008A080000}"/>
    <cellStyle name="Moneda 2 2 2 3 3 3 2 4" xfId="2245" xr:uid="{00000000-0005-0000-0000-00008B080000}"/>
    <cellStyle name="Moneda 2 2 2 3 3 3 3" xfId="654" xr:uid="{00000000-0005-0000-0000-00008C080000}"/>
    <cellStyle name="Moneda 2 2 2 3 3 3 3 2" xfId="1566" xr:uid="{00000000-0005-0000-0000-00008D080000}"/>
    <cellStyle name="Moneda 2 2 2 3 3 3 3 3" xfId="2471" xr:uid="{00000000-0005-0000-0000-00008E080000}"/>
    <cellStyle name="Moneda 2 2 2 3 3 3 4" xfId="1114" xr:uid="{00000000-0005-0000-0000-00008F080000}"/>
    <cellStyle name="Moneda 2 2 2 3 3 3 5" xfId="2019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9" xr:uid="{00000000-0005-0000-0000-000093080000}"/>
    <cellStyle name="Moneda 2 2 2 3 3 4 2 3" xfId="2584" xr:uid="{00000000-0005-0000-0000-000094080000}"/>
    <cellStyle name="Moneda 2 2 2 3 3 4 3" xfId="1227" xr:uid="{00000000-0005-0000-0000-000095080000}"/>
    <cellStyle name="Moneda 2 2 2 3 3 4 4" xfId="2132" xr:uid="{00000000-0005-0000-0000-000096080000}"/>
    <cellStyle name="Moneda 2 2 2 3 3 5" xfId="541" xr:uid="{00000000-0005-0000-0000-000097080000}"/>
    <cellStyle name="Moneda 2 2 2 3 3 5 2" xfId="1453" xr:uid="{00000000-0005-0000-0000-000098080000}"/>
    <cellStyle name="Moneda 2 2 2 3 3 5 3" xfId="2358" xr:uid="{00000000-0005-0000-0000-000099080000}"/>
    <cellStyle name="Moneda 2 2 2 3 3 6" xfId="1001" xr:uid="{00000000-0005-0000-0000-00009A080000}"/>
    <cellStyle name="Moneda 2 2 2 3 3 7" xfId="1906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10" xr:uid="{00000000-0005-0000-0000-0000A0080000}"/>
    <cellStyle name="Moneda 2 2 2 3 4 2 2 2 3" xfId="2715" xr:uid="{00000000-0005-0000-0000-0000A1080000}"/>
    <cellStyle name="Moneda 2 2 2 3 4 2 2 3" xfId="1358" xr:uid="{00000000-0005-0000-0000-0000A2080000}"/>
    <cellStyle name="Moneda 2 2 2 3 4 2 2 4" xfId="2263" xr:uid="{00000000-0005-0000-0000-0000A3080000}"/>
    <cellStyle name="Moneda 2 2 2 3 4 2 3" xfId="672" xr:uid="{00000000-0005-0000-0000-0000A4080000}"/>
    <cellStyle name="Moneda 2 2 2 3 4 2 3 2" xfId="1584" xr:uid="{00000000-0005-0000-0000-0000A5080000}"/>
    <cellStyle name="Moneda 2 2 2 3 4 2 3 3" xfId="2489" xr:uid="{00000000-0005-0000-0000-0000A6080000}"/>
    <cellStyle name="Moneda 2 2 2 3 4 2 4" xfId="1132" xr:uid="{00000000-0005-0000-0000-0000A7080000}"/>
    <cellStyle name="Moneda 2 2 2 3 4 2 5" xfId="2037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7" xr:uid="{00000000-0005-0000-0000-0000AB080000}"/>
    <cellStyle name="Moneda 2 2 2 3 4 3 2 3" xfId="2602" xr:uid="{00000000-0005-0000-0000-0000AC080000}"/>
    <cellStyle name="Moneda 2 2 2 3 4 3 3" xfId="1245" xr:uid="{00000000-0005-0000-0000-0000AD080000}"/>
    <cellStyle name="Moneda 2 2 2 3 4 3 4" xfId="2150" xr:uid="{00000000-0005-0000-0000-0000AE080000}"/>
    <cellStyle name="Moneda 2 2 2 3 4 4" xfId="559" xr:uid="{00000000-0005-0000-0000-0000AF080000}"/>
    <cellStyle name="Moneda 2 2 2 3 4 4 2" xfId="1471" xr:uid="{00000000-0005-0000-0000-0000B0080000}"/>
    <cellStyle name="Moneda 2 2 2 3 4 4 3" xfId="2376" xr:uid="{00000000-0005-0000-0000-0000B1080000}"/>
    <cellStyle name="Moneda 2 2 2 3 4 5" xfId="1019" xr:uid="{00000000-0005-0000-0000-0000B2080000}"/>
    <cellStyle name="Moneda 2 2 2 3 4 6" xfId="1924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6" xr:uid="{00000000-0005-0000-0000-0000B7080000}"/>
    <cellStyle name="Moneda 2 2 2 3 5 2 2 3" xfId="2661" xr:uid="{00000000-0005-0000-0000-0000B8080000}"/>
    <cellStyle name="Moneda 2 2 2 3 5 2 3" xfId="1304" xr:uid="{00000000-0005-0000-0000-0000B9080000}"/>
    <cellStyle name="Moneda 2 2 2 3 5 2 4" xfId="2209" xr:uid="{00000000-0005-0000-0000-0000BA080000}"/>
    <cellStyle name="Moneda 2 2 2 3 5 3" xfId="618" xr:uid="{00000000-0005-0000-0000-0000BB080000}"/>
    <cellStyle name="Moneda 2 2 2 3 5 3 2" xfId="1530" xr:uid="{00000000-0005-0000-0000-0000BC080000}"/>
    <cellStyle name="Moneda 2 2 2 3 5 3 3" xfId="2435" xr:uid="{00000000-0005-0000-0000-0000BD080000}"/>
    <cellStyle name="Moneda 2 2 2 3 5 4" xfId="1078" xr:uid="{00000000-0005-0000-0000-0000BE080000}"/>
    <cellStyle name="Moneda 2 2 2 3 5 5" xfId="1983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3" xr:uid="{00000000-0005-0000-0000-0000C2080000}"/>
    <cellStyle name="Moneda 2 2 2 3 6 2 3" xfId="2548" xr:uid="{00000000-0005-0000-0000-0000C3080000}"/>
    <cellStyle name="Moneda 2 2 2 3 6 3" xfId="1191" xr:uid="{00000000-0005-0000-0000-0000C4080000}"/>
    <cellStyle name="Moneda 2 2 2 3 6 4" xfId="2096" xr:uid="{00000000-0005-0000-0000-0000C5080000}"/>
    <cellStyle name="Moneda 2 2 2 3 7" xfId="505" xr:uid="{00000000-0005-0000-0000-0000C6080000}"/>
    <cellStyle name="Moneda 2 2 2 3 7 2" xfId="1417" xr:uid="{00000000-0005-0000-0000-0000C7080000}"/>
    <cellStyle name="Moneda 2 2 2 3 7 3" xfId="2322" xr:uid="{00000000-0005-0000-0000-0000C8080000}"/>
    <cellStyle name="Moneda 2 2 2 3 8" xfId="965" xr:uid="{00000000-0005-0000-0000-0000C9080000}"/>
    <cellStyle name="Moneda 2 2 2 3 9" xfId="1870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9" xr:uid="{00000000-0005-0000-0000-0000D0080000}"/>
    <cellStyle name="Moneda 2 2 2 4 2 2 2 2 3" xfId="2724" xr:uid="{00000000-0005-0000-0000-0000D1080000}"/>
    <cellStyle name="Moneda 2 2 2 4 2 2 2 3" xfId="1367" xr:uid="{00000000-0005-0000-0000-0000D2080000}"/>
    <cellStyle name="Moneda 2 2 2 4 2 2 2 4" xfId="2272" xr:uid="{00000000-0005-0000-0000-0000D3080000}"/>
    <cellStyle name="Moneda 2 2 2 4 2 2 3" xfId="681" xr:uid="{00000000-0005-0000-0000-0000D4080000}"/>
    <cellStyle name="Moneda 2 2 2 4 2 2 3 2" xfId="1593" xr:uid="{00000000-0005-0000-0000-0000D5080000}"/>
    <cellStyle name="Moneda 2 2 2 4 2 2 3 3" xfId="2498" xr:uid="{00000000-0005-0000-0000-0000D6080000}"/>
    <cellStyle name="Moneda 2 2 2 4 2 2 4" xfId="1141" xr:uid="{00000000-0005-0000-0000-0000D7080000}"/>
    <cellStyle name="Moneda 2 2 2 4 2 2 5" xfId="2046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6" xr:uid="{00000000-0005-0000-0000-0000DB080000}"/>
    <cellStyle name="Moneda 2 2 2 4 2 3 2 3" xfId="2611" xr:uid="{00000000-0005-0000-0000-0000DC080000}"/>
    <cellStyle name="Moneda 2 2 2 4 2 3 3" xfId="1254" xr:uid="{00000000-0005-0000-0000-0000DD080000}"/>
    <cellStyle name="Moneda 2 2 2 4 2 3 4" xfId="2159" xr:uid="{00000000-0005-0000-0000-0000DE080000}"/>
    <cellStyle name="Moneda 2 2 2 4 2 4" xfId="568" xr:uid="{00000000-0005-0000-0000-0000DF080000}"/>
    <cellStyle name="Moneda 2 2 2 4 2 4 2" xfId="1480" xr:uid="{00000000-0005-0000-0000-0000E0080000}"/>
    <cellStyle name="Moneda 2 2 2 4 2 4 3" xfId="2385" xr:uid="{00000000-0005-0000-0000-0000E1080000}"/>
    <cellStyle name="Moneda 2 2 2 4 2 5" xfId="1028" xr:uid="{00000000-0005-0000-0000-0000E2080000}"/>
    <cellStyle name="Moneda 2 2 2 4 2 6" xfId="1933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5" xr:uid="{00000000-0005-0000-0000-0000E7080000}"/>
    <cellStyle name="Moneda 2 2 2 4 3 2 2 3" xfId="2670" xr:uid="{00000000-0005-0000-0000-0000E8080000}"/>
    <cellStyle name="Moneda 2 2 2 4 3 2 3" xfId="1313" xr:uid="{00000000-0005-0000-0000-0000E9080000}"/>
    <cellStyle name="Moneda 2 2 2 4 3 2 4" xfId="2218" xr:uid="{00000000-0005-0000-0000-0000EA080000}"/>
    <cellStyle name="Moneda 2 2 2 4 3 3" xfId="627" xr:uid="{00000000-0005-0000-0000-0000EB080000}"/>
    <cellStyle name="Moneda 2 2 2 4 3 3 2" xfId="1539" xr:uid="{00000000-0005-0000-0000-0000EC080000}"/>
    <cellStyle name="Moneda 2 2 2 4 3 3 3" xfId="2444" xr:uid="{00000000-0005-0000-0000-0000ED080000}"/>
    <cellStyle name="Moneda 2 2 2 4 3 4" xfId="1087" xr:uid="{00000000-0005-0000-0000-0000EE080000}"/>
    <cellStyle name="Moneda 2 2 2 4 3 5" xfId="1992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2" xr:uid="{00000000-0005-0000-0000-0000F2080000}"/>
    <cellStyle name="Moneda 2 2 2 4 4 2 3" xfId="2557" xr:uid="{00000000-0005-0000-0000-0000F3080000}"/>
    <cellStyle name="Moneda 2 2 2 4 4 3" xfId="1200" xr:uid="{00000000-0005-0000-0000-0000F4080000}"/>
    <cellStyle name="Moneda 2 2 2 4 4 4" xfId="2105" xr:uid="{00000000-0005-0000-0000-0000F5080000}"/>
    <cellStyle name="Moneda 2 2 2 4 5" xfId="514" xr:uid="{00000000-0005-0000-0000-0000F6080000}"/>
    <cellStyle name="Moneda 2 2 2 4 5 2" xfId="1426" xr:uid="{00000000-0005-0000-0000-0000F7080000}"/>
    <cellStyle name="Moneda 2 2 2 4 5 3" xfId="2331" xr:uid="{00000000-0005-0000-0000-0000F8080000}"/>
    <cellStyle name="Moneda 2 2 2 4 6" xfId="974" xr:uid="{00000000-0005-0000-0000-0000F9080000}"/>
    <cellStyle name="Moneda 2 2 2 4 7" xfId="1879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7" xr:uid="{00000000-0005-0000-0000-000000090000}"/>
    <cellStyle name="Moneda 2 2 2 5 2 2 2 2 3" xfId="2742" xr:uid="{00000000-0005-0000-0000-000001090000}"/>
    <cellStyle name="Moneda 2 2 2 5 2 2 2 3" xfId="1385" xr:uid="{00000000-0005-0000-0000-000002090000}"/>
    <cellStyle name="Moneda 2 2 2 5 2 2 2 4" xfId="2290" xr:uid="{00000000-0005-0000-0000-000003090000}"/>
    <cellStyle name="Moneda 2 2 2 5 2 2 3" xfId="699" xr:uid="{00000000-0005-0000-0000-000004090000}"/>
    <cellStyle name="Moneda 2 2 2 5 2 2 3 2" xfId="1611" xr:uid="{00000000-0005-0000-0000-000005090000}"/>
    <cellStyle name="Moneda 2 2 2 5 2 2 3 3" xfId="2516" xr:uid="{00000000-0005-0000-0000-000006090000}"/>
    <cellStyle name="Moneda 2 2 2 5 2 2 4" xfId="1159" xr:uid="{00000000-0005-0000-0000-000007090000}"/>
    <cellStyle name="Moneda 2 2 2 5 2 2 5" xfId="2064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4" xr:uid="{00000000-0005-0000-0000-00000B090000}"/>
    <cellStyle name="Moneda 2 2 2 5 2 3 2 3" xfId="2629" xr:uid="{00000000-0005-0000-0000-00000C090000}"/>
    <cellStyle name="Moneda 2 2 2 5 2 3 3" xfId="1272" xr:uid="{00000000-0005-0000-0000-00000D090000}"/>
    <cellStyle name="Moneda 2 2 2 5 2 3 4" xfId="2177" xr:uid="{00000000-0005-0000-0000-00000E090000}"/>
    <cellStyle name="Moneda 2 2 2 5 2 4" xfId="586" xr:uid="{00000000-0005-0000-0000-00000F090000}"/>
    <cellStyle name="Moneda 2 2 2 5 2 4 2" xfId="1498" xr:uid="{00000000-0005-0000-0000-000010090000}"/>
    <cellStyle name="Moneda 2 2 2 5 2 4 3" xfId="2403" xr:uid="{00000000-0005-0000-0000-000011090000}"/>
    <cellStyle name="Moneda 2 2 2 5 2 5" xfId="1046" xr:uid="{00000000-0005-0000-0000-000012090000}"/>
    <cellStyle name="Moneda 2 2 2 5 2 6" xfId="1951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3" xr:uid="{00000000-0005-0000-0000-000017090000}"/>
    <cellStyle name="Moneda 2 2 2 5 3 2 2 3" xfId="2688" xr:uid="{00000000-0005-0000-0000-000018090000}"/>
    <cellStyle name="Moneda 2 2 2 5 3 2 3" xfId="1331" xr:uid="{00000000-0005-0000-0000-000019090000}"/>
    <cellStyle name="Moneda 2 2 2 5 3 2 4" xfId="2236" xr:uid="{00000000-0005-0000-0000-00001A090000}"/>
    <cellStyle name="Moneda 2 2 2 5 3 3" xfId="645" xr:uid="{00000000-0005-0000-0000-00001B090000}"/>
    <cellStyle name="Moneda 2 2 2 5 3 3 2" xfId="1557" xr:uid="{00000000-0005-0000-0000-00001C090000}"/>
    <cellStyle name="Moneda 2 2 2 5 3 3 3" xfId="2462" xr:uid="{00000000-0005-0000-0000-00001D090000}"/>
    <cellStyle name="Moneda 2 2 2 5 3 4" xfId="1105" xr:uid="{00000000-0005-0000-0000-00001E090000}"/>
    <cellStyle name="Moneda 2 2 2 5 3 5" xfId="2010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70" xr:uid="{00000000-0005-0000-0000-000022090000}"/>
    <cellStyle name="Moneda 2 2 2 5 4 2 3" xfId="2575" xr:uid="{00000000-0005-0000-0000-000023090000}"/>
    <cellStyle name="Moneda 2 2 2 5 4 3" xfId="1218" xr:uid="{00000000-0005-0000-0000-000024090000}"/>
    <cellStyle name="Moneda 2 2 2 5 4 4" xfId="2123" xr:uid="{00000000-0005-0000-0000-000025090000}"/>
    <cellStyle name="Moneda 2 2 2 5 5" xfId="532" xr:uid="{00000000-0005-0000-0000-000026090000}"/>
    <cellStyle name="Moneda 2 2 2 5 5 2" xfId="1444" xr:uid="{00000000-0005-0000-0000-000027090000}"/>
    <cellStyle name="Moneda 2 2 2 5 5 3" xfId="2349" xr:uid="{00000000-0005-0000-0000-000028090000}"/>
    <cellStyle name="Moneda 2 2 2 5 6" xfId="992" xr:uid="{00000000-0005-0000-0000-000029090000}"/>
    <cellStyle name="Moneda 2 2 2 5 7" xfId="1897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1" xr:uid="{00000000-0005-0000-0000-00002F090000}"/>
    <cellStyle name="Moneda 2 2 2 6 2 2 2 3" xfId="2706" xr:uid="{00000000-0005-0000-0000-000030090000}"/>
    <cellStyle name="Moneda 2 2 2 6 2 2 3" xfId="1349" xr:uid="{00000000-0005-0000-0000-000031090000}"/>
    <cellStyle name="Moneda 2 2 2 6 2 2 4" xfId="2254" xr:uid="{00000000-0005-0000-0000-000032090000}"/>
    <cellStyle name="Moneda 2 2 2 6 2 3" xfId="663" xr:uid="{00000000-0005-0000-0000-000033090000}"/>
    <cellStyle name="Moneda 2 2 2 6 2 3 2" xfId="1575" xr:uid="{00000000-0005-0000-0000-000034090000}"/>
    <cellStyle name="Moneda 2 2 2 6 2 3 3" xfId="2480" xr:uid="{00000000-0005-0000-0000-000035090000}"/>
    <cellStyle name="Moneda 2 2 2 6 2 4" xfId="1123" xr:uid="{00000000-0005-0000-0000-000036090000}"/>
    <cellStyle name="Moneda 2 2 2 6 2 5" xfId="2028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8" xr:uid="{00000000-0005-0000-0000-00003A090000}"/>
    <cellStyle name="Moneda 2 2 2 6 3 2 3" xfId="2593" xr:uid="{00000000-0005-0000-0000-00003B090000}"/>
    <cellStyle name="Moneda 2 2 2 6 3 3" xfId="1236" xr:uid="{00000000-0005-0000-0000-00003C090000}"/>
    <cellStyle name="Moneda 2 2 2 6 3 4" xfId="2141" xr:uid="{00000000-0005-0000-0000-00003D090000}"/>
    <cellStyle name="Moneda 2 2 2 6 4" xfId="550" xr:uid="{00000000-0005-0000-0000-00003E090000}"/>
    <cellStyle name="Moneda 2 2 2 6 4 2" xfId="1462" xr:uid="{00000000-0005-0000-0000-00003F090000}"/>
    <cellStyle name="Moneda 2 2 2 6 4 3" xfId="2367" xr:uid="{00000000-0005-0000-0000-000040090000}"/>
    <cellStyle name="Moneda 2 2 2 6 5" xfId="1010" xr:uid="{00000000-0005-0000-0000-000041090000}"/>
    <cellStyle name="Moneda 2 2 2 6 6" xfId="1915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7" xr:uid="{00000000-0005-0000-0000-000046090000}"/>
    <cellStyle name="Moneda 2 2 2 7 2 2 3" xfId="2652" xr:uid="{00000000-0005-0000-0000-000047090000}"/>
    <cellStyle name="Moneda 2 2 2 7 2 3" xfId="1295" xr:uid="{00000000-0005-0000-0000-000048090000}"/>
    <cellStyle name="Moneda 2 2 2 7 2 4" xfId="2200" xr:uid="{00000000-0005-0000-0000-000049090000}"/>
    <cellStyle name="Moneda 2 2 2 7 3" xfId="609" xr:uid="{00000000-0005-0000-0000-00004A090000}"/>
    <cellStyle name="Moneda 2 2 2 7 3 2" xfId="1521" xr:uid="{00000000-0005-0000-0000-00004B090000}"/>
    <cellStyle name="Moneda 2 2 2 7 3 3" xfId="2426" xr:uid="{00000000-0005-0000-0000-00004C090000}"/>
    <cellStyle name="Moneda 2 2 2 7 4" xfId="1069" xr:uid="{00000000-0005-0000-0000-00004D090000}"/>
    <cellStyle name="Moneda 2 2 2 7 5" xfId="1974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4" xr:uid="{00000000-0005-0000-0000-000051090000}"/>
    <cellStyle name="Moneda 2 2 2 8 2 3" xfId="2539" xr:uid="{00000000-0005-0000-0000-000052090000}"/>
    <cellStyle name="Moneda 2 2 2 8 3" xfId="1182" xr:uid="{00000000-0005-0000-0000-000053090000}"/>
    <cellStyle name="Moneda 2 2 2 8 4" xfId="2087" xr:uid="{00000000-0005-0000-0000-000054090000}"/>
    <cellStyle name="Moneda 2 2 2 9" xfId="496" xr:uid="{00000000-0005-0000-0000-000055090000}"/>
    <cellStyle name="Moneda 2 2 2 9 2" xfId="1408" xr:uid="{00000000-0005-0000-0000-000056090000}"/>
    <cellStyle name="Moneda 2 2 2 9 3" xfId="2313" xr:uid="{00000000-0005-0000-0000-000057090000}"/>
    <cellStyle name="Moneda 2 2 3" xfId="949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30" xr:uid="{00000000-0005-0000-0000-00005F090000}"/>
    <cellStyle name="Moneda 3 2 2 2 2 2 3" xfId="2735" xr:uid="{00000000-0005-0000-0000-000060090000}"/>
    <cellStyle name="Moneda 3 2 2 2 2 3" xfId="1378" xr:uid="{00000000-0005-0000-0000-000061090000}"/>
    <cellStyle name="Moneda 3 2 2 2 2 4" xfId="2283" xr:uid="{00000000-0005-0000-0000-000062090000}"/>
    <cellStyle name="Moneda 3 2 2 2 3" xfId="692" xr:uid="{00000000-0005-0000-0000-000063090000}"/>
    <cellStyle name="Moneda 3 2 2 2 3 2" xfId="1604" xr:uid="{00000000-0005-0000-0000-000064090000}"/>
    <cellStyle name="Moneda 3 2 2 2 3 3" xfId="2509" xr:uid="{00000000-0005-0000-0000-000065090000}"/>
    <cellStyle name="Moneda 3 2 2 2 4" xfId="1152" xr:uid="{00000000-0005-0000-0000-000066090000}"/>
    <cellStyle name="Moneda 3 2 2 2 5" xfId="2057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7" xr:uid="{00000000-0005-0000-0000-00006A090000}"/>
    <cellStyle name="Moneda 3 2 2 3 2 3" xfId="2622" xr:uid="{00000000-0005-0000-0000-00006B090000}"/>
    <cellStyle name="Moneda 3 2 2 3 3" xfId="1265" xr:uid="{00000000-0005-0000-0000-00006C090000}"/>
    <cellStyle name="Moneda 3 2 2 3 4" xfId="2170" xr:uid="{00000000-0005-0000-0000-00006D090000}"/>
    <cellStyle name="Moneda 3 2 2 4" xfId="579" xr:uid="{00000000-0005-0000-0000-00006E090000}"/>
    <cellStyle name="Moneda 3 2 2 4 2" xfId="1491" xr:uid="{00000000-0005-0000-0000-00006F090000}"/>
    <cellStyle name="Moneda 3 2 2 4 3" xfId="2396" xr:uid="{00000000-0005-0000-0000-000070090000}"/>
    <cellStyle name="Moneda 3 2 2 5" xfId="1039" xr:uid="{00000000-0005-0000-0000-000071090000}"/>
    <cellStyle name="Moneda 3 2 2 6" xfId="1944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6" xr:uid="{00000000-0005-0000-0000-000076090000}"/>
    <cellStyle name="Moneda 3 2 3 2 2 3" xfId="2681" xr:uid="{00000000-0005-0000-0000-000077090000}"/>
    <cellStyle name="Moneda 3 2 3 2 3" xfId="1324" xr:uid="{00000000-0005-0000-0000-000078090000}"/>
    <cellStyle name="Moneda 3 2 3 2 4" xfId="2229" xr:uid="{00000000-0005-0000-0000-000079090000}"/>
    <cellStyle name="Moneda 3 2 3 3" xfId="638" xr:uid="{00000000-0005-0000-0000-00007A090000}"/>
    <cellStyle name="Moneda 3 2 3 3 2" xfId="1550" xr:uid="{00000000-0005-0000-0000-00007B090000}"/>
    <cellStyle name="Moneda 3 2 3 3 3" xfId="2455" xr:uid="{00000000-0005-0000-0000-00007C090000}"/>
    <cellStyle name="Moneda 3 2 3 4" xfId="1098" xr:uid="{00000000-0005-0000-0000-00007D090000}"/>
    <cellStyle name="Moneda 3 2 3 5" xfId="2003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3" xr:uid="{00000000-0005-0000-0000-000081090000}"/>
    <cellStyle name="Moneda 3 2 4 2 3" xfId="2568" xr:uid="{00000000-0005-0000-0000-000082090000}"/>
    <cellStyle name="Moneda 3 2 4 3" xfId="1211" xr:uid="{00000000-0005-0000-0000-000083090000}"/>
    <cellStyle name="Moneda 3 2 4 4" xfId="2116" xr:uid="{00000000-0005-0000-0000-000084090000}"/>
    <cellStyle name="Moneda 3 2 5" xfId="525" xr:uid="{00000000-0005-0000-0000-000085090000}"/>
    <cellStyle name="Moneda 3 2 5 2" xfId="1437" xr:uid="{00000000-0005-0000-0000-000086090000}"/>
    <cellStyle name="Moneda 3 2 5 3" xfId="2342" xr:uid="{00000000-0005-0000-0000-000087090000}"/>
    <cellStyle name="Moneda 3 2 6" xfId="985" xr:uid="{00000000-0005-0000-0000-000088090000}"/>
    <cellStyle name="Moneda 3 2 7" xfId="1890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8" xr:uid="{00000000-0005-0000-0000-00008F090000}"/>
    <cellStyle name="Moneda 3 3 2 2 2 2 3" xfId="2753" xr:uid="{00000000-0005-0000-0000-000090090000}"/>
    <cellStyle name="Moneda 3 3 2 2 2 3" xfId="1396" xr:uid="{00000000-0005-0000-0000-000091090000}"/>
    <cellStyle name="Moneda 3 3 2 2 2 4" xfId="2301" xr:uid="{00000000-0005-0000-0000-000092090000}"/>
    <cellStyle name="Moneda 3 3 2 2 3" xfId="710" xr:uid="{00000000-0005-0000-0000-000093090000}"/>
    <cellStyle name="Moneda 3 3 2 2 3 2" xfId="1622" xr:uid="{00000000-0005-0000-0000-000094090000}"/>
    <cellStyle name="Moneda 3 3 2 2 3 3" xfId="2527" xr:uid="{00000000-0005-0000-0000-000095090000}"/>
    <cellStyle name="Moneda 3 3 2 2 4" xfId="1170" xr:uid="{00000000-0005-0000-0000-000096090000}"/>
    <cellStyle name="Moneda 3 3 2 2 5" xfId="2075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5" xr:uid="{00000000-0005-0000-0000-00009A090000}"/>
    <cellStyle name="Moneda 3 3 2 3 2 3" xfId="2640" xr:uid="{00000000-0005-0000-0000-00009B090000}"/>
    <cellStyle name="Moneda 3 3 2 3 3" xfId="1283" xr:uid="{00000000-0005-0000-0000-00009C090000}"/>
    <cellStyle name="Moneda 3 3 2 3 4" xfId="2188" xr:uid="{00000000-0005-0000-0000-00009D090000}"/>
    <cellStyle name="Moneda 3 3 2 4" xfId="597" xr:uid="{00000000-0005-0000-0000-00009E090000}"/>
    <cellStyle name="Moneda 3 3 2 4 2" xfId="1509" xr:uid="{00000000-0005-0000-0000-00009F090000}"/>
    <cellStyle name="Moneda 3 3 2 4 3" xfId="2414" xr:uid="{00000000-0005-0000-0000-0000A0090000}"/>
    <cellStyle name="Moneda 3 3 2 5" xfId="1057" xr:uid="{00000000-0005-0000-0000-0000A1090000}"/>
    <cellStyle name="Moneda 3 3 2 6" xfId="1962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4" xr:uid="{00000000-0005-0000-0000-0000A6090000}"/>
    <cellStyle name="Moneda 3 3 3 2 2 3" xfId="2699" xr:uid="{00000000-0005-0000-0000-0000A7090000}"/>
    <cellStyle name="Moneda 3 3 3 2 3" xfId="1342" xr:uid="{00000000-0005-0000-0000-0000A8090000}"/>
    <cellStyle name="Moneda 3 3 3 2 4" xfId="2247" xr:uid="{00000000-0005-0000-0000-0000A9090000}"/>
    <cellStyle name="Moneda 3 3 3 3" xfId="656" xr:uid="{00000000-0005-0000-0000-0000AA090000}"/>
    <cellStyle name="Moneda 3 3 3 3 2" xfId="1568" xr:uid="{00000000-0005-0000-0000-0000AB090000}"/>
    <cellStyle name="Moneda 3 3 3 3 3" xfId="2473" xr:uid="{00000000-0005-0000-0000-0000AC090000}"/>
    <cellStyle name="Moneda 3 3 3 4" xfId="1116" xr:uid="{00000000-0005-0000-0000-0000AD090000}"/>
    <cellStyle name="Moneda 3 3 3 5" xfId="2021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1" xr:uid="{00000000-0005-0000-0000-0000B1090000}"/>
    <cellStyle name="Moneda 3 3 4 2 3" xfId="2586" xr:uid="{00000000-0005-0000-0000-0000B2090000}"/>
    <cellStyle name="Moneda 3 3 4 3" xfId="1229" xr:uid="{00000000-0005-0000-0000-0000B3090000}"/>
    <cellStyle name="Moneda 3 3 4 4" xfId="2134" xr:uid="{00000000-0005-0000-0000-0000B4090000}"/>
    <cellStyle name="Moneda 3 3 5" xfId="543" xr:uid="{00000000-0005-0000-0000-0000B5090000}"/>
    <cellStyle name="Moneda 3 3 5 2" xfId="1455" xr:uid="{00000000-0005-0000-0000-0000B6090000}"/>
    <cellStyle name="Moneda 3 3 5 3" xfId="2360" xr:uid="{00000000-0005-0000-0000-0000B7090000}"/>
    <cellStyle name="Moneda 3 3 6" xfId="1003" xr:uid="{00000000-0005-0000-0000-0000B8090000}"/>
    <cellStyle name="Moneda 3 3 7" xfId="1908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2" xr:uid="{00000000-0005-0000-0000-0000BE090000}"/>
    <cellStyle name="Moneda 3 4 2 2 2 3" xfId="2717" xr:uid="{00000000-0005-0000-0000-0000BF090000}"/>
    <cellStyle name="Moneda 3 4 2 2 3" xfId="1360" xr:uid="{00000000-0005-0000-0000-0000C0090000}"/>
    <cellStyle name="Moneda 3 4 2 2 4" xfId="2265" xr:uid="{00000000-0005-0000-0000-0000C1090000}"/>
    <cellStyle name="Moneda 3 4 2 3" xfId="674" xr:uid="{00000000-0005-0000-0000-0000C2090000}"/>
    <cellStyle name="Moneda 3 4 2 3 2" xfId="1586" xr:uid="{00000000-0005-0000-0000-0000C3090000}"/>
    <cellStyle name="Moneda 3 4 2 3 3" xfId="2491" xr:uid="{00000000-0005-0000-0000-0000C4090000}"/>
    <cellStyle name="Moneda 3 4 2 4" xfId="1134" xr:uid="{00000000-0005-0000-0000-0000C5090000}"/>
    <cellStyle name="Moneda 3 4 2 5" xfId="2039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9" xr:uid="{00000000-0005-0000-0000-0000C9090000}"/>
    <cellStyle name="Moneda 3 4 3 2 3" xfId="2604" xr:uid="{00000000-0005-0000-0000-0000CA090000}"/>
    <cellStyle name="Moneda 3 4 3 3" xfId="1247" xr:uid="{00000000-0005-0000-0000-0000CB090000}"/>
    <cellStyle name="Moneda 3 4 3 4" xfId="2152" xr:uid="{00000000-0005-0000-0000-0000CC090000}"/>
    <cellStyle name="Moneda 3 4 4" xfId="561" xr:uid="{00000000-0005-0000-0000-0000CD090000}"/>
    <cellStyle name="Moneda 3 4 4 2" xfId="1473" xr:uid="{00000000-0005-0000-0000-0000CE090000}"/>
    <cellStyle name="Moneda 3 4 4 3" xfId="2378" xr:uid="{00000000-0005-0000-0000-0000CF090000}"/>
    <cellStyle name="Moneda 3 4 5" xfId="1021" xr:uid="{00000000-0005-0000-0000-0000D0090000}"/>
    <cellStyle name="Moneda 3 4 6" xfId="1926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8" xr:uid="{00000000-0005-0000-0000-0000D5090000}"/>
    <cellStyle name="Moneda 3 5 2 2 3" xfId="2663" xr:uid="{00000000-0005-0000-0000-0000D6090000}"/>
    <cellStyle name="Moneda 3 5 2 3" xfId="1306" xr:uid="{00000000-0005-0000-0000-0000D7090000}"/>
    <cellStyle name="Moneda 3 5 2 4" xfId="2211" xr:uid="{00000000-0005-0000-0000-0000D8090000}"/>
    <cellStyle name="Moneda 3 5 3" xfId="620" xr:uid="{00000000-0005-0000-0000-0000D9090000}"/>
    <cellStyle name="Moneda 3 5 3 2" xfId="1532" xr:uid="{00000000-0005-0000-0000-0000DA090000}"/>
    <cellStyle name="Moneda 3 5 3 3" xfId="2437" xr:uid="{00000000-0005-0000-0000-0000DB090000}"/>
    <cellStyle name="Moneda 3 5 4" xfId="1080" xr:uid="{00000000-0005-0000-0000-0000DC090000}"/>
    <cellStyle name="Moneda 3 5 5" xfId="1985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5" xr:uid="{00000000-0005-0000-0000-0000E0090000}"/>
    <cellStyle name="Moneda 3 6 2 3" xfId="2550" xr:uid="{00000000-0005-0000-0000-0000E1090000}"/>
    <cellStyle name="Moneda 3 6 3" xfId="1193" xr:uid="{00000000-0005-0000-0000-0000E2090000}"/>
    <cellStyle name="Moneda 3 6 4" xfId="2098" xr:uid="{00000000-0005-0000-0000-0000E3090000}"/>
    <cellStyle name="Moneda 3 7" xfId="507" xr:uid="{00000000-0005-0000-0000-0000E4090000}"/>
    <cellStyle name="Moneda 3 7 2" xfId="1419" xr:uid="{00000000-0005-0000-0000-0000E5090000}"/>
    <cellStyle name="Moneda 3 7 3" xfId="2324" xr:uid="{00000000-0005-0000-0000-0000E6090000}"/>
    <cellStyle name="Moneda 3 8" xfId="967" xr:uid="{00000000-0005-0000-0000-0000E7090000}"/>
    <cellStyle name="Moneda 3 9" xfId="1872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1" xr:uid="{00000000-0005-0000-0000-0000EE090000}"/>
    <cellStyle name="Moneda 4 2 2 2 2 3" xfId="2726" xr:uid="{00000000-0005-0000-0000-0000EF090000}"/>
    <cellStyle name="Moneda 4 2 2 2 3" xfId="1369" xr:uid="{00000000-0005-0000-0000-0000F0090000}"/>
    <cellStyle name="Moneda 4 2 2 2 4" xfId="2274" xr:uid="{00000000-0005-0000-0000-0000F1090000}"/>
    <cellStyle name="Moneda 4 2 2 3" xfId="683" xr:uid="{00000000-0005-0000-0000-0000F2090000}"/>
    <cellStyle name="Moneda 4 2 2 3 2" xfId="1595" xr:uid="{00000000-0005-0000-0000-0000F3090000}"/>
    <cellStyle name="Moneda 4 2 2 3 3" xfId="2500" xr:uid="{00000000-0005-0000-0000-0000F4090000}"/>
    <cellStyle name="Moneda 4 2 2 4" xfId="1143" xr:uid="{00000000-0005-0000-0000-0000F5090000}"/>
    <cellStyle name="Moneda 4 2 2 5" xfId="2048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8" xr:uid="{00000000-0005-0000-0000-0000F9090000}"/>
    <cellStyle name="Moneda 4 2 3 2 3" xfId="2613" xr:uid="{00000000-0005-0000-0000-0000FA090000}"/>
    <cellStyle name="Moneda 4 2 3 3" xfId="1256" xr:uid="{00000000-0005-0000-0000-0000FB090000}"/>
    <cellStyle name="Moneda 4 2 3 4" xfId="2161" xr:uid="{00000000-0005-0000-0000-0000FC090000}"/>
    <cellStyle name="Moneda 4 2 4" xfId="570" xr:uid="{00000000-0005-0000-0000-0000FD090000}"/>
    <cellStyle name="Moneda 4 2 4 2" xfId="1482" xr:uid="{00000000-0005-0000-0000-0000FE090000}"/>
    <cellStyle name="Moneda 4 2 4 3" xfId="2387" xr:uid="{00000000-0005-0000-0000-0000FF090000}"/>
    <cellStyle name="Moneda 4 2 5" xfId="1030" xr:uid="{00000000-0005-0000-0000-0000000A0000}"/>
    <cellStyle name="Moneda 4 2 6" xfId="1935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7" xr:uid="{00000000-0005-0000-0000-0000050A0000}"/>
    <cellStyle name="Moneda 4 3 2 2 3" xfId="2672" xr:uid="{00000000-0005-0000-0000-0000060A0000}"/>
    <cellStyle name="Moneda 4 3 2 3" xfId="1315" xr:uid="{00000000-0005-0000-0000-0000070A0000}"/>
    <cellStyle name="Moneda 4 3 2 4" xfId="2220" xr:uid="{00000000-0005-0000-0000-0000080A0000}"/>
    <cellStyle name="Moneda 4 3 3" xfId="629" xr:uid="{00000000-0005-0000-0000-0000090A0000}"/>
    <cellStyle name="Moneda 4 3 3 2" xfId="1541" xr:uid="{00000000-0005-0000-0000-00000A0A0000}"/>
    <cellStyle name="Moneda 4 3 3 3" xfId="2446" xr:uid="{00000000-0005-0000-0000-00000B0A0000}"/>
    <cellStyle name="Moneda 4 3 4" xfId="1089" xr:uid="{00000000-0005-0000-0000-00000C0A0000}"/>
    <cellStyle name="Moneda 4 3 5" xfId="1994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4" xr:uid="{00000000-0005-0000-0000-0000100A0000}"/>
    <cellStyle name="Moneda 4 4 2 3" xfId="2559" xr:uid="{00000000-0005-0000-0000-0000110A0000}"/>
    <cellStyle name="Moneda 4 4 3" xfId="1202" xr:uid="{00000000-0005-0000-0000-0000120A0000}"/>
    <cellStyle name="Moneda 4 4 4" xfId="2107" xr:uid="{00000000-0005-0000-0000-0000130A0000}"/>
    <cellStyle name="Moneda 4 5" xfId="516" xr:uid="{00000000-0005-0000-0000-0000140A0000}"/>
    <cellStyle name="Moneda 4 5 2" xfId="1428" xr:uid="{00000000-0005-0000-0000-0000150A0000}"/>
    <cellStyle name="Moneda 4 5 3" xfId="2333" xr:uid="{00000000-0005-0000-0000-0000160A0000}"/>
    <cellStyle name="Moneda 4 6" xfId="976" xr:uid="{00000000-0005-0000-0000-0000170A0000}"/>
    <cellStyle name="Moneda 4 7" xfId="1881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9" xr:uid="{00000000-0005-0000-0000-00001E0A0000}"/>
    <cellStyle name="Moneda 5 2 2 2 2 3" xfId="2744" xr:uid="{00000000-0005-0000-0000-00001F0A0000}"/>
    <cellStyle name="Moneda 5 2 2 2 3" xfId="1387" xr:uid="{00000000-0005-0000-0000-0000200A0000}"/>
    <cellStyle name="Moneda 5 2 2 2 4" xfId="2292" xr:uid="{00000000-0005-0000-0000-0000210A0000}"/>
    <cellStyle name="Moneda 5 2 2 3" xfId="701" xr:uid="{00000000-0005-0000-0000-0000220A0000}"/>
    <cellStyle name="Moneda 5 2 2 3 2" xfId="1613" xr:uid="{00000000-0005-0000-0000-0000230A0000}"/>
    <cellStyle name="Moneda 5 2 2 3 3" xfId="2518" xr:uid="{00000000-0005-0000-0000-0000240A0000}"/>
    <cellStyle name="Moneda 5 2 2 4" xfId="1161" xr:uid="{00000000-0005-0000-0000-0000250A0000}"/>
    <cellStyle name="Moneda 5 2 2 5" xfId="2066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6" xr:uid="{00000000-0005-0000-0000-0000290A0000}"/>
    <cellStyle name="Moneda 5 2 3 2 3" xfId="2631" xr:uid="{00000000-0005-0000-0000-00002A0A0000}"/>
    <cellStyle name="Moneda 5 2 3 3" xfId="1274" xr:uid="{00000000-0005-0000-0000-00002B0A0000}"/>
    <cellStyle name="Moneda 5 2 3 4" xfId="2179" xr:uid="{00000000-0005-0000-0000-00002C0A0000}"/>
    <cellStyle name="Moneda 5 2 4" xfId="588" xr:uid="{00000000-0005-0000-0000-00002D0A0000}"/>
    <cellStyle name="Moneda 5 2 4 2" xfId="1500" xr:uid="{00000000-0005-0000-0000-00002E0A0000}"/>
    <cellStyle name="Moneda 5 2 4 3" xfId="2405" xr:uid="{00000000-0005-0000-0000-00002F0A0000}"/>
    <cellStyle name="Moneda 5 2 5" xfId="1048" xr:uid="{00000000-0005-0000-0000-0000300A0000}"/>
    <cellStyle name="Moneda 5 2 6" xfId="1953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5" xr:uid="{00000000-0005-0000-0000-0000350A0000}"/>
    <cellStyle name="Moneda 5 3 2 2 3" xfId="2690" xr:uid="{00000000-0005-0000-0000-0000360A0000}"/>
    <cellStyle name="Moneda 5 3 2 3" xfId="1333" xr:uid="{00000000-0005-0000-0000-0000370A0000}"/>
    <cellStyle name="Moneda 5 3 2 4" xfId="2238" xr:uid="{00000000-0005-0000-0000-0000380A0000}"/>
    <cellStyle name="Moneda 5 3 3" xfId="647" xr:uid="{00000000-0005-0000-0000-0000390A0000}"/>
    <cellStyle name="Moneda 5 3 3 2" xfId="1559" xr:uid="{00000000-0005-0000-0000-00003A0A0000}"/>
    <cellStyle name="Moneda 5 3 3 3" xfId="2464" xr:uid="{00000000-0005-0000-0000-00003B0A0000}"/>
    <cellStyle name="Moneda 5 3 4" xfId="1107" xr:uid="{00000000-0005-0000-0000-00003C0A0000}"/>
    <cellStyle name="Moneda 5 3 5" xfId="2012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2" xr:uid="{00000000-0005-0000-0000-0000400A0000}"/>
    <cellStyle name="Moneda 5 4 2 3" xfId="2577" xr:uid="{00000000-0005-0000-0000-0000410A0000}"/>
    <cellStyle name="Moneda 5 4 3" xfId="1220" xr:uid="{00000000-0005-0000-0000-0000420A0000}"/>
    <cellStyle name="Moneda 5 4 4" xfId="2125" xr:uid="{00000000-0005-0000-0000-0000430A0000}"/>
    <cellStyle name="Moneda 5 5" xfId="534" xr:uid="{00000000-0005-0000-0000-0000440A0000}"/>
    <cellStyle name="Moneda 5 5 2" xfId="1446" xr:uid="{00000000-0005-0000-0000-0000450A0000}"/>
    <cellStyle name="Moneda 5 5 3" xfId="2351" xr:uid="{00000000-0005-0000-0000-0000460A0000}"/>
    <cellStyle name="Moneda 5 6" xfId="994" xr:uid="{00000000-0005-0000-0000-0000470A0000}"/>
    <cellStyle name="Moneda 5 7" xfId="1899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3" xr:uid="{00000000-0005-0000-0000-00004D0A0000}"/>
    <cellStyle name="Moneda 6 2 2 2 3" xfId="2708" xr:uid="{00000000-0005-0000-0000-00004E0A0000}"/>
    <cellStyle name="Moneda 6 2 2 3" xfId="1351" xr:uid="{00000000-0005-0000-0000-00004F0A0000}"/>
    <cellStyle name="Moneda 6 2 2 4" xfId="2256" xr:uid="{00000000-0005-0000-0000-0000500A0000}"/>
    <cellStyle name="Moneda 6 2 3" xfId="665" xr:uid="{00000000-0005-0000-0000-0000510A0000}"/>
    <cellStyle name="Moneda 6 2 3 2" xfId="1577" xr:uid="{00000000-0005-0000-0000-0000520A0000}"/>
    <cellStyle name="Moneda 6 2 3 3" xfId="2482" xr:uid="{00000000-0005-0000-0000-0000530A0000}"/>
    <cellStyle name="Moneda 6 2 4" xfId="1125" xr:uid="{00000000-0005-0000-0000-0000540A0000}"/>
    <cellStyle name="Moneda 6 2 5" xfId="2030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90" xr:uid="{00000000-0005-0000-0000-0000580A0000}"/>
    <cellStyle name="Moneda 6 3 2 3" xfId="2595" xr:uid="{00000000-0005-0000-0000-0000590A0000}"/>
    <cellStyle name="Moneda 6 3 3" xfId="1238" xr:uid="{00000000-0005-0000-0000-00005A0A0000}"/>
    <cellStyle name="Moneda 6 3 4" xfId="2143" xr:uid="{00000000-0005-0000-0000-00005B0A0000}"/>
    <cellStyle name="Moneda 6 4" xfId="552" xr:uid="{00000000-0005-0000-0000-00005C0A0000}"/>
    <cellStyle name="Moneda 6 4 2" xfId="1464" xr:uid="{00000000-0005-0000-0000-00005D0A0000}"/>
    <cellStyle name="Moneda 6 4 3" xfId="2369" xr:uid="{00000000-0005-0000-0000-00005E0A0000}"/>
    <cellStyle name="Moneda 6 5" xfId="1012" xr:uid="{00000000-0005-0000-0000-00005F0A0000}"/>
    <cellStyle name="Moneda 6 6" xfId="1917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3" xr:uid="{00000000-0005-0000-0000-0000650A0000}"/>
    <cellStyle name="Moneda 7 2 2 2 3" xfId="2758" xr:uid="{00000000-0005-0000-0000-0000660A0000}"/>
    <cellStyle name="Moneda 7 2 2 3" xfId="1401" xr:uid="{00000000-0005-0000-0000-0000670A0000}"/>
    <cellStyle name="Moneda 7 2 2 4" xfId="2306" xr:uid="{00000000-0005-0000-0000-0000680A0000}"/>
    <cellStyle name="Moneda 7 2 3" xfId="715" xr:uid="{00000000-0005-0000-0000-0000690A0000}"/>
    <cellStyle name="Moneda 7 2 3 2" xfId="1627" xr:uid="{00000000-0005-0000-0000-00006A0A0000}"/>
    <cellStyle name="Moneda 7 2 3 3" xfId="2532" xr:uid="{00000000-0005-0000-0000-00006B0A0000}"/>
    <cellStyle name="Moneda 7 2 4" xfId="1175" xr:uid="{00000000-0005-0000-0000-00006C0A0000}"/>
    <cellStyle name="Moneda 7 2 5" xfId="2080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40" xr:uid="{00000000-0005-0000-0000-0000700A0000}"/>
    <cellStyle name="Moneda 7 3 2 3" xfId="2645" xr:uid="{00000000-0005-0000-0000-0000710A0000}"/>
    <cellStyle name="Moneda 7 3 3" xfId="1288" xr:uid="{00000000-0005-0000-0000-0000720A0000}"/>
    <cellStyle name="Moneda 7 3 4" xfId="2193" xr:uid="{00000000-0005-0000-0000-0000730A0000}"/>
    <cellStyle name="Moneda 7 4" xfId="602" xr:uid="{00000000-0005-0000-0000-0000740A0000}"/>
    <cellStyle name="Moneda 7 4 2" xfId="1514" xr:uid="{00000000-0005-0000-0000-0000750A0000}"/>
    <cellStyle name="Moneda 7 4 3" xfId="2419" xr:uid="{00000000-0005-0000-0000-0000760A0000}"/>
    <cellStyle name="Moneda 7 5" xfId="1062" xr:uid="{00000000-0005-0000-0000-0000770A0000}"/>
    <cellStyle name="Moneda 7 6" xfId="1967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4" xr:uid="{00000000-0005-0000-0000-00007D0A0000}"/>
    <cellStyle name="Moneda 8 2 2 2 3" xfId="2759" xr:uid="{00000000-0005-0000-0000-00007E0A0000}"/>
    <cellStyle name="Moneda 8 2 2 3" xfId="1402" xr:uid="{00000000-0005-0000-0000-00007F0A0000}"/>
    <cellStyle name="Moneda 8 2 2 4" xfId="2307" xr:uid="{00000000-0005-0000-0000-0000800A0000}"/>
    <cellStyle name="Moneda 8 2 3" xfId="716" xr:uid="{00000000-0005-0000-0000-0000810A0000}"/>
    <cellStyle name="Moneda 8 2 3 2" xfId="1628" xr:uid="{00000000-0005-0000-0000-0000820A0000}"/>
    <cellStyle name="Moneda 8 2 3 3" xfId="2533" xr:uid="{00000000-0005-0000-0000-0000830A0000}"/>
    <cellStyle name="Moneda 8 2 4" xfId="1176" xr:uid="{00000000-0005-0000-0000-0000840A0000}"/>
    <cellStyle name="Moneda 8 2 5" xfId="2081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1" xr:uid="{00000000-0005-0000-0000-0000880A0000}"/>
    <cellStyle name="Moneda 8 3 2 3" xfId="2646" xr:uid="{00000000-0005-0000-0000-0000890A0000}"/>
    <cellStyle name="Moneda 8 3 3" xfId="1289" xr:uid="{00000000-0005-0000-0000-00008A0A0000}"/>
    <cellStyle name="Moneda 8 3 4" xfId="2194" xr:uid="{00000000-0005-0000-0000-00008B0A0000}"/>
    <cellStyle name="Moneda 8 4" xfId="603" xr:uid="{00000000-0005-0000-0000-00008C0A0000}"/>
    <cellStyle name="Moneda 8 4 2" xfId="1515" xr:uid="{00000000-0005-0000-0000-00008D0A0000}"/>
    <cellStyle name="Moneda 8 4 3" xfId="2420" xr:uid="{00000000-0005-0000-0000-00008E0A0000}"/>
    <cellStyle name="Moneda 8 5" xfId="1063" xr:uid="{00000000-0005-0000-0000-00008F0A0000}"/>
    <cellStyle name="Moneda 8 6" xfId="1968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5" xr:uid="{00000000-0005-0000-0000-0000950A0000}"/>
    <cellStyle name="Moneda 9 2 2 2 3" xfId="2760" xr:uid="{00000000-0005-0000-0000-0000960A0000}"/>
    <cellStyle name="Moneda 9 2 2 3" xfId="1403" xr:uid="{00000000-0005-0000-0000-0000970A0000}"/>
    <cellStyle name="Moneda 9 2 2 4" xfId="2308" xr:uid="{00000000-0005-0000-0000-0000980A0000}"/>
    <cellStyle name="Moneda 9 2 3" xfId="717" xr:uid="{00000000-0005-0000-0000-0000990A0000}"/>
    <cellStyle name="Moneda 9 2 3 2" xfId="1629" xr:uid="{00000000-0005-0000-0000-00009A0A0000}"/>
    <cellStyle name="Moneda 9 2 3 3" xfId="2534" xr:uid="{00000000-0005-0000-0000-00009B0A0000}"/>
    <cellStyle name="Moneda 9 2 4" xfId="1177" xr:uid="{00000000-0005-0000-0000-00009C0A0000}"/>
    <cellStyle name="Moneda 9 2 5" xfId="2082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2" xr:uid="{00000000-0005-0000-0000-0000A00A0000}"/>
    <cellStyle name="Moneda 9 3 2 3" xfId="2647" xr:uid="{00000000-0005-0000-0000-0000A10A0000}"/>
    <cellStyle name="Moneda 9 3 3" xfId="1290" xr:uid="{00000000-0005-0000-0000-0000A20A0000}"/>
    <cellStyle name="Moneda 9 3 4" xfId="2195" xr:uid="{00000000-0005-0000-0000-0000A30A0000}"/>
    <cellStyle name="Moneda 9 4" xfId="604" xr:uid="{00000000-0005-0000-0000-0000A40A0000}"/>
    <cellStyle name="Moneda 9 4 2" xfId="1516" xr:uid="{00000000-0005-0000-0000-0000A50A0000}"/>
    <cellStyle name="Moneda 9 4 3" xfId="2421" xr:uid="{00000000-0005-0000-0000-0000A60A0000}"/>
    <cellStyle name="Moneda 9 5" xfId="1064" xr:uid="{00000000-0005-0000-0000-0000A70A0000}"/>
    <cellStyle name="Moneda 9 6" xfId="1969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8" xfId="10" xr:uid="{00000000-0005-0000-0000-0000C70A0000}"/>
    <cellStyle name="Normal 9" xfId="11" xr:uid="{00000000-0005-0000-0000-0000C80A0000}"/>
    <cellStyle name="Porcentaje" xfId="953" builtinId="5"/>
    <cellStyle name="Texto de advertencia" xfId="946" builtinId="11"/>
  </cellStyles>
  <dxfs count="21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S20" totalsRowShown="0" headerRowDxfId="20" dataDxfId="19">
  <sortState xmlns:xlrd2="http://schemas.microsoft.com/office/spreadsheetml/2017/richdata2" ref="A5:S68">
    <sortCondition ref="A3:A76"/>
  </sortState>
  <tableColumns count="19">
    <tableColumn id="1" xr3:uid="{00000000-0010-0000-0000-000001000000}" name="Est" dataDxfId="18"/>
    <tableColumn id="2" xr3:uid="{00000000-0010-0000-0000-000002000000}" name="Columna1" dataDxfId="17"/>
    <tableColumn id="3" xr3:uid="{00000000-0010-0000-0000-000003000000}" name="MONTO NETO" dataDxfId="16"/>
    <tableColumn id="4" xr3:uid="{00000000-0010-0000-0000-000004000000}" name="REALIZADO" dataDxfId="15"/>
    <tableColumn id="19" xr3:uid="{00000000-0010-0000-0000-000013000000}" name="FECHA PPTO." dataDxfId="14"/>
    <tableColumn id="5" xr3:uid="{00000000-0010-0000-0000-000005000000}" name="PRESUPUESTO" dataDxfId="13"/>
    <tableColumn id="15" xr3:uid="{00000000-0010-0000-0000-00000F000000}" name="DESCRIPCION" dataDxfId="12"/>
    <tableColumn id="6" xr3:uid="{00000000-0010-0000-0000-000006000000}" name="O/V" dataDxfId="11"/>
    <tableColumn id="7" xr3:uid="{00000000-0010-0000-0000-000007000000}" name="ORDEN DE COMPRA" dataDxfId="10"/>
    <tableColumn id="8" xr3:uid="{00000000-0010-0000-0000-000008000000}" name="GUIA DESP." dataDxfId="9"/>
    <tableColumn id="10" xr3:uid="{00000000-0010-0000-0000-00000A000000}" name="SOLICITUD DE HES" dataDxfId="8"/>
    <tableColumn id="13" xr3:uid="{00000000-0010-0000-0000-00000D000000}" name="HES" dataDxfId="7"/>
    <tableColumn id="9" xr3:uid="{00000000-0010-0000-0000-000009000000}" name="FACTURA" dataDxfId="6"/>
    <tableColumn id="14" xr3:uid="{00000000-0010-0000-0000-00000E000000}" name="ENCARGADO ENTREGA DE FACTURA" dataDxfId="5"/>
    <tableColumn id="11" xr3:uid="{00000000-0010-0000-0000-00000B000000}" name="ENCARGADO" dataDxfId="4"/>
    <tableColumn id="17" xr3:uid="{00000000-0010-0000-0000-000011000000}" name="CONTACTO" dataDxfId="3"/>
    <tableColumn id="16" xr3:uid="{00000000-0010-0000-0000-000010000000}" name="TELEFONO// MAIL" dataDxfId="2"/>
    <tableColumn id="12" xr3:uid="{00000000-0010-0000-0000-00000C000000}" name="OBSERVACIÓN " dataDxfId="1"/>
    <tableColumn id="18" xr3:uid="{00000000-0010-0000-0000-000012000000}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3"/>
  <sheetViews>
    <sheetView topLeftCell="A12" workbookViewId="0">
      <selection activeCell="H11" sqref="H11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59"/>
      <c r="C1" s="459"/>
      <c r="D1" s="459"/>
      <c r="E1" s="459"/>
      <c r="F1" s="459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10"/>
      <c r="D3" s="6"/>
      <c r="E3" s="7" t="s">
        <v>4</v>
      </c>
      <c r="F3" s="8"/>
    </row>
    <row r="4" spans="2:9" ht="15.75" thickBot="1">
      <c r="B4" s="71" t="s">
        <v>5</v>
      </c>
      <c r="C4" s="110"/>
      <c r="D4" s="6"/>
      <c r="E4" s="11"/>
      <c r="F4" s="8"/>
    </row>
    <row r="5" spans="2:9">
      <c r="B5" s="71" t="s">
        <v>7</v>
      </c>
      <c r="C5" s="184"/>
      <c r="D5" s="72"/>
      <c r="E5" s="11" t="s">
        <v>8</v>
      </c>
      <c r="F5" s="8"/>
    </row>
    <row r="6" spans="2:9" ht="15.75" thickBot="1">
      <c r="B6" s="73" t="s">
        <v>9</v>
      </c>
      <c r="C6" s="264"/>
      <c r="D6" s="6"/>
      <c r="E6" s="18"/>
      <c r="F6" s="8"/>
    </row>
    <row r="7" spans="2:9" ht="15.75" thickBot="1">
      <c r="B7" s="71" t="s">
        <v>10</v>
      </c>
      <c r="C7" s="153"/>
      <c r="D7" s="6"/>
      <c r="E7" s="13"/>
      <c r="F7" s="8"/>
    </row>
    <row r="8" spans="2:9" ht="15.75" thickBot="1">
      <c r="B8" s="71" t="s">
        <v>11</v>
      </c>
      <c r="C8" s="154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179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8"/>
      <c r="C11" s="110"/>
      <c r="D11" s="154"/>
      <c r="E11" s="112"/>
      <c r="F11" s="155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59" t="s">
        <v>383</v>
      </c>
      <c r="C15" s="459"/>
      <c r="D15" s="459"/>
      <c r="E15" s="459"/>
      <c r="F15" s="459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99" t="s">
        <v>296</v>
      </c>
      <c r="D17" s="6"/>
      <c r="E17" s="7" t="s">
        <v>4</v>
      </c>
      <c r="F17" s="6"/>
    </row>
    <row r="18" spans="2:6">
      <c r="B18" s="71" t="s">
        <v>5</v>
      </c>
      <c r="C18" s="299" t="s">
        <v>297</v>
      </c>
      <c r="D18" s="6"/>
      <c r="E18" s="11"/>
      <c r="F18" s="6"/>
    </row>
    <row r="19" spans="2:6">
      <c r="B19" s="71" t="s">
        <v>7</v>
      </c>
      <c r="C19" s="107"/>
      <c r="D19" s="72"/>
      <c r="E19" s="11" t="s">
        <v>8</v>
      </c>
      <c r="F19" s="6"/>
    </row>
    <row r="20" spans="2:6">
      <c r="B20" s="73" t="s">
        <v>9</v>
      </c>
      <c r="C20" s="232" t="s">
        <v>335</v>
      </c>
      <c r="D20" s="6"/>
      <c r="E20" s="18"/>
      <c r="F20" s="6"/>
    </row>
    <row r="21" spans="2:6">
      <c r="B21" s="71" t="s">
        <v>10</v>
      </c>
      <c r="C21" s="107" t="s">
        <v>335</v>
      </c>
      <c r="D21" s="6"/>
      <c r="E21" s="6"/>
      <c r="F21" s="6"/>
    </row>
    <row r="22" spans="2:6">
      <c r="B22" s="71" t="s">
        <v>11</v>
      </c>
      <c r="C22" s="107"/>
      <c r="D22" s="6"/>
      <c r="E22" s="6"/>
      <c r="F22" s="6"/>
    </row>
    <row r="23" spans="2:6">
      <c r="B23" s="71" t="s">
        <v>12</v>
      </c>
      <c r="C23" s="156"/>
      <c r="D23" s="6"/>
      <c r="E23" s="6"/>
      <c r="F23" s="6"/>
    </row>
    <row r="24" spans="2:6">
      <c r="B24" s="74" t="s">
        <v>13</v>
      </c>
      <c r="C24" s="74" t="s">
        <v>14</v>
      </c>
      <c r="D24" s="108" t="s">
        <v>15</v>
      </c>
      <c r="E24" s="75" t="s">
        <v>16</v>
      </c>
      <c r="F24" s="75" t="s">
        <v>17</v>
      </c>
    </row>
    <row r="25" spans="2:6" ht="15.75" thickBot="1">
      <c r="B25" s="138">
        <v>3200000000</v>
      </c>
      <c r="C25" s="107" t="s">
        <v>388</v>
      </c>
      <c r="D25" s="194">
        <v>1</v>
      </c>
      <c r="E25" s="205">
        <v>215240</v>
      </c>
      <c r="F25" s="28">
        <f>E25</f>
        <v>215240</v>
      </c>
    </row>
    <row r="26" spans="2:6">
      <c r="B26" s="16"/>
      <c r="C26" s="320"/>
      <c r="D26" s="118"/>
      <c r="E26" s="28" t="s">
        <v>18</v>
      </c>
      <c r="F26" s="28">
        <f>F25</f>
        <v>215240</v>
      </c>
    </row>
    <row r="29" spans="2:6">
      <c r="B29" s="459" t="s">
        <v>346</v>
      </c>
      <c r="C29" s="459"/>
      <c r="D29" s="459"/>
      <c r="E29" s="459"/>
      <c r="F29" s="459"/>
    </row>
    <row r="30" spans="2:6">
      <c r="B30" s="69"/>
      <c r="C30" s="70" t="s">
        <v>20</v>
      </c>
      <c r="D30" s="2"/>
      <c r="E30" s="19"/>
      <c r="F30" s="2"/>
    </row>
    <row r="31" spans="2:6">
      <c r="B31" s="174" t="s">
        <v>3</v>
      </c>
      <c r="C31" s="299" t="s">
        <v>176</v>
      </c>
      <c r="D31" s="6"/>
      <c r="E31" s="7" t="s">
        <v>4</v>
      </c>
      <c r="F31" s="6"/>
    </row>
    <row r="32" spans="2:6">
      <c r="B32" s="174" t="s">
        <v>5</v>
      </c>
      <c r="C32" s="299" t="s">
        <v>281</v>
      </c>
      <c r="D32" s="6"/>
      <c r="E32" s="11"/>
      <c r="F32" s="6"/>
    </row>
    <row r="33" spans="2:6">
      <c r="B33" s="174" t="s">
        <v>7</v>
      </c>
      <c r="C33" s="107">
        <v>96429</v>
      </c>
      <c r="D33" s="72"/>
      <c r="E33" s="11" t="s">
        <v>8</v>
      </c>
      <c r="F33" s="6"/>
    </row>
    <row r="34" spans="2:6">
      <c r="B34" s="175" t="s">
        <v>9</v>
      </c>
      <c r="C34" s="281">
        <v>190453</v>
      </c>
      <c r="D34" s="6"/>
      <c r="E34" s="18"/>
      <c r="F34" s="6"/>
    </row>
    <row r="35" spans="2:6">
      <c r="B35" s="174" t="s">
        <v>10</v>
      </c>
      <c r="C35" s="107" t="s">
        <v>282</v>
      </c>
      <c r="D35" s="6"/>
      <c r="E35" s="6"/>
      <c r="F35" s="6"/>
    </row>
    <row r="36" spans="2:6">
      <c r="B36" s="174" t="s">
        <v>11</v>
      </c>
      <c r="C36" s="107"/>
      <c r="D36" s="6"/>
      <c r="E36" s="6"/>
      <c r="F36" s="6"/>
    </row>
    <row r="37" spans="2:6">
      <c r="B37" s="174" t="s">
        <v>12</v>
      </c>
      <c r="C37" s="107"/>
      <c r="D37" s="6"/>
      <c r="E37" s="6"/>
      <c r="F37" s="6"/>
    </row>
    <row r="38" spans="2:6">
      <c r="B38" s="176" t="s">
        <v>13</v>
      </c>
      <c r="C38" s="74" t="s">
        <v>14</v>
      </c>
      <c r="D38" s="108" t="s">
        <v>15</v>
      </c>
      <c r="E38" s="75" t="s">
        <v>16</v>
      </c>
      <c r="F38" s="75" t="s">
        <v>17</v>
      </c>
    </row>
    <row r="39" spans="2:6" ht="15.75" thickBot="1">
      <c r="B39" s="138">
        <v>3200000000</v>
      </c>
      <c r="C39" s="284" t="s">
        <v>347</v>
      </c>
      <c r="D39" s="285">
        <v>1</v>
      </c>
      <c r="E39" s="283">
        <v>397727</v>
      </c>
      <c r="F39" s="28">
        <f>E39*D39</f>
        <v>397727</v>
      </c>
    </row>
    <row r="40" spans="2:6">
      <c r="B40" s="16"/>
      <c r="C40" s="318"/>
      <c r="D40" s="28"/>
      <c r="E40" s="28" t="s">
        <v>18</v>
      </c>
      <c r="F40" s="28">
        <f>F39</f>
        <v>397727</v>
      </c>
    </row>
    <row r="42" spans="2:6">
      <c r="B42" s="459" t="s">
        <v>372</v>
      </c>
      <c r="C42" s="459"/>
      <c r="D42" s="459"/>
      <c r="E42" s="459"/>
      <c r="F42" s="459"/>
    </row>
    <row r="43" spans="2:6">
      <c r="B43" s="69"/>
      <c r="C43" s="70" t="s">
        <v>73</v>
      </c>
      <c r="D43" s="2"/>
      <c r="E43" s="19"/>
      <c r="F43" s="2"/>
    </row>
    <row r="44" spans="2:6">
      <c r="B44" s="71" t="s">
        <v>3</v>
      </c>
      <c r="C44" s="282" t="s">
        <v>69</v>
      </c>
      <c r="D44" s="6"/>
      <c r="E44" s="7" t="s">
        <v>4</v>
      </c>
      <c r="F44" s="6"/>
    </row>
    <row r="45" spans="2:6">
      <c r="B45" s="71" t="s">
        <v>5</v>
      </c>
      <c r="C45" s="282" t="s">
        <v>295</v>
      </c>
      <c r="D45" s="6"/>
      <c r="E45" s="11"/>
      <c r="F45" s="6"/>
    </row>
    <row r="46" spans="2:6">
      <c r="B46" s="71" t="s">
        <v>7</v>
      </c>
      <c r="C46" s="107">
        <v>103776</v>
      </c>
      <c r="D46" s="72"/>
      <c r="E46" s="11" t="s">
        <v>8</v>
      </c>
      <c r="F46" s="6"/>
    </row>
    <row r="47" spans="2:6">
      <c r="B47" s="73" t="s">
        <v>9</v>
      </c>
      <c r="C47" s="213">
        <v>194030</v>
      </c>
      <c r="D47" s="6"/>
      <c r="E47" s="18"/>
      <c r="F47" s="6"/>
    </row>
    <row r="48" spans="2:6">
      <c r="B48" s="71" t="s">
        <v>10</v>
      </c>
      <c r="C48" s="107" t="s">
        <v>300</v>
      </c>
      <c r="D48" s="6"/>
      <c r="E48" s="6"/>
      <c r="F48" s="6"/>
    </row>
    <row r="49" spans="2:6">
      <c r="B49" s="71" t="s">
        <v>11</v>
      </c>
      <c r="C49" s="107"/>
      <c r="D49" s="6"/>
      <c r="E49" s="6"/>
      <c r="F49" s="6"/>
    </row>
    <row r="50" spans="2:6">
      <c r="B50" s="71" t="s">
        <v>12</v>
      </c>
      <c r="C50" s="319"/>
      <c r="D50" s="6"/>
      <c r="E50" s="6"/>
      <c r="F50" s="6"/>
    </row>
    <row r="51" spans="2:6">
      <c r="B51" s="74" t="s">
        <v>13</v>
      </c>
      <c r="C51" s="74" t="s">
        <v>14</v>
      </c>
      <c r="D51" s="108" t="s">
        <v>15</v>
      </c>
      <c r="E51" s="372" t="s">
        <v>16</v>
      </c>
      <c r="F51" s="75" t="s">
        <v>17</v>
      </c>
    </row>
    <row r="52" spans="2:6" ht="15.75" thickBot="1">
      <c r="B52" s="138">
        <v>3200000000</v>
      </c>
      <c r="C52" s="107" t="s">
        <v>373</v>
      </c>
      <c r="D52" s="386">
        <v>1</v>
      </c>
      <c r="E52" s="183">
        <v>299121</v>
      </c>
      <c r="F52" s="279">
        <v>299121</v>
      </c>
    </row>
    <row r="53" spans="2:6">
      <c r="B53" s="318"/>
      <c r="C53" s="318"/>
      <c r="D53" s="194"/>
      <c r="E53" s="373"/>
      <c r="F53" s="279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K46"/>
  <sheetViews>
    <sheetView topLeftCell="A31" workbookViewId="0">
      <selection activeCell="B44" sqref="B44:I46"/>
    </sheetView>
  </sheetViews>
  <sheetFormatPr baseColWidth="10" defaultRowHeight="15"/>
  <cols>
    <col min="1" max="1" width="11" bestFit="1" customWidth="1"/>
    <col min="2" max="2" width="35.85546875" bestFit="1" customWidth="1"/>
    <col min="4" max="4" width="8.5703125" bestFit="1" customWidth="1"/>
    <col min="5" max="5" width="10.140625" style="429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15.42578125" bestFit="1" customWidth="1"/>
  </cols>
  <sheetData>
    <row r="3" spans="1:11">
      <c r="B3" s="434" t="s">
        <v>395</v>
      </c>
      <c r="C3" s="434" t="s">
        <v>397</v>
      </c>
      <c r="D3" s="434" t="s">
        <v>398</v>
      </c>
      <c r="E3" s="434" t="s">
        <v>399</v>
      </c>
      <c r="F3" s="434" t="s">
        <v>400</v>
      </c>
      <c r="G3" s="434" t="s">
        <v>401</v>
      </c>
      <c r="H3" s="434" t="s">
        <v>402</v>
      </c>
      <c r="I3" s="434" t="s">
        <v>403</v>
      </c>
      <c r="J3" s="433"/>
      <c r="K3" s="435"/>
    </row>
    <row r="4" spans="1:11" ht="16.5">
      <c r="A4" s="449" t="s">
        <v>426</v>
      </c>
      <c r="B4" s="437" t="s">
        <v>406</v>
      </c>
      <c r="C4" s="457">
        <v>344250</v>
      </c>
      <c r="D4" s="431">
        <f t="shared" ref="D4" si="0">+C4*19%</f>
        <v>65407.5</v>
      </c>
      <c r="E4" s="436">
        <f>+C4+D4</f>
        <v>409657.5</v>
      </c>
      <c r="F4" s="293">
        <v>256284</v>
      </c>
      <c r="G4" s="293">
        <v>199572</v>
      </c>
      <c r="H4" s="437" t="s">
        <v>405</v>
      </c>
      <c r="I4" s="437" t="s">
        <v>407</v>
      </c>
    </row>
    <row r="5" spans="1:11">
      <c r="C5" s="455"/>
    </row>
    <row r="6" spans="1:11">
      <c r="C6" s="455"/>
    </row>
    <row r="7" spans="1:11">
      <c r="B7" s="434" t="s">
        <v>395</v>
      </c>
      <c r="C7" s="458" t="s">
        <v>397</v>
      </c>
      <c r="D7" s="434" t="s">
        <v>398</v>
      </c>
      <c r="E7" s="434" t="s">
        <v>399</v>
      </c>
      <c r="F7" s="434" t="s">
        <v>400</v>
      </c>
      <c r="G7" s="434" t="s">
        <v>401</v>
      </c>
      <c r="H7" s="434" t="s">
        <v>402</v>
      </c>
      <c r="I7" s="434" t="s">
        <v>403</v>
      </c>
    </row>
    <row r="8" spans="1:11" ht="16.5">
      <c r="A8" s="449" t="s">
        <v>426</v>
      </c>
      <c r="B8" s="437" t="s">
        <v>433</v>
      </c>
      <c r="C8" s="457">
        <v>450000</v>
      </c>
      <c r="D8" s="431">
        <f t="shared" ref="D8" si="1">+C8*19%</f>
        <v>85500</v>
      </c>
      <c r="E8" s="436">
        <f>+C8+D8</f>
        <v>535500</v>
      </c>
      <c r="F8" s="293">
        <v>267934</v>
      </c>
      <c r="G8" s="293">
        <v>197273</v>
      </c>
      <c r="H8" s="437" t="s">
        <v>434</v>
      </c>
      <c r="I8" s="437" t="s">
        <v>435</v>
      </c>
    </row>
    <row r="9" spans="1:11">
      <c r="C9" s="455"/>
    </row>
    <row r="10" spans="1:11">
      <c r="C10" s="455"/>
    </row>
    <row r="11" spans="1:11">
      <c r="B11" s="434" t="s">
        <v>395</v>
      </c>
      <c r="C11" s="458" t="s">
        <v>397</v>
      </c>
      <c r="D11" s="434" t="s">
        <v>398</v>
      </c>
      <c r="E11" s="434" t="s">
        <v>399</v>
      </c>
      <c r="F11" s="434" t="s">
        <v>400</v>
      </c>
      <c r="G11" s="434" t="s">
        <v>401</v>
      </c>
      <c r="H11" s="434" t="s">
        <v>402</v>
      </c>
      <c r="I11" s="434" t="s">
        <v>403</v>
      </c>
    </row>
    <row r="12" spans="1:11" ht="16.5">
      <c r="A12" s="449" t="s">
        <v>426</v>
      </c>
      <c r="B12" s="437" t="s">
        <v>63</v>
      </c>
      <c r="C12" s="457">
        <v>342108</v>
      </c>
      <c r="D12" s="431">
        <f t="shared" ref="D12" si="2">+C12*19%</f>
        <v>65000.520000000004</v>
      </c>
      <c r="E12" s="436">
        <f>+C12+D12</f>
        <v>407108.52</v>
      </c>
      <c r="F12" s="293">
        <v>261129</v>
      </c>
      <c r="G12" s="293">
        <v>203806</v>
      </c>
      <c r="H12" s="437" t="s">
        <v>437</v>
      </c>
      <c r="I12" s="437" t="s">
        <v>438</v>
      </c>
    </row>
    <row r="13" spans="1:11">
      <c r="C13" s="455"/>
    </row>
    <row r="14" spans="1:11">
      <c r="B14" s="434" t="s">
        <v>395</v>
      </c>
      <c r="C14" s="458" t="s">
        <v>397</v>
      </c>
      <c r="D14" s="434" t="s">
        <v>398</v>
      </c>
      <c r="E14" s="434" t="s">
        <v>399</v>
      </c>
      <c r="F14" s="434" t="s">
        <v>400</v>
      </c>
      <c r="G14" s="434" t="s">
        <v>401</v>
      </c>
      <c r="H14" s="434" t="s">
        <v>402</v>
      </c>
      <c r="I14" s="434" t="s">
        <v>403</v>
      </c>
    </row>
    <row r="15" spans="1:11" ht="16.5">
      <c r="A15" s="449" t="s">
        <v>426</v>
      </c>
      <c r="B15" s="437" t="s">
        <v>439</v>
      </c>
      <c r="C15" s="457">
        <v>988344</v>
      </c>
      <c r="D15" s="431">
        <f t="shared" ref="D15" si="3">+C15*19%</f>
        <v>187785.36000000002</v>
      </c>
      <c r="E15" s="436">
        <f>+C15+D15</f>
        <v>1176129.3600000001</v>
      </c>
      <c r="F15" s="293">
        <v>267795</v>
      </c>
      <c r="G15" s="293">
        <v>209552</v>
      </c>
      <c r="H15" s="437" t="s">
        <v>442</v>
      </c>
      <c r="I15" s="437" t="s">
        <v>435</v>
      </c>
    </row>
    <row r="16" spans="1:11">
      <c r="C16" s="455"/>
    </row>
    <row r="17" spans="1:9">
      <c r="B17" s="434" t="s">
        <v>395</v>
      </c>
      <c r="C17" s="458" t="s">
        <v>397</v>
      </c>
      <c r="D17" s="434" t="s">
        <v>398</v>
      </c>
      <c r="E17" s="434" t="s">
        <v>399</v>
      </c>
      <c r="F17" s="434" t="s">
        <v>400</v>
      </c>
      <c r="G17" s="434" t="s">
        <v>401</v>
      </c>
      <c r="H17" s="434" t="s">
        <v>402</v>
      </c>
      <c r="I17" s="434" t="s">
        <v>403</v>
      </c>
    </row>
    <row r="18" spans="1:9" ht="16.5">
      <c r="A18" s="449" t="s">
        <v>426</v>
      </c>
      <c r="B18" s="437" t="s">
        <v>63</v>
      </c>
      <c r="C18" s="457">
        <v>342108</v>
      </c>
      <c r="D18" s="431">
        <f t="shared" ref="D18" si="4">+C18*19%</f>
        <v>65000.520000000004</v>
      </c>
      <c r="E18" s="436">
        <f>+C18+D18</f>
        <v>407108.52</v>
      </c>
      <c r="F18" s="293">
        <v>268060</v>
      </c>
      <c r="G18" s="293">
        <v>209760</v>
      </c>
      <c r="H18" s="437" t="s">
        <v>443</v>
      </c>
      <c r="I18" s="437" t="s">
        <v>444</v>
      </c>
    </row>
    <row r="19" spans="1:9" ht="16.5">
      <c r="A19" s="449" t="s">
        <v>426</v>
      </c>
      <c r="B19" s="437" t="s">
        <v>445</v>
      </c>
      <c r="C19" s="457">
        <v>496500</v>
      </c>
      <c r="D19" s="431">
        <f t="shared" ref="D19" si="5">+C19*19%</f>
        <v>94335</v>
      </c>
      <c r="E19" s="436">
        <f>+C19+D19</f>
        <v>590835</v>
      </c>
      <c r="F19" s="293">
        <v>268002</v>
      </c>
      <c r="G19" s="293">
        <v>209711</v>
      </c>
      <c r="H19" s="437" t="s">
        <v>446</v>
      </c>
      <c r="I19" s="437" t="s">
        <v>447</v>
      </c>
    </row>
    <row r="20" spans="1:9">
      <c r="C20" s="455"/>
    </row>
    <row r="21" spans="1:9">
      <c r="C21" s="455"/>
    </row>
    <row r="22" spans="1:9">
      <c r="B22" s="434" t="s">
        <v>395</v>
      </c>
      <c r="C22" s="458" t="s">
        <v>397</v>
      </c>
      <c r="D22" s="434" t="s">
        <v>398</v>
      </c>
      <c r="E22" s="434" t="s">
        <v>399</v>
      </c>
      <c r="F22" s="434" t="s">
        <v>400</v>
      </c>
      <c r="G22" s="434" t="s">
        <v>401</v>
      </c>
      <c r="H22" s="434" t="s">
        <v>402</v>
      </c>
      <c r="I22" s="434" t="s">
        <v>403</v>
      </c>
    </row>
    <row r="23" spans="1:9">
      <c r="B23" s="437" t="s">
        <v>449</v>
      </c>
      <c r="C23" s="457">
        <v>483318</v>
      </c>
      <c r="D23" s="431">
        <f t="shared" ref="D23" si="6">+C23*19%</f>
        <v>91830.42</v>
      </c>
      <c r="E23" s="436">
        <f>+C23+D23</f>
        <v>575148.42000000004</v>
      </c>
      <c r="F23" s="293">
        <v>268330</v>
      </c>
      <c r="G23" s="293">
        <v>209901</v>
      </c>
      <c r="H23" s="437" t="s">
        <v>450</v>
      </c>
      <c r="I23" s="437" t="s">
        <v>451</v>
      </c>
    </row>
    <row r="24" spans="1:9">
      <c r="C24" s="455"/>
    </row>
    <row r="25" spans="1:9">
      <c r="B25" s="434" t="s">
        <v>395</v>
      </c>
      <c r="C25" s="458" t="s">
        <v>397</v>
      </c>
      <c r="D25" s="434" t="s">
        <v>398</v>
      </c>
      <c r="E25" s="434" t="s">
        <v>399</v>
      </c>
      <c r="F25" s="434" t="s">
        <v>400</v>
      </c>
      <c r="G25" s="434" t="s">
        <v>401</v>
      </c>
      <c r="H25" s="434" t="s">
        <v>402</v>
      </c>
      <c r="I25" s="434" t="s">
        <v>403</v>
      </c>
    </row>
    <row r="26" spans="1:9">
      <c r="B26" s="437" t="s">
        <v>445</v>
      </c>
      <c r="C26" s="457">
        <v>160000</v>
      </c>
      <c r="D26" s="431">
        <f t="shared" ref="D26" si="7">+C26*19%</f>
        <v>30400</v>
      </c>
      <c r="E26" s="436">
        <f>+C26+D26</f>
        <v>190400</v>
      </c>
      <c r="F26" s="293">
        <v>268162</v>
      </c>
      <c r="G26" s="293">
        <v>209665</v>
      </c>
      <c r="H26" s="437" t="s">
        <v>452</v>
      </c>
      <c r="I26" s="437" t="s">
        <v>453</v>
      </c>
    </row>
    <row r="27" spans="1:9">
      <c r="C27" s="455"/>
    </row>
    <row r="28" spans="1:9">
      <c r="B28" s="437" t="s">
        <v>445</v>
      </c>
      <c r="C28" s="457">
        <v>160000</v>
      </c>
      <c r="D28" s="431">
        <f t="shared" ref="D28" si="8">+C28*19%</f>
        <v>30400</v>
      </c>
      <c r="E28" s="436">
        <f>+C28+D28</f>
        <v>190400</v>
      </c>
      <c r="F28" s="293">
        <v>268162</v>
      </c>
      <c r="G28" s="293">
        <v>209665</v>
      </c>
      <c r="H28" s="437" t="s">
        <v>452</v>
      </c>
      <c r="I28" s="437" t="s">
        <v>453</v>
      </c>
    </row>
    <row r="31" spans="1:9">
      <c r="B31" s="454" t="s">
        <v>460</v>
      </c>
      <c r="C31" s="454" t="s">
        <v>454</v>
      </c>
      <c r="D31" s="454" t="s">
        <v>401</v>
      </c>
      <c r="E31" s="454" t="s">
        <v>455</v>
      </c>
      <c r="F31" s="454" t="s">
        <v>456</v>
      </c>
      <c r="G31" s="454" t="s">
        <v>457</v>
      </c>
      <c r="H31" s="454" t="s">
        <v>402</v>
      </c>
    </row>
    <row r="32" spans="1:9">
      <c r="B32" s="452">
        <v>266949</v>
      </c>
      <c r="C32" s="453" t="s">
        <v>458</v>
      </c>
      <c r="D32" s="452">
        <v>208705</v>
      </c>
      <c r="E32" s="452">
        <v>1</v>
      </c>
      <c r="F32" s="452">
        <v>1</v>
      </c>
      <c r="G32" s="453" t="b">
        <v>1</v>
      </c>
      <c r="H32" s="453" t="s">
        <v>459</v>
      </c>
    </row>
    <row r="33" spans="1:9">
      <c r="B33" s="452">
        <v>266949</v>
      </c>
      <c r="C33" s="453" t="s">
        <v>458</v>
      </c>
      <c r="D33" s="452">
        <v>208705</v>
      </c>
      <c r="E33" s="452">
        <v>2</v>
      </c>
      <c r="F33" s="452">
        <v>1</v>
      </c>
      <c r="G33" s="453" t="b">
        <v>1</v>
      </c>
      <c r="H33" s="453" t="s">
        <v>459</v>
      </c>
    </row>
    <row r="34" spans="1:9">
      <c r="B34" s="452">
        <v>266949</v>
      </c>
      <c r="C34" s="453" t="s">
        <v>458</v>
      </c>
      <c r="D34" s="452">
        <v>208705</v>
      </c>
      <c r="E34" s="452">
        <v>3</v>
      </c>
      <c r="F34" s="452">
        <v>1</v>
      </c>
      <c r="G34" s="453" t="b">
        <v>1</v>
      </c>
      <c r="H34" s="453" t="s">
        <v>459</v>
      </c>
    </row>
    <row r="36" spans="1:9">
      <c r="B36" s="434" t="s">
        <v>395</v>
      </c>
      <c r="C36" s="458" t="s">
        <v>397</v>
      </c>
      <c r="D36" s="434" t="s">
        <v>398</v>
      </c>
      <c r="E36" s="434" t="s">
        <v>399</v>
      </c>
      <c r="F36" s="434" t="s">
        <v>400</v>
      </c>
      <c r="G36" s="434" t="s">
        <v>401</v>
      </c>
      <c r="H36" s="434" t="s">
        <v>402</v>
      </c>
      <c r="I36" s="434" t="s">
        <v>403</v>
      </c>
    </row>
    <row r="37" spans="1:9">
      <c r="B37" s="293" t="s">
        <v>389</v>
      </c>
      <c r="C37" s="457">
        <v>312743</v>
      </c>
      <c r="D37" s="431">
        <f t="shared" ref="D37" si="9">+C37*19%</f>
        <v>59421.17</v>
      </c>
      <c r="E37" s="436">
        <f>+C37+D37</f>
        <v>372164.17</v>
      </c>
      <c r="F37" s="293">
        <v>268841</v>
      </c>
      <c r="G37" s="293">
        <v>210057</v>
      </c>
      <c r="H37" s="293" t="s">
        <v>463</v>
      </c>
      <c r="I37" s="293" t="s">
        <v>464</v>
      </c>
    </row>
    <row r="38" spans="1:9">
      <c r="A38" s="474"/>
      <c r="B38" s="293" t="s">
        <v>466</v>
      </c>
      <c r="C38" s="457">
        <v>257612</v>
      </c>
      <c r="D38" s="431">
        <f t="shared" ref="D38" si="10">+C38*19%</f>
        <v>48946.28</v>
      </c>
      <c r="E38" s="436">
        <f>+C38+D38</f>
        <v>306558.28000000003</v>
      </c>
      <c r="F38" s="293">
        <v>268819</v>
      </c>
      <c r="G38" s="293">
        <v>209681</v>
      </c>
      <c r="H38" s="293" t="s">
        <v>465</v>
      </c>
      <c r="I38" s="293"/>
    </row>
    <row r="39" spans="1:9">
      <c r="A39" s="474"/>
      <c r="B39" s="293" t="s">
        <v>468</v>
      </c>
      <c r="C39" s="457">
        <v>1726843</v>
      </c>
      <c r="D39" s="431">
        <f t="shared" ref="D39" si="11">+C39*19%</f>
        <v>328100.17</v>
      </c>
      <c r="E39" s="436">
        <f>+C39+D39</f>
        <v>2054943.17</v>
      </c>
      <c r="F39" s="359">
        <v>268804</v>
      </c>
      <c r="G39" s="293">
        <v>210193</v>
      </c>
      <c r="H39" s="293" t="s">
        <v>467</v>
      </c>
      <c r="I39" s="293" t="s">
        <v>469</v>
      </c>
    </row>
    <row r="44" spans="1:9">
      <c r="B44" s="434" t="s">
        <v>395</v>
      </c>
      <c r="C44" s="458" t="s">
        <v>397</v>
      </c>
      <c r="D44" s="434" t="s">
        <v>398</v>
      </c>
      <c r="E44" s="434" t="s">
        <v>399</v>
      </c>
      <c r="F44" s="434" t="s">
        <v>400</v>
      </c>
      <c r="G44" s="434" t="s">
        <v>401</v>
      </c>
      <c r="H44" s="434" t="s">
        <v>402</v>
      </c>
      <c r="I44" s="434" t="s">
        <v>403</v>
      </c>
    </row>
    <row r="45" spans="1:9">
      <c r="B45" s="293" t="s">
        <v>471</v>
      </c>
      <c r="C45" s="457">
        <v>227637</v>
      </c>
      <c r="D45" s="431">
        <f t="shared" ref="D45" si="12">+C45*19%</f>
        <v>43251.03</v>
      </c>
      <c r="E45" s="436">
        <f>+C45+D45</f>
        <v>270888.03000000003</v>
      </c>
      <c r="F45" s="293">
        <v>268973</v>
      </c>
      <c r="G45" s="293">
        <v>209899</v>
      </c>
      <c r="H45" s="293" t="s">
        <v>470</v>
      </c>
      <c r="I45" s="293" t="s">
        <v>475</v>
      </c>
    </row>
    <row r="46" spans="1:9">
      <c r="B46" s="293" t="s">
        <v>473</v>
      </c>
      <c r="C46" s="457">
        <v>180000</v>
      </c>
      <c r="D46" s="431">
        <f t="shared" ref="D46" si="13">+C46*19%</f>
        <v>34200</v>
      </c>
      <c r="E46" s="436">
        <f>+C46+D46</f>
        <v>214200</v>
      </c>
      <c r="F46" s="293">
        <v>268534</v>
      </c>
      <c r="G46" s="293">
        <v>209640</v>
      </c>
      <c r="H46" s="293" t="s">
        <v>472</v>
      </c>
      <c r="I46" s="293" t="s">
        <v>474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0" t="s">
        <v>185</v>
      </c>
      <c r="C2" s="460"/>
      <c r="D2" s="460"/>
      <c r="E2" s="460"/>
      <c r="F2" s="460"/>
    </row>
    <row r="3" spans="2:6" ht="15.75" thickBot="1">
      <c r="B3" s="31"/>
      <c r="C3" s="32" t="s">
        <v>180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14047</v>
      </c>
      <c r="D6" s="12"/>
      <c r="E6" s="11" t="s">
        <v>8</v>
      </c>
      <c r="F6" s="8"/>
    </row>
    <row r="7" spans="2:6">
      <c r="B7" s="1" t="s">
        <v>9</v>
      </c>
      <c r="C7" s="136">
        <v>138662</v>
      </c>
      <c r="D7" s="6"/>
      <c r="E7" s="13"/>
      <c r="F7" s="8"/>
    </row>
    <row r="8" spans="2:6">
      <c r="B8" s="9" t="s">
        <v>10</v>
      </c>
      <c r="C8" s="107">
        <v>4700029712</v>
      </c>
      <c r="D8" s="6"/>
      <c r="E8" s="13"/>
      <c r="F8" s="8"/>
    </row>
    <row r="9" spans="2:6">
      <c r="B9" s="14" t="s">
        <v>11</v>
      </c>
      <c r="C9" s="107" t="s">
        <v>153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60" t="s">
        <v>186</v>
      </c>
      <c r="C15" s="460"/>
      <c r="D15" s="460"/>
      <c r="E15" s="460"/>
      <c r="F15" s="460"/>
    </row>
    <row r="16" spans="2:6" ht="15.75" thickBot="1">
      <c r="B16" s="31"/>
      <c r="C16" s="32" t="s">
        <v>181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14046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138668</v>
      </c>
      <c r="D20" s="236"/>
      <c r="E20" s="244"/>
      <c r="F20" s="238"/>
    </row>
    <row r="21" spans="2:6" ht="15.75" thickBot="1">
      <c r="B21" s="58" t="s">
        <v>10</v>
      </c>
      <c r="C21" s="245">
        <v>4700029716</v>
      </c>
      <c r="D21" s="236"/>
      <c r="E21" s="244"/>
      <c r="F21" s="238"/>
    </row>
    <row r="22" spans="2:6" ht="15.75" thickBot="1">
      <c r="B22" s="246" t="s">
        <v>11</v>
      </c>
      <c r="C22" s="241" t="s">
        <v>154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5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60" t="s">
        <v>187</v>
      </c>
      <c r="C28" s="460"/>
      <c r="D28" s="460"/>
      <c r="E28" s="460"/>
      <c r="F28" s="460"/>
    </row>
    <row r="29" spans="2:6" ht="15.75" thickBot="1">
      <c r="B29" s="31"/>
      <c r="C29" s="32" t="s">
        <v>182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14136</v>
      </c>
      <c r="D32" s="12"/>
      <c r="E32" s="11" t="s">
        <v>8</v>
      </c>
      <c r="F32" s="8"/>
    </row>
    <row r="33" spans="2:6">
      <c r="B33" s="1" t="s">
        <v>9</v>
      </c>
      <c r="C33" s="136">
        <v>138674</v>
      </c>
      <c r="D33" s="6"/>
      <c r="E33" s="13"/>
      <c r="F33" s="8"/>
    </row>
    <row r="34" spans="2:6">
      <c r="B34" s="9" t="s">
        <v>10</v>
      </c>
      <c r="C34" s="107">
        <v>4700029715</v>
      </c>
      <c r="D34" s="6"/>
      <c r="E34" s="13"/>
      <c r="F34" s="8"/>
    </row>
    <row r="35" spans="2:6">
      <c r="B35" s="14" t="s">
        <v>11</v>
      </c>
      <c r="C35" s="107" t="s">
        <v>155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60" t="s">
        <v>188</v>
      </c>
      <c r="C41" s="460"/>
      <c r="D41" s="460"/>
      <c r="E41" s="460"/>
      <c r="F41" s="460"/>
    </row>
    <row r="42" spans="2:6" ht="15.75" thickBot="1">
      <c r="B42" s="31"/>
      <c r="C42" s="32" t="s">
        <v>183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14044</v>
      </c>
      <c r="D45" s="12"/>
      <c r="E45" s="11" t="s">
        <v>8</v>
      </c>
      <c r="F45" s="8"/>
    </row>
    <row r="46" spans="2:6">
      <c r="B46" s="1" t="s">
        <v>9</v>
      </c>
      <c r="C46" s="136">
        <v>138675</v>
      </c>
      <c r="D46" s="6"/>
      <c r="E46" s="13"/>
      <c r="F46" s="8"/>
    </row>
    <row r="47" spans="2:6">
      <c r="B47" s="9" t="s">
        <v>10</v>
      </c>
      <c r="C47" s="107">
        <v>4700029714</v>
      </c>
      <c r="D47" s="6"/>
      <c r="E47" s="13"/>
      <c r="F47" s="8"/>
    </row>
    <row r="48" spans="2:6">
      <c r="B48" s="14" t="s">
        <v>11</v>
      </c>
      <c r="C48" s="107" t="s">
        <v>156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60" t="s">
        <v>189</v>
      </c>
      <c r="C54" s="460"/>
      <c r="D54" s="460"/>
      <c r="E54" s="460"/>
      <c r="F54" s="460"/>
    </row>
    <row r="55" spans="2:6" ht="15.75" thickBot="1">
      <c r="B55" s="31" t="s">
        <v>179</v>
      </c>
      <c r="C55" s="32" t="s">
        <v>184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14043</v>
      </c>
      <c r="D58" s="12"/>
      <c r="E58" s="11" t="s">
        <v>8</v>
      </c>
      <c r="F58" s="8"/>
    </row>
    <row r="59" spans="2:6">
      <c r="B59" s="1" t="s">
        <v>9</v>
      </c>
      <c r="C59" s="136">
        <v>138676</v>
      </c>
      <c r="D59" s="6"/>
      <c r="E59" s="13"/>
      <c r="F59" s="8"/>
    </row>
    <row r="60" spans="2:6">
      <c r="B60" s="9" t="s">
        <v>10</v>
      </c>
      <c r="C60" s="107">
        <v>4700029713</v>
      </c>
      <c r="D60" s="6"/>
      <c r="E60" s="13"/>
      <c r="F60" s="8"/>
    </row>
    <row r="61" spans="2:6">
      <c r="B61" s="14" t="s">
        <v>11</v>
      </c>
      <c r="C61" s="107" t="s">
        <v>157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0" t="s">
        <v>191</v>
      </c>
      <c r="C2" s="460"/>
      <c r="D2" s="460"/>
      <c r="E2" s="460"/>
      <c r="F2" s="460"/>
    </row>
    <row r="3" spans="2:6" ht="15.75" thickBot="1">
      <c r="B3" s="31"/>
      <c r="C3" s="32" t="s">
        <v>190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14041</v>
      </c>
      <c r="D6" s="12"/>
      <c r="E6" s="11" t="s">
        <v>8</v>
      </c>
      <c r="F6" s="8"/>
    </row>
    <row r="7" spans="2:6">
      <c r="B7" s="1" t="s">
        <v>9</v>
      </c>
      <c r="C7" s="136">
        <v>138659</v>
      </c>
      <c r="D7" s="6"/>
      <c r="E7" s="13"/>
      <c r="F7" s="8"/>
    </row>
    <row r="8" spans="2:6">
      <c r="B8" s="9" t="s">
        <v>10</v>
      </c>
      <c r="C8" s="107">
        <v>4700029708</v>
      </c>
      <c r="D8" s="6"/>
      <c r="E8" s="13"/>
      <c r="F8" s="8"/>
    </row>
    <row r="9" spans="2:6">
      <c r="B9" s="14" t="s">
        <v>11</v>
      </c>
      <c r="C9" s="107" t="s">
        <v>152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60" t="s">
        <v>196</v>
      </c>
      <c r="C15" s="460"/>
      <c r="D15" s="460"/>
      <c r="E15" s="460"/>
      <c r="F15" s="460"/>
    </row>
    <row r="16" spans="2:6" ht="15.75" thickBot="1">
      <c r="B16" s="31"/>
      <c r="C16" s="32" t="s">
        <v>192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14042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138677</v>
      </c>
      <c r="D20" s="236"/>
      <c r="E20" s="244"/>
      <c r="F20" s="238"/>
    </row>
    <row r="21" spans="2:6" ht="15.75" thickBot="1">
      <c r="B21" s="58" t="s">
        <v>10</v>
      </c>
      <c r="C21" s="245">
        <v>4700029710</v>
      </c>
      <c r="D21" s="236"/>
      <c r="E21" s="244"/>
      <c r="F21" s="238"/>
    </row>
    <row r="22" spans="2:6" ht="15.75" thickBot="1">
      <c r="B22" s="246" t="s">
        <v>11</v>
      </c>
      <c r="C22" s="241" t="s">
        <v>158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0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60" t="s">
        <v>197</v>
      </c>
      <c r="C28" s="460"/>
      <c r="D28" s="460"/>
      <c r="E28" s="460"/>
      <c r="F28" s="460"/>
    </row>
    <row r="29" spans="2:6" ht="15.75" thickBot="1">
      <c r="B29" s="31"/>
      <c r="C29" s="32" t="s">
        <v>193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14503</v>
      </c>
      <c r="D32" s="12"/>
      <c r="E32" s="11" t="s">
        <v>8</v>
      </c>
      <c r="F32" s="8"/>
    </row>
    <row r="33" spans="2:6">
      <c r="B33" s="1" t="s">
        <v>9</v>
      </c>
      <c r="C33" s="136">
        <v>139167</v>
      </c>
      <c r="D33" s="6"/>
      <c r="E33" s="13"/>
      <c r="F33" s="8"/>
    </row>
    <row r="34" spans="2:6">
      <c r="B34" s="9" t="s">
        <v>10</v>
      </c>
      <c r="C34" s="107">
        <v>4700029667</v>
      </c>
      <c r="D34" s="6"/>
      <c r="E34" s="13"/>
      <c r="F34" s="8"/>
    </row>
    <row r="35" spans="2:6">
      <c r="B35" s="14" t="s">
        <v>11</v>
      </c>
      <c r="C35" s="107" t="s">
        <v>131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60" t="s">
        <v>198</v>
      </c>
      <c r="C41" s="460"/>
      <c r="D41" s="460"/>
      <c r="E41" s="460"/>
      <c r="F41" s="460"/>
    </row>
    <row r="42" spans="2:6" ht="15.75" thickBot="1">
      <c r="B42" s="31"/>
      <c r="C42" s="32" t="s">
        <v>194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14506</v>
      </c>
      <c r="D45" s="12"/>
      <c r="E45" s="11" t="s">
        <v>8</v>
      </c>
      <c r="F45" s="8"/>
    </row>
    <row r="46" spans="2:6">
      <c r="B46" s="1" t="s">
        <v>9</v>
      </c>
      <c r="C46" s="136">
        <v>139181</v>
      </c>
      <c r="D46" s="6"/>
      <c r="E46" s="13"/>
      <c r="F46" s="8"/>
    </row>
    <row r="47" spans="2:6">
      <c r="B47" s="9" t="s">
        <v>10</v>
      </c>
      <c r="C47" s="107">
        <v>4700029671</v>
      </c>
      <c r="D47" s="6"/>
      <c r="E47" s="13"/>
      <c r="F47" s="8"/>
    </row>
    <row r="48" spans="2:6">
      <c r="B48" s="14" t="s">
        <v>11</v>
      </c>
      <c r="C48" s="107" t="s">
        <v>159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60" t="s">
        <v>199</v>
      </c>
      <c r="C54" s="460"/>
      <c r="D54" s="460"/>
      <c r="E54" s="460"/>
      <c r="F54" s="460"/>
    </row>
    <row r="55" spans="2:6" ht="15.75" thickBot="1">
      <c r="B55" s="31" t="s">
        <v>179</v>
      </c>
      <c r="C55" s="32" t="s">
        <v>195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14507</v>
      </c>
      <c r="D58" s="12"/>
      <c r="E58" s="11" t="s">
        <v>8</v>
      </c>
      <c r="F58" s="8"/>
    </row>
    <row r="59" spans="2:6">
      <c r="B59" s="1" t="s">
        <v>9</v>
      </c>
      <c r="C59" s="136">
        <v>139178</v>
      </c>
      <c r="D59" s="6"/>
      <c r="E59" s="13"/>
      <c r="F59" s="8"/>
    </row>
    <row r="60" spans="2:6">
      <c r="B60" s="9" t="s">
        <v>10</v>
      </c>
      <c r="C60" s="107">
        <v>4700029670</v>
      </c>
      <c r="D60" s="6"/>
      <c r="E60" s="13"/>
      <c r="F60" s="8"/>
    </row>
    <row r="61" spans="2:6">
      <c r="B61" s="14" t="s">
        <v>11</v>
      </c>
      <c r="C61" s="107" t="s">
        <v>166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94"/>
  <sheetViews>
    <sheetView topLeftCell="A61" workbookViewId="0">
      <selection activeCell="I66" sqref="I6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0" t="s">
        <v>204</v>
      </c>
      <c r="C2" s="460"/>
      <c r="D2" s="460"/>
      <c r="E2" s="460"/>
      <c r="F2" s="460"/>
    </row>
    <row r="3" spans="2:6" ht="15.75" thickBot="1">
      <c r="B3" s="31"/>
      <c r="C3" s="32" t="s">
        <v>205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14508</v>
      </c>
      <c r="D6" s="12"/>
      <c r="E6" s="11" t="s">
        <v>8</v>
      </c>
      <c r="F6" s="8"/>
    </row>
    <row r="7" spans="2:6">
      <c r="B7" s="1" t="s">
        <v>9</v>
      </c>
      <c r="C7" s="136">
        <v>139177</v>
      </c>
      <c r="D7" s="6"/>
      <c r="E7" s="13"/>
      <c r="F7" s="8"/>
    </row>
    <row r="8" spans="2:6">
      <c r="B8" s="9" t="s">
        <v>10</v>
      </c>
      <c r="C8" s="107">
        <v>4700029669</v>
      </c>
      <c r="D8" s="6"/>
      <c r="E8" s="13"/>
      <c r="F8" s="8"/>
    </row>
    <row r="9" spans="2:6">
      <c r="B9" s="14" t="s">
        <v>11</v>
      </c>
      <c r="C9" s="107" t="s">
        <v>165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18</v>
      </c>
      <c r="F13" s="23">
        <f>F12</f>
        <v>155712</v>
      </c>
    </row>
    <row r="15" spans="2:6" ht="15.75" thickBot="1">
      <c r="B15" s="460" t="s">
        <v>206</v>
      </c>
      <c r="C15" s="460"/>
      <c r="D15" s="460"/>
      <c r="E15" s="460"/>
      <c r="F15" s="460"/>
    </row>
    <row r="16" spans="2:6" ht="15.75" thickBot="1">
      <c r="B16" s="31"/>
      <c r="C16" s="32" t="s">
        <v>200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14509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139175</v>
      </c>
      <c r="D20" s="236"/>
      <c r="E20" s="244"/>
      <c r="F20" s="238"/>
    </row>
    <row r="21" spans="2:6" ht="15.75" thickBot="1">
      <c r="B21" s="58" t="s">
        <v>10</v>
      </c>
      <c r="C21" s="245">
        <v>4700029961</v>
      </c>
      <c r="D21" s="236"/>
      <c r="E21" s="244"/>
      <c r="F21" s="238"/>
    </row>
    <row r="22" spans="2:6" ht="15.75" thickBot="1">
      <c r="B22" s="246" t="s">
        <v>11</v>
      </c>
      <c r="C22" s="241" t="s">
        <v>164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03">
        <v>155712</v>
      </c>
      <c r="F25" s="254">
        <f>D25*E25</f>
        <v>155712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60" t="s">
        <v>207</v>
      </c>
      <c r="C28" s="460"/>
      <c r="D28" s="460"/>
      <c r="E28" s="460"/>
      <c r="F28" s="460"/>
    </row>
    <row r="29" spans="2:6" ht="15.75" thickBot="1">
      <c r="B29" s="31"/>
      <c r="C29" s="32" t="s">
        <v>201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14510</v>
      </c>
      <c r="D32" s="12"/>
      <c r="E32" s="11" t="s">
        <v>8</v>
      </c>
      <c r="F32" s="8"/>
    </row>
    <row r="33" spans="2:6">
      <c r="B33" s="1" t="s">
        <v>9</v>
      </c>
      <c r="C33" s="136">
        <v>139173</v>
      </c>
      <c r="D33" s="6"/>
      <c r="E33" s="13"/>
      <c r="F33" s="8"/>
    </row>
    <row r="34" spans="2:6">
      <c r="B34" s="9" t="s">
        <v>10</v>
      </c>
      <c r="C34" s="107">
        <v>4700029666</v>
      </c>
      <c r="D34" s="6"/>
      <c r="E34" s="13"/>
      <c r="F34" s="8"/>
    </row>
    <row r="35" spans="2:6">
      <c r="B35" s="14" t="s">
        <v>11</v>
      </c>
      <c r="C35" s="107" t="s">
        <v>163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60" t="s">
        <v>208</v>
      </c>
      <c r="C41" s="460"/>
      <c r="D41" s="460"/>
      <c r="E41" s="460"/>
      <c r="F41" s="460"/>
    </row>
    <row r="42" spans="2:6" ht="15.75" thickBot="1">
      <c r="B42" s="31"/>
      <c r="C42" s="32" t="s">
        <v>202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14511</v>
      </c>
      <c r="D45" s="12"/>
      <c r="E45" s="11" t="s">
        <v>8</v>
      </c>
      <c r="F45" s="8"/>
    </row>
    <row r="46" spans="2:6">
      <c r="B46" s="1" t="s">
        <v>9</v>
      </c>
      <c r="C46" s="136">
        <v>139172</v>
      </c>
      <c r="D46" s="6"/>
      <c r="E46" s="13"/>
      <c r="F46" s="8"/>
    </row>
    <row r="47" spans="2:6">
      <c r="B47" s="9" t="s">
        <v>10</v>
      </c>
      <c r="C47" s="107">
        <v>4700029665</v>
      </c>
      <c r="D47" s="6"/>
      <c r="E47" s="13"/>
      <c r="F47" s="8"/>
    </row>
    <row r="48" spans="2:6">
      <c r="B48" s="14" t="s">
        <v>11</v>
      </c>
      <c r="C48" s="107" t="s">
        <v>162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60" t="s">
        <v>209</v>
      </c>
      <c r="C54" s="460"/>
      <c r="D54" s="460"/>
      <c r="E54" s="460"/>
      <c r="F54" s="460"/>
    </row>
    <row r="55" spans="2:6" ht="15.75" thickBot="1">
      <c r="B55" s="31" t="s">
        <v>179</v>
      </c>
      <c r="C55" s="32" t="s">
        <v>203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14512</v>
      </c>
      <c r="D58" s="12"/>
      <c r="E58" s="11" t="s">
        <v>8</v>
      </c>
      <c r="F58" s="8"/>
    </row>
    <row r="59" spans="2:6">
      <c r="B59" s="1" t="s">
        <v>9</v>
      </c>
      <c r="C59" s="136">
        <v>139170</v>
      </c>
      <c r="D59" s="6"/>
      <c r="E59" s="13"/>
      <c r="F59" s="8"/>
    </row>
    <row r="60" spans="2:6">
      <c r="B60" s="9" t="s">
        <v>10</v>
      </c>
      <c r="C60" s="107">
        <v>4700029664</v>
      </c>
      <c r="D60" s="6"/>
      <c r="E60" s="13"/>
      <c r="F60" s="8"/>
    </row>
    <row r="61" spans="2:6">
      <c r="B61" s="14" t="s">
        <v>11</v>
      </c>
      <c r="C61" s="107" t="s">
        <v>161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  <row r="69" spans="2:6" ht="15.75" thickBot="1">
      <c r="B69" s="460" t="s">
        <v>211</v>
      </c>
      <c r="C69" s="460"/>
      <c r="D69" s="460"/>
      <c r="E69" s="460"/>
      <c r="F69" s="460"/>
    </row>
    <row r="70" spans="2:6" ht="15.75" thickBot="1">
      <c r="B70" s="31" t="s">
        <v>179</v>
      </c>
      <c r="C70" s="32" t="s">
        <v>210</v>
      </c>
      <c r="D70" s="2"/>
      <c r="E70" s="3"/>
      <c r="F70" s="4"/>
    </row>
    <row r="71" spans="2:6">
      <c r="B71" s="5" t="s">
        <v>3</v>
      </c>
      <c r="C71" s="185" t="s">
        <v>45</v>
      </c>
      <c r="D71" s="6"/>
      <c r="E71" s="7" t="s">
        <v>4</v>
      </c>
      <c r="F71" s="8"/>
    </row>
    <row r="72" spans="2:6">
      <c r="B72" s="9" t="s">
        <v>5</v>
      </c>
      <c r="C72" s="179" t="s">
        <v>115</v>
      </c>
      <c r="D72" s="10"/>
      <c r="E72" s="11"/>
      <c r="F72" s="8"/>
    </row>
    <row r="73" spans="2:6">
      <c r="B73" s="9" t="s">
        <v>7</v>
      </c>
      <c r="C73" s="107">
        <v>14513</v>
      </c>
      <c r="D73" s="12"/>
      <c r="E73" s="11" t="s">
        <v>8</v>
      </c>
      <c r="F73" s="8"/>
    </row>
    <row r="74" spans="2:6">
      <c r="B74" s="1" t="s">
        <v>9</v>
      </c>
      <c r="C74" s="136">
        <v>139168</v>
      </c>
      <c r="D74" s="6"/>
      <c r="E74" s="13"/>
      <c r="F74" s="8"/>
    </row>
    <row r="75" spans="2:6">
      <c r="B75" s="9" t="s">
        <v>10</v>
      </c>
      <c r="C75" s="107">
        <v>4700029668</v>
      </c>
      <c r="D75" s="6"/>
      <c r="E75" s="13"/>
      <c r="F75" s="8"/>
    </row>
    <row r="76" spans="2:6">
      <c r="B76" s="14" t="s">
        <v>11</v>
      </c>
      <c r="C76" s="107" t="s">
        <v>160</v>
      </c>
      <c r="D76" s="6"/>
      <c r="E76" s="8"/>
      <c r="F76" s="8"/>
    </row>
    <row r="77" spans="2:6" ht="15.75" thickBot="1">
      <c r="B77" s="14" t="s">
        <v>12</v>
      </c>
      <c r="C77" s="25"/>
      <c r="D77" s="6"/>
      <c r="E77" s="8"/>
      <c r="F77" s="8"/>
    </row>
    <row r="78" spans="2:6" ht="15.75" thickBot="1">
      <c r="B78" s="61" t="s">
        <v>13</v>
      </c>
      <c r="C78" s="61" t="s">
        <v>14</v>
      </c>
      <c r="D78" s="62" t="s">
        <v>15</v>
      </c>
      <c r="E78" s="63" t="s">
        <v>16</v>
      </c>
      <c r="F78" s="64" t="s">
        <v>17</v>
      </c>
    </row>
    <row r="79" spans="2:6" ht="15.75" thickBot="1">
      <c r="B79" s="215">
        <v>3200000000</v>
      </c>
      <c r="C79" s="107" t="s">
        <v>133</v>
      </c>
      <c r="D79" s="215">
        <v>1</v>
      </c>
      <c r="E79" s="20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18</v>
      </c>
      <c r="F80" s="23">
        <f>F79</f>
        <v>155712</v>
      </c>
    </row>
    <row r="83" spans="2:6" ht="15.75" thickBot="1">
      <c r="B83" s="460" t="s">
        <v>212</v>
      </c>
      <c r="C83" s="460"/>
      <c r="D83" s="460"/>
      <c r="E83" s="460"/>
      <c r="F83" s="460"/>
    </row>
    <row r="84" spans="2:6" ht="15.75" thickBot="1">
      <c r="B84" s="31" t="s">
        <v>179</v>
      </c>
      <c r="C84" s="32" t="s">
        <v>213</v>
      </c>
      <c r="D84" s="2"/>
      <c r="E84" s="3"/>
      <c r="F84" s="4"/>
    </row>
    <row r="85" spans="2:6">
      <c r="B85" s="5" t="s">
        <v>3</v>
      </c>
      <c r="C85" s="185" t="s">
        <v>45</v>
      </c>
      <c r="D85" s="6"/>
      <c r="E85" s="7" t="s">
        <v>4</v>
      </c>
      <c r="F85" s="8"/>
    </row>
    <row r="86" spans="2:6">
      <c r="B86" s="9" t="s">
        <v>5</v>
      </c>
      <c r="C86" s="179" t="s">
        <v>115</v>
      </c>
      <c r="D86" s="10"/>
      <c r="E86" s="11"/>
      <c r="F86" s="8"/>
    </row>
    <row r="87" spans="2:6">
      <c r="B87" s="9" t="s">
        <v>7</v>
      </c>
      <c r="C87" s="107">
        <v>14514</v>
      </c>
      <c r="D87" s="12"/>
      <c r="E87" s="11" t="s">
        <v>8</v>
      </c>
      <c r="F87" s="8"/>
    </row>
    <row r="88" spans="2:6">
      <c r="B88" s="1" t="s">
        <v>9</v>
      </c>
      <c r="C88" s="136">
        <v>139179</v>
      </c>
      <c r="D88" s="6"/>
      <c r="E88" s="13"/>
      <c r="F88" s="8"/>
    </row>
    <row r="89" spans="2:6">
      <c r="B89" s="9" t="s">
        <v>10</v>
      </c>
      <c r="C89" s="107">
        <v>4700029672</v>
      </c>
      <c r="D89" s="6"/>
      <c r="E89" s="13"/>
      <c r="F89" s="8"/>
    </row>
    <row r="90" spans="2:6">
      <c r="B90" s="14" t="s">
        <v>11</v>
      </c>
      <c r="C90" s="107" t="s">
        <v>167</v>
      </c>
      <c r="D90" s="6"/>
      <c r="E90" s="8"/>
      <c r="F90" s="8"/>
    </row>
    <row r="91" spans="2:6" ht="15.75" thickBot="1">
      <c r="B91" s="14" t="s">
        <v>12</v>
      </c>
      <c r="C91" s="25"/>
      <c r="D91" s="6"/>
      <c r="E91" s="8"/>
      <c r="F91" s="8"/>
    </row>
    <row r="92" spans="2:6" ht="15.75" thickBot="1">
      <c r="B92" s="61" t="s">
        <v>13</v>
      </c>
      <c r="C92" s="61" t="s">
        <v>14</v>
      </c>
      <c r="D92" s="62" t="s">
        <v>15</v>
      </c>
      <c r="E92" s="63" t="s">
        <v>16</v>
      </c>
      <c r="F92" s="64" t="s">
        <v>17</v>
      </c>
    </row>
    <row r="93" spans="2:6" ht="15.75" thickBot="1">
      <c r="B93" s="215">
        <v>3200000000</v>
      </c>
      <c r="C93" s="107" t="s">
        <v>133</v>
      </c>
      <c r="D93" s="215">
        <v>1</v>
      </c>
      <c r="E93" s="20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18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121"/>
  <sheetViews>
    <sheetView tabSelected="1" zoomScale="99" zoomScaleNormal="99" workbookViewId="0">
      <selection activeCell="E12" sqref="E12"/>
    </sheetView>
  </sheetViews>
  <sheetFormatPr baseColWidth="10" defaultRowHeight="15"/>
  <cols>
    <col min="1" max="1" width="5.42578125" style="100" customWidth="1"/>
    <col min="2" max="2" width="47" style="265" bestFit="1" customWidth="1"/>
    <col min="3" max="3" width="20.42578125" style="265" customWidth="1"/>
    <col min="4" max="4" width="11.140625" style="234" customWidth="1"/>
    <col min="5" max="5" width="15" style="234" customWidth="1"/>
    <col min="6" max="6" width="15" style="266" customWidth="1"/>
    <col min="7" max="7" width="75.85546875" style="266" customWidth="1"/>
    <col min="8" max="8" width="15.85546875" style="233" bestFit="1" customWidth="1"/>
    <col min="9" max="9" width="20.42578125" style="267" customWidth="1"/>
    <col min="10" max="10" width="16.7109375" style="233" bestFit="1" customWidth="1"/>
    <col min="11" max="11" width="20.140625" style="233" customWidth="1"/>
    <col min="12" max="12" width="16.42578125" style="233" customWidth="1"/>
    <col min="13" max="13" width="14.140625" style="265" customWidth="1"/>
    <col min="14" max="14" width="33.140625" style="265" bestFit="1" customWidth="1"/>
    <col min="15" max="15" width="20.5703125" style="265" customWidth="1"/>
    <col min="16" max="16" width="17.5703125" style="265" customWidth="1"/>
    <col min="17" max="17" width="23.42578125" style="265" bestFit="1" customWidth="1"/>
    <col min="18" max="18" width="85" style="265" customWidth="1"/>
    <col min="19" max="19" width="32" style="258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65" t="s">
        <v>417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</row>
    <row r="2" spans="1:19">
      <c r="A2" s="465"/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</row>
    <row r="3" spans="1:19" ht="31.5">
      <c r="A3" s="259" t="s">
        <v>427</v>
      </c>
      <c r="B3" s="260" t="s">
        <v>129</v>
      </c>
      <c r="C3" s="261" t="s">
        <v>40</v>
      </c>
      <c r="D3" s="261" t="s">
        <v>41</v>
      </c>
      <c r="E3" s="261" t="s">
        <v>216</v>
      </c>
      <c r="F3" s="261" t="s">
        <v>11</v>
      </c>
      <c r="G3" s="261" t="s">
        <v>109</v>
      </c>
      <c r="H3" s="261" t="s">
        <v>0</v>
      </c>
      <c r="I3" s="261" t="s">
        <v>10</v>
      </c>
      <c r="J3" s="261" t="s">
        <v>137</v>
      </c>
      <c r="K3" s="261" t="s">
        <v>87</v>
      </c>
      <c r="L3" s="261" t="s">
        <v>86</v>
      </c>
      <c r="M3" s="261" t="s">
        <v>42</v>
      </c>
      <c r="N3" s="262" t="s">
        <v>95</v>
      </c>
      <c r="O3" s="261" t="s">
        <v>43</v>
      </c>
      <c r="P3" s="261" t="s">
        <v>134</v>
      </c>
      <c r="Q3" s="261" t="s">
        <v>135</v>
      </c>
      <c r="R3" s="263" t="s">
        <v>44</v>
      </c>
      <c r="S3" s="278" t="s">
        <v>215</v>
      </c>
    </row>
    <row r="4" spans="1:19" s="440" customFormat="1" ht="16.5">
      <c r="A4" s="449" t="s">
        <v>426</v>
      </c>
      <c r="B4" s="440" t="s">
        <v>280</v>
      </c>
      <c r="C4" s="378">
        <v>227637</v>
      </c>
      <c r="D4" s="297"/>
      <c r="E4" s="438"/>
      <c r="F4" s="297"/>
      <c r="G4" s="442" t="s">
        <v>408</v>
      </c>
      <c r="H4" s="297">
        <v>209901</v>
      </c>
      <c r="I4" s="297"/>
      <c r="J4" s="297">
        <v>127629</v>
      </c>
      <c r="K4" s="297"/>
      <c r="L4" s="297"/>
      <c r="M4">
        <v>268137</v>
      </c>
      <c r="N4">
        <v>268604</v>
      </c>
      <c r="O4" s="297"/>
      <c r="P4" s="297"/>
      <c r="Q4" s="297"/>
      <c r="R4" s="420"/>
      <c r="S4" s="439"/>
    </row>
    <row r="5" spans="1:19" s="440" customFormat="1" ht="16.5">
      <c r="A5" s="449" t="s">
        <v>426</v>
      </c>
      <c r="B5" s="408" t="s">
        <v>295</v>
      </c>
      <c r="C5" s="378">
        <v>342108</v>
      </c>
      <c r="D5" s="297"/>
      <c r="E5" s="297"/>
      <c r="F5" s="297"/>
      <c r="G5" s="442" t="s">
        <v>409</v>
      </c>
      <c r="H5" s="297">
        <v>209760</v>
      </c>
      <c r="I5" s="297" t="s">
        <v>390</v>
      </c>
      <c r="J5" s="297">
        <v>127366</v>
      </c>
      <c r="K5" s="297"/>
      <c r="L5" s="297"/>
      <c r="M5">
        <v>267899</v>
      </c>
      <c r="N5" s="297"/>
      <c r="O5" s="297"/>
      <c r="P5" s="297"/>
      <c r="Q5" s="297"/>
      <c r="R5" s="420"/>
      <c r="S5" s="439"/>
    </row>
    <row r="6" spans="1:19" s="440" customFormat="1" ht="16.5">
      <c r="A6" s="449" t="s">
        <v>426</v>
      </c>
      <c r="B6" s="408" t="s">
        <v>295</v>
      </c>
      <c r="C6" s="378">
        <v>342108</v>
      </c>
      <c r="D6" s="297"/>
      <c r="E6" s="297"/>
      <c r="F6" s="297"/>
      <c r="G6" s="442" t="s">
        <v>436</v>
      </c>
      <c r="H6" s="297">
        <v>203806</v>
      </c>
      <c r="I6" s="297" t="s">
        <v>390</v>
      </c>
      <c r="J6" s="297">
        <v>117486</v>
      </c>
      <c r="K6" s="297"/>
      <c r="L6" s="297"/>
      <c r="M6">
        <v>267897</v>
      </c>
      <c r="N6" s="297"/>
      <c r="O6" s="297"/>
      <c r="P6" s="297"/>
      <c r="Q6" s="297"/>
      <c r="R6" s="420"/>
      <c r="S6" s="439"/>
    </row>
    <row r="7" spans="1:19" s="440" customFormat="1">
      <c r="A7" s="232"/>
      <c r="B7" s="408" t="s">
        <v>396</v>
      </c>
      <c r="C7" s="397">
        <v>483318</v>
      </c>
      <c r="D7" s="297"/>
      <c r="E7" s="438"/>
      <c r="F7" s="297"/>
      <c r="G7" s="447" t="s">
        <v>410</v>
      </c>
      <c r="H7" s="297">
        <v>209899</v>
      </c>
      <c r="I7" s="297"/>
      <c r="J7" s="297">
        <v>128249</v>
      </c>
      <c r="K7" s="297"/>
      <c r="L7" s="297"/>
      <c r="M7" s="475"/>
      <c r="N7" s="297"/>
      <c r="O7" s="297"/>
      <c r="P7" s="297"/>
      <c r="Q7" s="297"/>
      <c r="R7" s="420"/>
      <c r="S7" s="442"/>
    </row>
    <row r="8" spans="1:19" s="440" customFormat="1">
      <c r="A8" s="451"/>
      <c r="B8" s="430" t="s">
        <v>299</v>
      </c>
      <c r="C8" s="397">
        <f>4833*961.69</f>
        <v>4647847.7700000005</v>
      </c>
      <c r="D8" s="297"/>
      <c r="E8" s="438"/>
      <c r="F8" s="297"/>
      <c r="G8" s="447" t="s">
        <v>412</v>
      </c>
      <c r="H8" s="450">
        <v>44740</v>
      </c>
      <c r="I8" s="441"/>
      <c r="J8" s="441"/>
      <c r="K8" s="297"/>
      <c r="L8" s="297"/>
      <c r="M8" s="476"/>
      <c r="N8" s="297"/>
      <c r="O8" s="297"/>
      <c r="P8" s="297"/>
      <c r="Q8" s="297"/>
      <c r="R8" s="420"/>
      <c r="S8" s="442"/>
    </row>
    <row r="9" spans="1:19" s="440" customFormat="1">
      <c r="A9" s="451"/>
      <c r="B9" s="432" t="s">
        <v>299</v>
      </c>
      <c r="C9" s="397">
        <f>3125*961.69</f>
        <v>3005281.25</v>
      </c>
      <c r="D9" s="297"/>
      <c r="E9" s="438"/>
      <c r="F9" s="297"/>
      <c r="G9" s="447" t="s">
        <v>413</v>
      </c>
      <c r="H9" s="450">
        <v>44740</v>
      </c>
      <c r="I9" s="297"/>
      <c r="J9" s="441"/>
      <c r="K9" s="297"/>
      <c r="L9" s="297"/>
      <c r="M9" s="476"/>
      <c r="N9" s="297"/>
      <c r="O9" s="297"/>
      <c r="P9" s="297"/>
      <c r="Q9" s="297"/>
      <c r="R9" s="420"/>
      <c r="S9" s="442"/>
    </row>
    <row r="10" spans="1:19" s="440" customFormat="1" ht="16.5">
      <c r="A10" s="449" t="s">
        <v>426</v>
      </c>
      <c r="B10" s="408" t="s">
        <v>389</v>
      </c>
      <c r="C10" s="397">
        <v>312743</v>
      </c>
      <c r="D10" s="297"/>
      <c r="E10" s="438"/>
      <c r="F10" s="297"/>
      <c r="G10" s="442" t="s">
        <v>411</v>
      </c>
      <c r="H10">
        <v>210057</v>
      </c>
      <c r="I10" s="297"/>
      <c r="J10" s="441">
        <v>128116</v>
      </c>
      <c r="K10">
        <v>1000142421</v>
      </c>
      <c r="L10" s="297"/>
      <c r="M10">
        <v>268601</v>
      </c>
      <c r="N10" s="297"/>
      <c r="O10" s="297"/>
      <c r="P10" s="297"/>
      <c r="Q10" s="297"/>
      <c r="R10" s="420"/>
      <c r="S10" s="442"/>
    </row>
    <row r="11" spans="1:19" s="440" customFormat="1" ht="16.5">
      <c r="A11" s="449" t="s">
        <v>426</v>
      </c>
      <c r="B11" s="379" t="s">
        <v>404</v>
      </c>
      <c r="C11" s="378">
        <v>257612</v>
      </c>
      <c r="D11" s="317" t="s">
        <v>394</v>
      </c>
      <c r="E11" s="380" t="s">
        <v>428</v>
      </c>
      <c r="F11" s="380" t="s">
        <v>428</v>
      </c>
      <c r="G11" s="447" t="s">
        <v>414</v>
      </c>
      <c r="H11">
        <v>209681</v>
      </c>
      <c r="I11">
        <v>4300112383</v>
      </c>
      <c r="J11" s="441">
        <v>128096</v>
      </c>
      <c r="K11" s="317"/>
      <c r="L11" s="317"/>
      <c r="M11">
        <v>268602</v>
      </c>
      <c r="N11" s="317"/>
      <c r="O11" s="317"/>
      <c r="P11" s="297"/>
      <c r="Q11" s="297"/>
      <c r="R11" s="420"/>
      <c r="S11" s="442"/>
    </row>
    <row r="12" spans="1:19" s="440" customFormat="1" ht="19.5" customHeight="1">
      <c r="A12" s="449" t="s">
        <v>426</v>
      </c>
      <c r="B12" s="379" t="s">
        <v>448</v>
      </c>
      <c r="C12" s="456">
        <v>1726843</v>
      </c>
      <c r="D12" s="317"/>
      <c r="E12" s="380"/>
      <c r="F12" s="380"/>
      <c r="G12" s="317" t="s">
        <v>462</v>
      </c>
      <c r="H12">
        <v>210193</v>
      </c>
      <c r="I12" t="s">
        <v>461</v>
      </c>
      <c r="J12" s="297">
        <v>128082</v>
      </c>
      <c r="K12" s="317"/>
      <c r="L12" s="317"/>
      <c r="M12">
        <v>268603</v>
      </c>
      <c r="N12" s="317"/>
      <c r="O12" s="317"/>
      <c r="P12" s="297"/>
      <c r="Q12" s="297"/>
      <c r="R12" s="420"/>
      <c r="S12" s="442"/>
    </row>
    <row r="13" spans="1:19" s="440" customFormat="1" ht="16.5">
      <c r="A13" s="449" t="s">
        <v>426</v>
      </c>
      <c r="B13" s="379" t="s">
        <v>415</v>
      </c>
      <c r="C13" s="378">
        <v>344450</v>
      </c>
      <c r="D13" s="317" t="s">
        <v>394</v>
      </c>
      <c r="E13" s="438">
        <v>44638</v>
      </c>
      <c r="F13" s="297">
        <v>7188</v>
      </c>
      <c r="G13" s="317" t="s">
        <v>416</v>
      </c>
      <c r="H13" s="441">
        <v>199572</v>
      </c>
      <c r="I13" s="297">
        <v>4520214612</v>
      </c>
      <c r="J13" s="297">
        <v>111256</v>
      </c>
      <c r="K13" s="297"/>
      <c r="L13" s="441">
        <v>5001821872</v>
      </c>
      <c r="M13" s="48">
        <v>267196</v>
      </c>
      <c r="N13" s="317" t="s">
        <v>72</v>
      </c>
      <c r="O13" s="317"/>
      <c r="P13" s="297"/>
      <c r="Q13" s="297"/>
      <c r="R13" s="420"/>
      <c r="S13" s="442"/>
    </row>
    <row r="14" spans="1:19" s="440" customFormat="1" ht="16.5">
      <c r="A14" s="449" t="s">
        <v>426</v>
      </c>
      <c r="B14" s="379" t="s">
        <v>415</v>
      </c>
      <c r="C14" s="378">
        <v>180000</v>
      </c>
      <c r="D14" s="402" t="s">
        <v>394</v>
      </c>
      <c r="E14" s="443">
        <v>44676</v>
      </c>
      <c r="F14" s="406">
        <v>7189</v>
      </c>
      <c r="G14" s="448" t="s">
        <v>418</v>
      </c>
      <c r="H14">
        <v>209640</v>
      </c>
      <c r="I14" s="297">
        <v>4520215951</v>
      </c>
      <c r="J14" s="441">
        <v>127825</v>
      </c>
      <c r="K14" s="406"/>
      <c r="L14" s="477">
        <v>5001831924</v>
      </c>
      <c r="M14">
        <v>268605</v>
      </c>
      <c r="N14" s="402"/>
      <c r="O14" s="402"/>
      <c r="P14" s="406"/>
      <c r="Q14" s="406"/>
      <c r="R14" s="421"/>
      <c r="S14" s="444"/>
    </row>
    <row r="15" spans="1:19" s="440" customFormat="1" ht="16.5">
      <c r="A15" s="449" t="s">
        <v>426</v>
      </c>
      <c r="B15" s="408" t="s">
        <v>430</v>
      </c>
      <c r="C15" s="445">
        <v>450000</v>
      </c>
      <c r="D15" s="402" t="s">
        <v>394</v>
      </c>
      <c r="E15" s="443">
        <v>44251</v>
      </c>
      <c r="F15" s="406" t="s">
        <v>431</v>
      </c>
      <c r="G15" s="442" t="s">
        <v>432</v>
      </c>
      <c r="H15">
        <v>197273</v>
      </c>
      <c r="I15">
        <v>4500438923</v>
      </c>
      <c r="J15" s="441">
        <v>127247</v>
      </c>
      <c r="K15" s="406"/>
      <c r="L15" s="402"/>
      <c r="M15" s="48">
        <v>267307</v>
      </c>
      <c r="N15" s="402"/>
      <c r="O15" s="402"/>
      <c r="P15" s="406"/>
      <c r="Q15" s="406"/>
      <c r="R15" s="421"/>
      <c r="S15" s="444"/>
    </row>
    <row r="16" spans="1:19" s="440" customFormat="1" ht="16.5">
      <c r="A16" s="449" t="s">
        <v>426</v>
      </c>
      <c r="B16" s="407" t="s">
        <v>419</v>
      </c>
      <c r="C16" s="445">
        <f>1225530+650000</f>
        <v>1875530</v>
      </c>
      <c r="D16" s="402"/>
      <c r="E16" s="443"/>
      <c r="F16" s="406" t="s">
        <v>421</v>
      </c>
      <c r="G16" s="402" t="s">
        <v>420</v>
      </c>
      <c r="H16" s="406">
        <v>208705</v>
      </c>
      <c r="I16" s="406"/>
      <c r="J16" s="406"/>
      <c r="K16" s="406"/>
      <c r="L16" s="441"/>
      <c r="M16">
        <v>268139</v>
      </c>
      <c r="N16" s="402"/>
      <c r="O16" s="402"/>
      <c r="P16" s="406"/>
      <c r="Q16" s="406"/>
      <c r="R16" s="421"/>
      <c r="S16" s="444"/>
    </row>
    <row r="17" spans="1:19" s="440" customFormat="1" ht="16.5">
      <c r="A17" s="449" t="s">
        <v>426</v>
      </c>
      <c r="B17" s="407" t="s">
        <v>422</v>
      </c>
      <c r="C17" s="445">
        <v>160000</v>
      </c>
      <c r="D17" s="402" t="s">
        <v>394</v>
      </c>
      <c r="E17" s="443">
        <v>44714</v>
      </c>
      <c r="F17">
        <v>7199</v>
      </c>
      <c r="G17" s="402" t="s">
        <v>423</v>
      </c>
      <c r="H17">
        <v>209665</v>
      </c>
      <c r="I17" s="406" t="s">
        <v>424</v>
      </c>
      <c r="J17" s="441">
        <v>127466</v>
      </c>
      <c r="K17" s="406"/>
      <c r="L17" s="406"/>
      <c r="M17">
        <v>268138</v>
      </c>
      <c r="N17" s="402"/>
      <c r="O17" s="402"/>
      <c r="P17" s="406"/>
      <c r="Q17" s="406"/>
      <c r="R17" s="421"/>
      <c r="S17" s="444"/>
    </row>
    <row r="18" spans="1:19" s="440" customFormat="1" ht="16.5">
      <c r="A18" s="449" t="s">
        <v>426</v>
      </c>
      <c r="B18" s="407" t="s">
        <v>422</v>
      </c>
      <c r="C18" s="445">
        <v>496500</v>
      </c>
      <c r="D18" s="402" t="s">
        <v>394</v>
      </c>
      <c r="E18" s="443">
        <v>44714</v>
      </c>
      <c r="F18" s="406">
        <v>7198</v>
      </c>
      <c r="G18" s="402" t="s">
        <v>425</v>
      </c>
      <c r="H18" s="406">
        <v>209711</v>
      </c>
      <c r="I18" s="406" t="s">
        <v>429</v>
      </c>
      <c r="J18" s="406">
        <v>127309</v>
      </c>
      <c r="K18" s="406"/>
      <c r="L18" s="406"/>
      <c r="M18">
        <v>267900</v>
      </c>
      <c r="N18" s="402"/>
      <c r="O18" s="402"/>
      <c r="P18" s="406"/>
      <c r="Q18" s="406"/>
      <c r="R18" s="421"/>
      <c r="S18" s="444"/>
    </row>
    <row r="19" spans="1:19" s="440" customFormat="1" ht="16.5">
      <c r="A19" s="449" t="s">
        <v>426</v>
      </c>
      <c r="B19" s="408" t="s">
        <v>439</v>
      </c>
      <c r="C19" s="378">
        <v>988344</v>
      </c>
      <c r="D19" s="297" t="s">
        <v>394</v>
      </c>
      <c r="E19" s="297"/>
      <c r="F19" s="297"/>
      <c r="G19" s="297" t="s">
        <v>440</v>
      </c>
      <c r="H19" s="297">
        <v>209552</v>
      </c>
      <c r="I19" s="297" t="s">
        <v>441</v>
      </c>
      <c r="J19" s="297">
        <v>127110</v>
      </c>
      <c r="K19" s="297"/>
      <c r="L19" s="297"/>
      <c r="M19">
        <v>267898</v>
      </c>
      <c r="N19" s="297" t="s">
        <v>110</v>
      </c>
      <c r="O19" s="297"/>
      <c r="P19" s="297"/>
      <c r="Q19" s="297"/>
      <c r="R19" s="420"/>
      <c r="S19" s="444"/>
    </row>
    <row r="20" spans="1:19" s="440" customFormat="1">
      <c r="A20" s="297"/>
      <c r="B20" s="379"/>
      <c r="C20" s="378"/>
      <c r="D20" s="317"/>
      <c r="E20" s="380"/>
      <c r="F20" s="297"/>
      <c r="G20" s="317"/>
      <c r="H20" s="297"/>
      <c r="I20" s="297"/>
      <c r="J20" s="297"/>
      <c r="K20" s="297"/>
      <c r="L20" s="297"/>
      <c r="M20" s="297"/>
      <c r="N20" s="317"/>
      <c r="O20" s="317"/>
      <c r="P20" s="297"/>
      <c r="Q20" s="297"/>
      <c r="R20" s="420"/>
      <c r="S20" s="444"/>
    </row>
    <row r="21" spans="1:19" s="440" customFormat="1">
      <c r="A21" s="446"/>
      <c r="B21" s="407"/>
      <c r="C21" s="445"/>
      <c r="D21" s="402"/>
      <c r="E21" s="443"/>
      <c r="F21" s="406"/>
      <c r="G21" s="402"/>
      <c r="H21" s="406"/>
      <c r="I21" s="406"/>
      <c r="J21" s="406"/>
      <c r="K21" s="406"/>
      <c r="L21" s="441"/>
      <c r="M21" s="406"/>
      <c r="N21" s="402"/>
      <c r="O21" s="402"/>
      <c r="P21" s="406"/>
      <c r="Q21" s="406"/>
      <c r="R21" s="421"/>
      <c r="S21" s="444"/>
    </row>
    <row r="22" spans="1:19" s="293" customFormat="1">
      <c r="A22" s="399"/>
      <c r="B22" s="400"/>
      <c r="C22" s="401"/>
      <c r="D22" s="402"/>
      <c r="E22" s="403"/>
      <c r="F22" s="404"/>
      <c r="G22" s="402"/>
      <c r="H22" s="405"/>
      <c r="I22" s="404"/>
      <c r="J22" s="405"/>
      <c r="K22" s="406"/>
      <c r="L22" s="412"/>
      <c r="M22" s="406"/>
      <c r="N22" s="402"/>
      <c r="O22" s="402"/>
      <c r="P22" s="406"/>
      <c r="Q22" s="406"/>
      <c r="R22" s="421"/>
      <c r="S22" s="414"/>
    </row>
    <row r="23" spans="1:19" s="293" customFormat="1">
      <c r="A23" s="399"/>
      <c r="B23" s="400"/>
      <c r="C23" s="401"/>
      <c r="D23" s="402"/>
      <c r="E23" s="403"/>
      <c r="F23" s="404"/>
      <c r="G23" s="402"/>
      <c r="H23" s="405"/>
      <c r="I23" s="404"/>
      <c r="J23" s="405"/>
      <c r="K23" s="406"/>
      <c r="L23" s="412"/>
      <c r="M23" s="406"/>
      <c r="N23" s="402"/>
      <c r="O23" s="402"/>
      <c r="P23" s="406"/>
      <c r="Q23" s="406"/>
      <c r="R23" s="421"/>
      <c r="S23" s="414"/>
    </row>
    <row r="24" spans="1:19" s="293" customFormat="1">
      <c r="A24" s="399"/>
      <c r="B24" s="400"/>
      <c r="C24" s="401"/>
      <c r="D24" s="402"/>
      <c r="E24" s="403"/>
      <c r="F24" s="404"/>
      <c r="G24" s="402"/>
      <c r="H24" s="405"/>
      <c r="I24" s="404"/>
      <c r="J24" s="405"/>
      <c r="K24" s="406"/>
      <c r="L24" s="412"/>
      <c r="M24" s="406"/>
      <c r="N24" s="402"/>
      <c r="O24" s="402"/>
      <c r="P24" s="406"/>
      <c r="Q24" s="406"/>
      <c r="R24" s="421"/>
      <c r="S24" s="414"/>
    </row>
    <row r="25" spans="1:19" s="293" customFormat="1">
      <c r="A25" s="399"/>
      <c r="B25" s="400"/>
      <c r="C25" s="401"/>
      <c r="D25" s="402"/>
      <c r="E25" s="403"/>
      <c r="F25" s="404"/>
      <c r="G25" s="402"/>
      <c r="H25" s="405"/>
      <c r="I25" s="404"/>
      <c r="J25" s="405"/>
      <c r="K25" s="406"/>
      <c r="L25" s="412"/>
      <c r="M25" s="406"/>
      <c r="N25" s="402"/>
      <c r="O25" s="402"/>
      <c r="P25" s="406"/>
      <c r="Q25" s="406"/>
      <c r="R25" s="421"/>
      <c r="S25" s="414"/>
    </row>
    <row r="26" spans="1:19" s="293" customFormat="1">
      <c r="A26" s="399"/>
      <c r="B26" s="400"/>
      <c r="C26" s="401"/>
      <c r="D26" s="402"/>
      <c r="E26" s="403"/>
      <c r="F26" s="404"/>
      <c r="G26" s="402"/>
      <c r="H26" s="405"/>
      <c r="I26" s="404"/>
      <c r="J26" s="405"/>
      <c r="K26" s="406"/>
      <c r="L26" s="412"/>
      <c r="M26" s="406"/>
      <c r="N26" s="402"/>
      <c r="O26" s="402"/>
      <c r="P26" s="406"/>
      <c r="Q26" s="406"/>
      <c r="R26" s="421"/>
      <c r="S26" s="414"/>
    </row>
    <row r="27" spans="1:19" s="293" customFormat="1">
      <c r="A27" s="399"/>
      <c r="B27" s="400"/>
      <c r="C27" s="401"/>
      <c r="D27" s="402"/>
      <c r="E27" s="403"/>
      <c r="F27" s="404"/>
      <c r="G27" s="402"/>
      <c r="H27" s="405"/>
      <c r="I27" s="404"/>
      <c r="J27" s="405"/>
      <c r="K27" s="406"/>
      <c r="L27" s="412"/>
      <c r="M27" s="406"/>
      <c r="N27" s="402"/>
      <c r="O27" s="402"/>
      <c r="P27" s="406"/>
      <c r="Q27" s="406"/>
      <c r="R27" s="421"/>
      <c r="S27" s="414"/>
    </row>
    <row r="28" spans="1:19" s="293" customFormat="1">
      <c r="A28" s="399"/>
      <c r="B28" s="400"/>
      <c r="C28" s="401"/>
      <c r="D28" s="402"/>
      <c r="E28" s="403"/>
      <c r="F28" s="404"/>
      <c r="G28" s="402"/>
      <c r="H28" s="405"/>
      <c r="I28" s="404"/>
      <c r="J28" s="405"/>
      <c r="K28" s="406"/>
      <c r="L28" s="402"/>
      <c r="M28" s="406"/>
      <c r="N28" s="402"/>
      <c r="O28" s="402"/>
      <c r="P28" s="406"/>
      <c r="Q28" s="406"/>
      <c r="R28" s="421"/>
      <c r="S28" s="414"/>
    </row>
    <row r="29" spans="1:19" s="293" customFormat="1">
      <c r="A29" s="399"/>
      <c r="B29" s="400"/>
      <c r="C29" s="401"/>
      <c r="D29" s="402"/>
      <c r="E29" s="403"/>
      <c r="F29" s="404"/>
      <c r="G29" s="402"/>
      <c r="H29" s="405"/>
      <c r="I29" s="404"/>
      <c r="J29" s="405"/>
      <c r="K29" s="406"/>
      <c r="L29" s="402"/>
      <c r="M29" s="406"/>
      <c r="N29" s="402"/>
      <c r="O29" s="402"/>
      <c r="P29" s="406"/>
      <c r="Q29" s="406"/>
      <c r="R29" s="421"/>
      <c r="S29" s="414"/>
    </row>
    <row r="30" spans="1:19">
      <c r="A30" s="314"/>
      <c r="B30" s="295"/>
      <c r="C30" s="298"/>
      <c r="D30" s="294"/>
      <c r="E30" s="290"/>
      <c r="F30" s="291"/>
      <c r="G30" s="294"/>
      <c r="H30" s="178"/>
      <c r="I30" s="291"/>
      <c r="J30" s="178"/>
      <c r="K30" s="297"/>
      <c r="L30" s="297"/>
      <c r="M30" s="294"/>
      <c r="N30" s="297"/>
      <c r="O30" s="294"/>
      <c r="P30" s="294"/>
      <c r="Q30" s="294"/>
      <c r="R30" s="422"/>
      <c r="S30" s="413"/>
    </row>
    <row r="31" spans="1:19">
      <c r="B31" s="268" t="s">
        <v>1</v>
      </c>
      <c r="C31" s="423">
        <v>18488007</v>
      </c>
      <c r="F31" s="269"/>
      <c r="G31" s="411" t="s">
        <v>47</v>
      </c>
      <c r="H31" s="411" t="s">
        <v>171</v>
      </c>
      <c r="I31" s="270" t="s">
        <v>170</v>
      </c>
      <c r="J31" s="466" t="s">
        <v>169</v>
      </c>
      <c r="K31" s="466"/>
      <c r="L31" s="466"/>
      <c r="M31" s="466"/>
      <c r="N31" s="271"/>
      <c r="S31" s="415"/>
    </row>
    <row r="32" spans="1:19">
      <c r="B32" s="268" t="s">
        <v>369</v>
      </c>
      <c r="C32" s="423">
        <v>20000000</v>
      </c>
      <c r="F32" s="463" t="s">
        <v>252</v>
      </c>
      <c r="G32" s="463"/>
      <c r="H32" s="235"/>
      <c r="I32" s="315">
        <v>3728491</v>
      </c>
      <c r="J32" s="464"/>
      <c r="K32" s="464"/>
      <c r="L32" s="464"/>
      <c r="M32" s="464"/>
      <c r="N32" s="424"/>
      <c r="O32" s="272"/>
      <c r="P32" s="272"/>
      <c r="Q32" s="272"/>
      <c r="S32" s="415"/>
    </row>
    <row r="33" spans="1:19">
      <c r="B33" s="273"/>
      <c r="C33" s="360"/>
      <c r="F33" s="463" t="s">
        <v>130</v>
      </c>
      <c r="G33" s="463"/>
      <c r="H33" s="235">
        <v>3000000</v>
      </c>
      <c r="I33" s="315">
        <v>4067268</v>
      </c>
      <c r="J33" s="464">
        <f t="shared" ref="J33:J36" si="0">I33/H33*100</f>
        <v>135.57560000000001</v>
      </c>
      <c r="K33" s="464"/>
      <c r="L33" s="464"/>
      <c r="M33" s="464"/>
      <c r="N33" s="424"/>
      <c r="O33" s="272"/>
      <c r="P33" s="272"/>
      <c r="Q33" s="272"/>
      <c r="R33" s="416"/>
      <c r="S33" s="416"/>
    </row>
    <row r="34" spans="1:19">
      <c r="B34" s="274" t="s">
        <v>168</v>
      </c>
      <c r="C34" s="423">
        <v>18488007</v>
      </c>
      <c r="F34" s="463" t="s">
        <v>278</v>
      </c>
      <c r="G34" s="463"/>
      <c r="H34" s="235">
        <v>1500000</v>
      </c>
      <c r="I34" s="315">
        <v>0</v>
      </c>
      <c r="J34" s="464"/>
      <c r="K34" s="464"/>
      <c r="L34" s="464"/>
      <c r="M34" s="464"/>
      <c r="N34" s="424"/>
      <c r="O34" s="272"/>
      <c r="P34" s="272"/>
      <c r="Q34" s="272"/>
      <c r="R34" s="416"/>
      <c r="S34" s="416"/>
    </row>
    <row r="35" spans="1:19">
      <c r="B35" s="273"/>
      <c r="C35" s="425"/>
      <c r="F35" s="463" t="s">
        <v>370</v>
      </c>
      <c r="G35" s="463"/>
      <c r="H35" s="235">
        <v>3000000</v>
      </c>
      <c r="I35" s="315">
        <v>0</v>
      </c>
      <c r="J35" s="464">
        <f t="shared" si="0"/>
        <v>0</v>
      </c>
      <c r="K35" s="464"/>
      <c r="L35" s="464"/>
      <c r="M35" s="464"/>
      <c r="N35" s="424"/>
      <c r="O35" s="272"/>
      <c r="P35" s="272"/>
      <c r="Q35" s="272"/>
      <c r="R35" s="416"/>
      <c r="S35" s="416"/>
    </row>
    <row r="36" spans="1:19">
      <c r="B36" s="416"/>
      <c r="C36" s="416"/>
      <c r="F36" s="463" t="s">
        <v>71</v>
      </c>
      <c r="G36" s="463"/>
      <c r="H36" s="235">
        <v>5000000</v>
      </c>
      <c r="I36" s="315">
        <v>0</v>
      </c>
      <c r="J36" s="464">
        <f t="shared" si="0"/>
        <v>0</v>
      </c>
      <c r="K36" s="464"/>
      <c r="L36" s="464"/>
      <c r="M36" s="464"/>
      <c r="N36" s="424"/>
      <c r="O36" s="272"/>
      <c r="P36" s="272"/>
      <c r="Q36" s="272"/>
      <c r="R36" s="416"/>
      <c r="S36" s="416"/>
    </row>
    <row r="37" spans="1:19" s="293" customFormat="1">
      <c r="A37" s="359"/>
      <c r="B37" s="265"/>
      <c r="C37" s="316"/>
      <c r="D37" s="234"/>
      <c r="E37" s="234"/>
      <c r="F37" s="463" t="s">
        <v>371</v>
      </c>
      <c r="G37" s="463"/>
      <c r="H37" s="235">
        <v>5000000</v>
      </c>
      <c r="I37" s="315">
        <v>0</v>
      </c>
      <c r="J37" s="466" t="s">
        <v>172</v>
      </c>
      <c r="K37" s="466"/>
      <c r="L37" s="466"/>
      <c r="M37" s="466"/>
      <c r="N37" s="265"/>
      <c r="O37" s="265"/>
      <c r="P37" s="265"/>
      <c r="Q37" s="265"/>
      <c r="R37" s="416"/>
      <c r="S37" s="416"/>
    </row>
    <row r="38" spans="1:19" s="293" customFormat="1">
      <c r="A38" s="359"/>
      <c r="B38" s="265"/>
      <c r="C38" s="316"/>
      <c r="D38" s="234"/>
      <c r="E38" s="234"/>
      <c r="F38" s="463" t="s">
        <v>110</v>
      </c>
      <c r="G38" s="463"/>
      <c r="H38" s="235">
        <v>1500000</v>
      </c>
      <c r="I38" s="315">
        <v>1569160</v>
      </c>
      <c r="J38" s="409"/>
      <c r="K38" s="409"/>
      <c r="L38" s="409"/>
      <c r="M38" s="409"/>
      <c r="N38" s="265"/>
      <c r="O38" s="265"/>
      <c r="P38" s="265"/>
      <c r="Q38" s="265"/>
      <c r="R38" s="416"/>
      <c r="S38" s="416"/>
    </row>
    <row r="39" spans="1:19" s="293" customFormat="1">
      <c r="A39" s="359"/>
      <c r="B39" s="265"/>
      <c r="C39" s="316"/>
      <c r="D39" s="234"/>
      <c r="E39" s="234"/>
      <c r="F39" s="410"/>
      <c r="G39" s="410"/>
      <c r="H39" s="233"/>
      <c r="I39" s="267"/>
      <c r="J39" s="409"/>
      <c r="K39" s="409"/>
      <c r="L39" s="409"/>
      <c r="M39" s="409"/>
      <c r="N39" s="265"/>
      <c r="O39" s="265"/>
      <c r="P39" s="265"/>
      <c r="Q39" s="265"/>
      <c r="R39" s="416"/>
      <c r="S39" s="416"/>
    </row>
    <row r="40" spans="1:19">
      <c r="A40" s="359"/>
      <c r="C40" s="316"/>
      <c r="F40" s="410"/>
      <c r="G40" s="410"/>
      <c r="J40" s="409"/>
      <c r="K40" s="409"/>
      <c r="L40" s="409"/>
      <c r="M40" s="409"/>
      <c r="R40" s="416"/>
      <c r="S40" s="416"/>
    </row>
    <row r="41" spans="1:19">
      <c r="A41" s="359"/>
      <c r="C41" s="316"/>
      <c r="F41" s="467"/>
      <c r="G41" s="467"/>
      <c r="J41" s="464">
        <v>4.718</v>
      </c>
      <c r="K41" s="466"/>
      <c r="L41" s="466"/>
      <c r="M41" s="466"/>
      <c r="R41" s="416"/>
      <c r="S41" s="416"/>
    </row>
    <row r="42" spans="1:19" s="293" customFormat="1">
      <c r="A42" s="359"/>
      <c r="B42" s="265"/>
      <c r="C42" s="360"/>
      <c r="D42" s="234"/>
      <c r="E42" s="357"/>
      <c r="F42" s="467"/>
      <c r="G42" s="467"/>
      <c r="H42" s="233"/>
      <c r="I42" s="267"/>
      <c r="J42" s="233"/>
      <c r="K42" s="233"/>
      <c r="L42" s="233"/>
      <c r="M42" s="265"/>
      <c r="N42" s="265"/>
      <c r="O42" s="265"/>
      <c r="P42" s="265"/>
      <c r="Q42" s="265"/>
      <c r="R42" s="416"/>
      <c r="S42" s="416"/>
    </row>
    <row r="43" spans="1:19" s="293" customFormat="1">
      <c r="A43" s="377"/>
      <c r="B43" s="367" t="s">
        <v>305</v>
      </c>
      <c r="C43" s="368">
        <v>147500</v>
      </c>
      <c r="D43" s="264" t="s">
        <v>114</v>
      </c>
      <c r="E43" s="369">
        <v>44440</v>
      </c>
      <c r="F43" s="370">
        <v>72369</v>
      </c>
      <c r="G43" s="370" t="s">
        <v>46</v>
      </c>
      <c r="H43" s="281" t="s">
        <v>250</v>
      </c>
      <c r="I43" s="281" t="s">
        <v>250</v>
      </c>
      <c r="J43" s="281" t="s">
        <v>250</v>
      </c>
      <c r="K43" s="281" t="s">
        <v>111</v>
      </c>
      <c r="L43" s="281" t="s">
        <v>111</v>
      </c>
      <c r="M43" s="367" t="s">
        <v>250</v>
      </c>
      <c r="N43" s="367"/>
      <c r="O43" s="264" t="s">
        <v>303</v>
      </c>
      <c r="P43" s="367"/>
      <c r="Q43" s="367"/>
      <c r="R43" s="371" t="s">
        <v>271</v>
      </c>
      <c r="S43" s="416"/>
    </row>
    <row r="44" spans="1:19" s="293" customFormat="1">
      <c r="A44" s="377"/>
      <c r="B44" s="367" t="s">
        <v>332</v>
      </c>
      <c r="C44" s="368">
        <v>341748</v>
      </c>
      <c r="D44" s="264" t="s">
        <v>251</v>
      </c>
      <c r="E44" s="369">
        <v>44440</v>
      </c>
      <c r="F44" s="370">
        <v>7181</v>
      </c>
      <c r="G44" s="370" t="s">
        <v>323</v>
      </c>
      <c r="H44" s="281" t="s">
        <v>250</v>
      </c>
      <c r="I44" s="281" t="s">
        <v>250</v>
      </c>
      <c r="J44" s="281" t="s">
        <v>250</v>
      </c>
      <c r="K44" s="281" t="s">
        <v>111</v>
      </c>
      <c r="L44" s="281" t="s">
        <v>111</v>
      </c>
      <c r="M44" s="367" t="s">
        <v>250</v>
      </c>
      <c r="N44" s="367"/>
      <c r="O44" s="264" t="s">
        <v>110</v>
      </c>
      <c r="P44" s="367"/>
      <c r="Q44" s="367"/>
      <c r="R44" s="371" t="s">
        <v>271</v>
      </c>
      <c r="S44" s="416"/>
    </row>
    <row r="45" spans="1:19" s="293" customFormat="1">
      <c r="A45" s="377"/>
      <c r="B45" s="367" t="s">
        <v>305</v>
      </c>
      <c r="C45" s="368">
        <v>166000</v>
      </c>
      <c r="D45" s="264" t="s">
        <v>251</v>
      </c>
      <c r="E45" s="369">
        <v>44449</v>
      </c>
      <c r="F45" s="370">
        <v>72370</v>
      </c>
      <c r="G45" s="370" t="s">
        <v>334</v>
      </c>
      <c r="H45" s="281" t="s">
        <v>250</v>
      </c>
      <c r="I45" s="281" t="s">
        <v>250</v>
      </c>
      <c r="J45" s="281" t="s">
        <v>250</v>
      </c>
      <c r="K45" s="281" t="s">
        <v>111</v>
      </c>
      <c r="L45" s="281" t="s">
        <v>111</v>
      </c>
      <c r="M45" s="367" t="s">
        <v>250</v>
      </c>
      <c r="N45" s="367"/>
      <c r="O45" s="264" t="s">
        <v>278</v>
      </c>
      <c r="P45" s="367"/>
      <c r="Q45" s="367"/>
      <c r="R45" s="371" t="s">
        <v>271</v>
      </c>
      <c r="S45" s="416"/>
    </row>
    <row r="46" spans="1:19" s="293" customFormat="1">
      <c r="A46" s="366"/>
      <c r="B46" s="265"/>
      <c r="C46" s="360"/>
      <c r="D46" s="234"/>
      <c r="E46" s="357"/>
      <c r="F46" s="410"/>
      <c r="G46" s="410"/>
      <c r="H46" s="233"/>
      <c r="I46" s="267"/>
      <c r="J46" s="233"/>
      <c r="K46" s="233"/>
      <c r="L46" s="233"/>
      <c r="M46" s="265"/>
      <c r="N46" s="265"/>
      <c r="O46" s="265"/>
      <c r="P46" s="265"/>
      <c r="Q46" s="265"/>
      <c r="R46" s="417"/>
      <c r="S46" s="416"/>
    </row>
    <row r="47" spans="1:19" s="293" customFormat="1">
      <c r="A47" s="366"/>
      <c r="B47" s="265"/>
      <c r="C47" s="360"/>
      <c r="D47" s="234"/>
      <c r="E47" s="357"/>
      <c r="F47" s="410"/>
      <c r="G47" s="410"/>
      <c r="H47" s="233"/>
      <c r="I47" s="267"/>
      <c r="J47" s="233"/>
      <c r="K47" s="233"/>
      <c r="L47" s="233"/>
      <c r="M47" s="265"/>
      <c r="N47" s="265"/>
      <c r="O47" s="265"/>
      <c r="P47" s="265"/>
      <c r="Q47" s="265"/>
      <c r="R47" s="417"/>
      <c r="S47" s="416"/>
    </row>
    <row r="48" spans="1:19" s="293" customFormat="1">
      <c r="A48" s="366"/>
      <c r="B48" s="265"/>
      <c r="C48" s="360"/>
      <c r="D48" s="234"/>
      <c r="E48" s="357"/>
      <c r="F48" s="410"/>
      <c r="G48" s="410"/>
      <c r="H48" s="233"/>
      <c r="I48" s="267"/>
      <c r="J48" s="233"/>
      <c r="K48" s="233"/>
      <c r="L48" s="233"/>
      <c r="M48" s="265"/>
      <c r="N48" s="265"/>
      <c r="O48" s="265"/>
      <c r="P48" s="265"/>
      <c r="Q48" s="265"/>
      <c r="R48" s="417"/>
      <c r="S48" s="416"/>
    </row>
    <row r="49" spans="1:19" s="293" customFormat="1">
      <c r="A49" s="366"/>
      <c r="B49" s="265"/>
      <c r="C49" s="360"/>
      <c r="D49" s="234"/>
      <c r="E49" s="357"/>
      <c r="F49" s="410"/>
      <c r="G49" s="410"/>
      <c r="H49" s="233"/>
      <c r="I49" s="267"/>
      <c r="J49" s="233"/>
      <c r="K49" s="233"/>
      <c r="L49" s="233"/>
      <c r="M49" s="265"/>
      <c r="N49" s="265"/>
      <c r="O49" s="265"/>
      <c r="P49" s="265"/>
      <c r="Q49" s="265"/>
      <c r="R49" s="417"/>
      <c r="S49" s="416"/>
    </row>
    <row r="50" spans="1:19" s="293" customFormat="1">
      <c r="A50" s="392"/>
      <c r="B50" s="367" t="s">
        <v>339</v>
      </c>
      <c r="C50" s="368">
        <v>284790</v>
      </c>
      <c r="D50" s="264" t="s">
        <v>251</v>
      </c>
      <c r="E50" s="369">
        <v>44550</v>
      </c>
      <c r="F50" s="370">
        <v>7120</v>
      </c>
      <c r="G50" s="370" t="s">
        <v>350</v>
      </c>
      <c r="H50" s="393" t="s">
        <v>250</v>
      </c>
      <c r="I50" s="393" t="s">
        <v>250</v>
      </c>
      <c r="J50" s="393" t="s">
        <v>250</v>
      </c>
      <c r="K50" s="393" t="s">
        <v>111</v>
      </c>
      <c r="L50" s="393" t="s">
        <v>111</v>
      </c>
      <c r="M50" s="393" t="s">
        <v>250</v>
      </c>
      <c r="N50" s="367"/>
      <c r="O50" s="367"/>
      <c r="P50" s="367"/>
      <c r="Q50" s="367"/>
      <c r="R50" s="418"/>
      <c r="S50" s="416"/>
    </row>
    <row r="51" spans="1:19" s="293" customFormat="1">
      <c r="A51" s="392"/>
      <c r="B51" s="367" t="s">
        <v>348</v>
      </c>
      <c r="C51" s="368">
        <v>910980</v>
      </c>
      <c r="D51" s="264" t="s">
        <v>114</v>
      </c>
      <c r="E51" s="369">
        <v>44546</v>
      </c>
      <c r="F51" s="370">
        <v>5554</v>
      </c>
      <c r="G51" s="370" t="s">
        <v>349</v>
      </c>
      <c r="H51" s="393" t="s">
        <v>250</v>
      </c>
      <c r="I51" s="393" t="s">
        <v>250</v>
      </c>
      <c r="J51" s="393" t="s">
        <v>250</v>
      </c>
      <c r="K51" s="393" t="s">
        <v>111</v>
      </c>
      <c r="L51" s="393" t="s">
        <v>111</v>
      </c>
      <c r="M51" s="393" t="s">
        <v>250</v>
      </c>
      <c r="N51" s="367"/>
      <c r="O51" s="264" t="s">
        <v>252</v>
      </c>
      <c r="P51" s="367"/>
      <c r="Q51" s="367"/>
      <c r="R51" s="371" t="s">
        <v>271</v>
      </c>
      <c r="S51" s="416"/>
    </row>
    <row r="52" spans="1:19" s="358" customFormat="1" ht="15.75" customHeight="1">
      <c r="A52" s="366"/>
      <c r="B52" s="265"/>
      <c r="C52" s="360"/>
      <c r="D52" s="234"/>
      <c r="E52" s="357"/>
      <c r="F52" s="410"/>
      <c r="G52" s="410"/>
      <c r="H52" s="233"/>
      <c r="I52" s="267"/>
      <c r="J52" s="233"/>
      <c r="K52" s="233"/>
      <c r="L52" s="233"/>
      <c r="M52" s="265"/>
      <c r="N52" s="265"/>
      <c r="O52" s="265"/>
      <c r="P52" s="265"/>
      <c r="Q52" s="265"/>
      <c r="R52" s="417"/>
      <c r="S52" s="416"/>
    </row>
    <row r="53" spans="1:19" s="293" customFormat="1">
      <c r="A53" s="387"/>
      <c r="B53" s="388" t="s">
        <v>115</v>
      </c>
      <c r="C53" s="368">
        <v>1358449</v>
      </c>
      <c r="D53" s="389" t="s">
        <v>114</v>
      </c>
      <c r="E53" s="390">
        <v>44505</v>
      </c>
      <c r="F53" s="232">
        <v>7497</v>
      </c>
      <c r="G53" s="389" t="s">
        <v>338</v>
      </c>
      <c r="H53" s="232">
        <v>187238</v>
      </c>
      <c r="I53" s="232">
        <v>4700034391</v>
      </c>
      <c r="J53" s="232">
        <v>92496</v>
      </c>
      <c r="K53" s="389"/>
      <c r="L53" s="389"/>
      <c r="M53" s="232"/>
      <c r="N53" s="389"/>
      <c r="O53" s="389" t="s">
        <v>303</v>
      </c>
      <c r="P53" s="391"/>
      <c r="Q53" s="391"/>
      <c r="R53" s="426"/>
      <c r="S53" s="376"/>
    </row>
    <row r="54" spans="1:19" s="293" customFormat="1">
      <c r="A54" s="366"/>
      <c r="B54" s="265"/>
      <c r="C54" s="360"/>
      <c r="D54" s="234"/>
      <c r="E54" s="357"/>
      <c r="F54" s="410"/>
      <c r="G54" s="410"/>
      <c r="H54" s="233"/>
      <c r="I54" s="267"/>
      <c r="J54" s="233"/>
      <c r="K54" s="233"/>
      <c r="L54" s="233"/>
      <c r="M54" s="265"/>
      <c r="N54" s="265"/>
      <c r="O54" s="265"/>
      <c r="P54" s="265"/>
      <c r="Q54" s="265"/>
      <c r="R54" s="417"/>
      <c r="S54" s="416"/>
    </row>
    <row r="55" spans="1:19" s="293" customFormat="1">
      <c r="A55" s="366"/>
      <c r="B55" s="265" t="s">
        <v>345</v>
      </c>
      <c r="C55" s="378">
        <v>581921</v>
      </c>
      <c r="D55" s="234" t="s">
        <v>114</v>
      </c>
      <c r="E55" s="357">
        <v>44494</v>
      </c>
      <c r="F55" s="410">
        <v>7496</v>
      </c>
      <c r="G55" s="410" t="s">
        <v>264</v>
      </c>
      <c r="H55" s="383">
        <v>189509</v>
      </c>
      <c r="I55" s="383">
        <v>4700034253</v>
      </c>
      <c r="J55" s="383">
        <v>95524</v>
      </c>
      <c r="K55" s="233"/>
      <c r="L55" s="233"/>
      <c r="M55" s="265"/>
      <c r="N55" s="265"/>
      <c r="O55" s="234" t="s">
        <v>303</v>
      </c>
      <c r="P55" s="265"/>
      <c r="Q55" s="265"/>
      <c r="R55" s="417"/>
      <c r="S55" s="416"/>
    </row>
    <row r="56" spans="1:19" s="293" customFormat="1">
      <c r="A56" s="366"/>
      <c r="B56" s="384" t="s">
        <v>342</v>
      </c>
      <c r="C56" s="378">
        <v>520216</v>
      </c>
      <c r="D56" s="383" t="s">
        <v>251</v>
      </c>
      <c r="E56" s="385">
        <v>44518</v>
      </c>
      <c r="F56" s="410">
        <v>90117</v>
      </c>
      <c r="G56" s="410" t="s">
        <v>343</v>
      </c>
      <c r="H56" s="233" t="s">
        <v>250</v>
      </c>
      <c r="I56" s="383">
        <v>1433</v>
      </c>
      <c r="J56" s="233" t="s">
        <v>250</v>
      </c>
      <c r="K56" s="383" t="s">
        <v>111</v>
      </c>
      <c r="L56" s="383" t="s">
        <v>111</v>
      </c>
      <c r="M56" s="233" t="s">
        <v>250</v>
      </c>
      <c r="N56" s="265"/>
      <c r="O56" s="234" t="s">
        <v>344</v>
      </c>
      <c r="P56" s="265"/>
      <c r="Q56" s="265"/>
      <c r="R56" s="417"/>
      <c r="S56" s="416"/>
    </row>
    <row r="57" spans="1:19" s="293" customFormat="1">
      <c r="A57" s="366"/>
      <c r="B57" s="384" t="s">
        <v>288</v>
      </c>
      <c r="C57" s="378">
        <v>522120</v>
      </c>
      <c r="D57" s="383" t="s">
        <v>251</v>
      </c>
      <c r="E57" s="385">
        <v>44524</v>
      </c>
      <c r="F57" s="410">
        <v>7150</v>
      </c>
      <c r="G57" s="410" t="s">
        <v>341</v>
      </c>
      <c r="H57" s="233" t="s">
        <v>250</v>
      </c>
      <c r="I57" s="233" t="s">
        <v>250</v>
      </c>
      <c r="J57" s="233" t="s">
        <v>250</v>
      </c>
      <c r="K57" s="383" t="s">
        <v>111</v>
      </c>
      <c r="L57" s="383" t="s">
        <v>111</v>
      </c>
      <c r="M57" s="233" t="s">
        <v>250</v>
      </c>
      <c r="N57" s="265"/>
      <c r="O57" s="234" t="s">
        <v>72</v>
      </c>
      <c r="P57" s="265"/>
      <c r="Q57" s="265"/>
      <c r="R57" s="417" t="s">
        <v>271</v>
      </c>
      <c r="S57" s="416"/>
    </row>
    <row r="58" spans="1:19" s="293" customFormat="1">
      <c r="A58" s="366"/>
      <c r="B58" s="384" t="s">
        <v>302</v>
      </c>
      <c r="C58" s="378">
        <v>250000</v>
      </c>
      <c r="D58" s="383" t="s">
        <v>251</v>
      </c>
      <c r="E58" s="385">
        <v>44524</v>
      </c>
      <c r="F58" s="410">
        <v>7234</v>
      </c>
      <c r="G58" s="410" t="s">
        <v>128</v>
      </c>
      <c r="H58" s="233" t="s">
        <v>250</v>
      </c>
      <c r="I58" s="233" t="s">
        <v>250</v>
      </c>
      <c r="J58" s="233" t="s">
        <v>250</v>
      </c>
      <c r="K58" s="383" t="s">
        <v>111</v>
      </c>
      <c r="L58" s="383" t="s">
        <v>111</v>
      </c>
      <c r="M58" s="233" t="s">
        <v>250</v>
      </c>
      <c r="N58" s="265"/>
      <c r="O58" s="234" t="s">
        <v>72</v>
      </c>
      <c r="P58" s="265"/>
      <c r="Q58" s="265"/>
      <c r="R58" s="417"/>
      <c r="S58" s="416"/>
    </row>
    <row r="59" spans="1:19" s="293" customFormat="1">
      <c r="A59" s="381"/>
      <c r="B59" s="379" t="s">
        <v>288</v>
      </c>
      <c r="C59" s="378">
        <v>663910</v>
      </c>
      <c r="D59" s="317" t="s">
        <v>251</v>
      </c>
      <c r="E59" s="380">
        <v>44369</v>
      </c>
      <c r="F59" s="297">
        <v>7143</v>
      </c>
      <c r="G59" s="362" t="s">
        <v>320</v>
      </c>
      <c r="H59" s="297">
        <v>174924</v>
      </c>
      <c r="I59" s="297">
        <v>90005</v>
      </c>
      <c r="J59" s="233" t="s">
        <v>250</v>
      </c>
      <c r="K59" s="317" t="s">
        <v>111</v>
      </c>
      <c r="L59" s="317" t="s">
        <v>111</v>
      </c>
      <c r="M59" s="233" t="s">
        <v>250</v>
      </c>
      <c r="N59" s="317"/>
      <c r="O59" s="317" t="s">
        <v>72</v>
      </c>
      <c r="P59" s="356"/>
      <c r="Q59" s="356"/>
      <c r="R59" s="427" t="s">
        <v>321</v>
      </c>
      <c r="S59" s="413"/>
    </row>
    <row r="60" spans="1:19" s="293" customFormat="1">
      <c r="A60" s="359" t="s">
        <v>4</v>
      </c>
      <c r="B60" s="384" t="s">
        <v>305</v>
      </c>
      <c r="C60" s="378">
        <v>145325</v>
      </c>
      <c r="D60" s="383" t="s">
        <v>114</v>
      </c>
      <c r="E60" s="385">
        <v>44207</v>
      </c>
      <c r="F60" s="410">
        <v>72355</v>
      </c>
      <c r="G60" s="410" t="s">
        <v>46</v>
      </c>
      <c r="H60" s="233" t="s">
        <v>250</v>
      </c>
      <c r="I60" s="233" t="s">
        <v>250</v>
      </c>
      <c r="J60" s="233" t="s">
        <v>250</v>
      </c>
      <c r="K60" s="383" t="s">
        <v>111</v>
      </c>
      <c r="L60" s="383" t="s">
        <v>111</v>
      </c>
      <c r="M60" s="233" t="s">
        <v>250</v>
      </c>
      <c r="N60" s="265"/>
      <c r="O60" s="234" t="s">
        <v>72</v>
      </c>
      <c r="P60" s="265"/>
      <c r="Q60" s="265"/>
      <c r="R60" s="358" t="s">
        <v>306</v>
      </c>
      <c r="S60" s="416"/>
    </row>
    <row r="61" spans="1:19" s="293" customFormat="1">
      <c r="A61" s="359"/>
      <c r="B61" s="384" t="s">
        <v>305</v>
      </c>
      <c r="C61" s="378">
        <v>250000</v>
      </c>
      <c r="D61" s="383" t="s">
        <v>114</v>
      </c>
      <c r="E61" s="385">
        <v>44207</v>
      </c>
      <c r="F61" s="410">
        <v>72356</v>
      </c>
      <c r="G61" s="410" t="s">
        <v>307</v>
      </c>
      <c r="H61" s="233" t="s">
        <v>250</v>
      </c>
      <c r="I61" s="233" t="s">
        <v>250</v>
      </c>
      <c r="J61" s="233" t="s">
        <v>250</v>
      </c>
      <c r="K61" s="383" t="s">
        <v>111</v>
      </c>
      <c r="L61" s="383" t="s">
        <v>111</v>
      </c>
      <c r="M61" s="233" t="s">
        <v>250</v>
      </c>
      <c r="N61" s="265"/>
      <c r="O61" s="234" t="s">
        <v>110</v>
      </c>
      <c r="P61" s="265"/>
      <c r="Q61" s="265"/>
      <c r="R61" s="358" t="s">
        <v>306</v>
      </c>
      <c r="S61" s="416"/>
    </row>
    <row r="62" spans="1:19" s="293" customFormat="1">
      <c r="A62" s="359"/>
      <c r="B62" s="384" t="s">
        <v>302</v>
      </c>
      <c r="C62" s="378">
        <v>504100</v>
      </c>
      <c r="D62" s="383" t="s">
        <v>114</v>
      </c>
      <c r="E62" s="385">
        <v>43948</v>
      </c>
      <c r="F62" s="410">
        <v>7223</v>
      </c>
      <c r="G62" s="410" t="s">
        <v>308</v>
      </c>
      <c r="H62" s="383">
        <v>138842</v>
      </c>
      <c r="I62" s="383" t="s">
        <v>309</v>
      </c>
      <c r="J62" s="383">
        <v>14223</v>
      </c>
      <c r="K62" s="383" t="s">
        <v>111</v>
      </c>
      <c r="L62" s="383" t="s">
        <v>111</v>
      </c>
      <c r="M62" s="233" t="s">
        <v>250</v>
      </c>
      <c r="N62" s="265"/>
      <c r="O62" s="234" t="s">
        <v>72</v>
      </c>
      <c r="P62" s="265"/>
      <c r="Q62" s="265"/>
      <c r="R62" s="358" t="s">
        <v>310</v>
      </c>
      <c r="S62" s="416"/>
    </row>
    <row r="63" spans="1:19" s="293" customFormat="1">
      <c r="A63" s="359"/>
      <c r="B63" s="384" t="s">
        <v>302</v>
      </c>
      <c r="C63" s="378">
        <v>250000</v>
      </c>
      <c r="D63" s="383" t="s">
        <v>114</v>
      </c>
      <c r="E63" s="385">
        <v>44211</v>
      </c>
      <c r="F63" s="410">
        <v>7231</v>
      </c>
      <c r="G63" s="410" t="s">
        <v>311</v>
      </c>
      <c r="H63" s="233" t="s">
        <v>250</v>
      </c>
      <c r="I63" s="233" t="s">
        <v>250</v>
      </c>
      <c r="J63" s="233" t="s">
        <v>250</v>
      </c>
      <c r="K63" s="383" t="s">
        <v>111</v>
      </c>
      <c r="L63" s="383" t="s">
        <v>111</v>
      </c>
      <c r="M63" s="233" t="s">
        <v>250</v>
      </c>
      <c r="N63" s="265"/>
      <c r="O63" s="234" t="s">
        <v>72</v>
      </c>
      <c r="P63" s="265"/>
      <c r="Q63" s="265"/>
      <c r="R63" s="358" t="s">
        <v>312</v>
      </c>
      <c r="S63" s="416"/>
    </row>
    <row r="64" spans="1:19" s="293" customFormat="1">
      <c r="A64" s="359"/>
      <c r="B64" s="384" t="s">
        <v>313</v>
      </c>
      <c r="C64" s="378">
        <v>598200</v>
      </c>
      <c r="D64" s="383" t="s">
        <v>251</v>
      </c>
      <c r="E64" s="385">
        <v>44188</v>
      </c>
      <c r="F64" s="410">
        <v>7010</v>
      </c>
      <c r="G64" s="410" t="s">
        <v>314</v>
      </c>
      <c r="H64" s="233" t="s">
        <v>250</v>
      </c>
      <c r="I64" s="233" t="s">
        <v>250</v>
      </c>
      <c r="J64" s="233" t="s">
        <v>250</v>
      </c>
      <c r="K64" s="383" t="s">
        <v>111</v>
      </c>
      <c r="L64" s="383" t="s">
        <v>111</v>
      </c>
      <c r="M64" s="233" t="s">
        <v>250</v>
      </c>
      <c r="N64" s="265"/>
      <c r="O64" s="234" t="s">
        <v>110</v>
      </c>
      <c r="P64" s="265"/>
      <c r="Q64" s="265"/>
      <c r="R64" s="358" t="s">
        <v>315</v>
      </c>
      <c r="S64" s="416"/>
    </row>
    <row r="65" spans="1:19" s="293" customFormat="1">
      <c r="A65" s="359"/>
      <c r="B65" s="384" t="s">
        <v>316</v>
      </c>
      <c r="C65" s="378">
        <v>1020512</v>
      </c>
      <c r="D65" s="383" t="s">
        <v>251</v>
      </c>
      <c r="E65" s="233" t="s">
        <v>250</v>
      </c>
      <c r="F65" s="382" t="s">
        <v>250</v>
      </c>
      <c r="G65" s="382" t="s">
        <v>250</v>
      </c>
      <c r="H65" s="233" t="s">
        <v>250</v>
      </c>
      <c r="I65" s="383" t="s">
        <v>317</v>
      </c>
      <c r="J65" s="233" t="s">
        <v>250</v>
      </c>
      <c r="K65" s="383" t="s">
        <v>111</v>
      </c>
      <c r="L65" s="383" t="s">
        <v>111</v>
      </c>
      <c r="M65" s="233" t="s">
        <v>250</v>
      </c>
      <c r="N65" s="265"/>
      <c r="O65" s="234"/>
      <c r="P65" s="265"/>
      <c r="Q65" s="265"/>
      <c r="R65" s="358" t="s">
        <v>318</v>
      </c>
      <c r="S65" s="416"/>
    </row>
    <row r="66" spans="1:19" s="293" customFormat="1">
      <c r="A66" s="359"/>
      <c r="B66" s="265"/>
      <c r="C66" s="234"/>
      <c r="D66" s="234"/>
      <c r="E66" s="234"/>
      <c r="F66" s="410"/>
      <c r="G66" s="410"/>
      <c r="H66" s="233"/>
      <c r="I66" s="267"/>
      <c r="J66" s="233"/>
      <c r="K66" s="233"/>
      <c r="L66" s="233"/>
      <c r="M66" s="265"/>
      <c r="N66" s="265"/>
      <c r="O66" s="265"/>
      <c r="P66" s="265"/>
      <c r="Q66" s="265"/>
      <c r="R66" s="416"/>
      <c r="S66" s="416"/>
    </row>
    <row r="67" spans="1:19" s="293" customFormat="1">
      <c r="A67" s="359"/>
      <c r="B67" s="265"/>
      <c r="C67" s="234"/>
      <c r="D67" s="234"/>
      <c r="E67" s="234"/>
      <c r="F67" s="410"/>
      <c r="G67" s="410"/>
      <c r="H67" s="233"/>
      <c r="I67" s="267"/>
      <c r="J67" s="233"/>
      <c r="K67" s="233"/>
      <c r="L67" s="233"/>
      <c r="M67" s="265"/>
      <c r="N67" s="265"/>
      <c r="O67" s="265"/>
      <c r="P67" s="265"/>
      <c r="Q67" s="265"/>
      <c r="R67" s="416"/>
      <c r="S67" s="416"/>
    </row>
    <row r="68" spans="1:19" s="293" customFormat="1">
      <c r="A68" s="359"/>
      <c r="B68" s="265"/>
      <c r="C68" s="234"/>
      <c r="D68" s="234"/>
      <c r="E68" s="234"/>
      <c r="F68" s="410"/>
      <c r="G68" s="410"/>
      <c r="H68" s="233"/>
      <c r="I68" s="267"/>
      <c r="J68" s="233"/>
      <c r="K68" s="233"/>
      <c r="L68" s="233"/>
      <c r="M68" s="265"/>
      <c r="N68" s="265"/>
      <c r="O68" s="265"/>
      <c r="P68" s="265"/>
      <c r="Q68" s="265"/>
      <c r="R68" s="416"/>
      <c r="S68" s="416"/>
    </row>
    <row r="69" spans="1:19" s="293" customFormat="1">
      <c r="A69" s="359"/>
      <c r="B69" s="265"/>
      <c r="C69" s="234"/>
      <c r="D69" s="234"/>
      <c r="E69" s="234"/>
      <c r="F69" s="410"/>
      <c r="G69" s="410"/>
      <c r="H69" s="233"/>
      <c r="I69" s="267"/>
      <c r="J69" s="233"/>
      <c r="K69" s="233"/>
      <c r="L69" s="233"/>
      <c r="M69" s="265"/>
      <c r="N69" s="265"/>
      <c r="O69" s="265"/>
      <c r="P69" s="265"/>
      <c r="Q69" s="265"/>
      <c r="R69" s="416"/>
      <c r="S69" s="416"/>
    </row>
    <row r="70" spans="1:19">
      <c r="A70" s="359"/>
      <c r="F70" s="410"/>
      <c r="G70" s="410"/>
      <c r="R70" s="416"/>
      <c r="S70" s="416"/>
    </row>
    <row r="71" spans="1:19" s="312" customFormat="1">
      <c r="A71" s="100"/>
      <c r="B71" s="265"/>
      <c r="C71" s="265"/>
      <c r="D71" s="234"/>
      <c r="E71" s="234"/>
      <c r="F71" s="467"/>
      <c r="G71" s="467"/>
      <c r="H71" s="275"/>
      <c r="I71" s="276"/>
      <c r="J71" s="275"/>
      <c r="K71" s="275"/>
      <c r="L71" s="275"/>
      <c r="M71" s="277"/>
      <c r="N71" s="277"/>
      <c r="O71" s="265"/>
      <c r="P71" s="265"/>
      <c r="Q71" s="265"/>
      <c r="R71" s="416"/>
      <c r="S71" s="416"/>
    </row>
    <row r="72" spans="1:19" s="293" customFormat="1">
      <c r="A72" s="296"/>
      <c r="B72" s="321" t="s">
        <v>115</v>
      </c>
      <c r="C72" s="322">
        <v>157850</v>
      </c>
      <c r="D72" s="323" t="s">
        <v>114</v>
      </c>
      <c r="E72" s="324">
        <v>43964</v>
      </c>
      <c r="F72" s="323">
        <v>7443</v>
      </c>
      <c r="G72" s="323" t="s">
        <v>261</v>
      </c>
      <c r="H72" s="326">
        <v>138486</v>
      </c>
      <c r="I72" s="323" t="s">
        <v>250</v>
      </c>
      <c r="J72" s="323">
        <v>13640</v>
      </c>
      <c r="K72" s="324" t="s">
        <v>254</v>
      </c>
      <c r="L72" s="323" t="s">
        <v>254</v>
      </c>
      <c r="M72" s="323" t="s">
        <v>250</v>
      </c>
      <c r="N72" s="323"/>
      <c r="O72" s="323" t="s">
        <v>71</v>
      </c>
      <c r="P72" s="323"/>
      <c r="Q72" s="323"/>
      <c r="R72" s="341" t="s">
        <v>271</v>
      </c>
      <c r="S72" s="419"/>
    </row>
    <row r="73" spans="1:19" s="293" customFormat="1">
      <c r="A73" s="296"/>
      <c r="B73" s="321" t="s">
        <v>115</v>
      </c>
      <c r="C73" s="322">
        <v>68020</v>
      </c>
      <c r="D73" s="323" t="s">
        <v>251</v>
      </c>
      <c r="E73" s="324">
        <v>43875</v>
      </c>
      <c r="F73" s="323">
        <v>7420</v>
      </c>
      <c r="G73" s="323" t="s">
        <v>253</v>
      </c>
      <c r="H73" s="325"/>
      <c r="I73" s="323">
        <v>4700028859</v>
      </c>
      <c r="J73" s="325"/>
      <c r="K73" s="324"/>
      <c r="L73" s="323"/>
      <c r="M73" s="323"/>
      <c r="N73" s="323"/>
      <c r="O73" s="323" t="s">
        <v>71</v>
      </c>
      <c r="P73" s="323"/>
      <c r="Q73" s="323"/>
      <c r="R73" s="327" t="s">
        <v>270</v>
      </c>
      <c r="S73" s="419"/>
    </row>
    <row r="74" spans="1:19" s="293" customFormat="1">
      <c r="A74" s="296"/>
      <c r="B74" s="321" t="s">
        <v>115</v>
      </c>
      <c r="C74" s="322">
        <v>68020</v>
      </c>
      <c r="D74" s="323" t="s">
        <v>251</v>
      </c>
      <c r="E74" s="324">
        <v>43875</v>
      </c>
      <c r="F74" s="323">
        <v>7421</v>
      </c>
      <c r="G74" s="323" t="s">
        <v>253</v>
      </c>
      <c r="H74" s="325"/>
      <c r="I74" s="323">
        <v>4700028858</v>
      </c>
      <c r="J74" s="325"/>
      <c r="K74" s="324"/>
      <c r="L74" s="323"/>
      <c r="M74" s="323"/>
      <c r="N74" s="323"/>
      <c r="O74" s="323" t="s">
        <v>71</v>
      </c>
      <c r="P74" s="323"/>
      <c r="Q74" s="323"/>
      <c r="R74" s="341" t="s">
        <v>270</v>
      </c>
      <c r="S74" s="419"/>
    </row>
    <row r="75" spans="1:19" s="293" customFormat="1">
      <c r="A75" s="340"/>
      <c r="B75" s="345" t="s">
        <v>115</v>
      </c>
      <c r="C75" s="322">
        <v>480273</v>
      </c>
      <c r="D75" s="323" t="s">
        <v>251</v>
      </c>
      <c r="E75" s="324">
        <v>43811</v>
      </c>
      <c r="F75" s="323">
        <v>7408</v>
      </c>
      <c r="G75" s="323" t="s">
        <v>258</v>
      </c>
      <c r="H75" s="346">
        <v>129292</v>
      </c>
      <c r="I75" s="323">
        <v>4700027683</v>
      </c>
      <c r="J75" s="323">
        <v>316268</v>
      </c>
      <c r="K75" s="324" t="s">
        <v>250</v>
      </c>
      <c r="L75" s="323" t="s">
        <v>250</v>
      </c>
      <c r="M75" s="323" t="s">
        <v>250</v>
      </c>
      <c r="N75" s="323"/>
      <c r="O75" s="323" t="s">
        <v>71</v>
      </c>
      <c r="P75" s="323"/>
      <c r="Q75" s="323"/>
      <c r="R75" s="341" t="s">
        <v>277</v>
      </c>
      <c r="S75" s="419"/>
    </row>
    <row r="76" spans="1:19" s="335" customFormat="1">
      <c r="A76" s="340"/>
      <c r="B76" s="321" t="s">
        <v>115</v>
      </c>
      <c r="C76" s="322">
        <v>1318997</v>
      </c>
      <c r="D76" s="323" t="s">
        <v>251</v>
      </c>
      <c r="E76" s="324">
        <v>43956</v>
      </c>
      <c r="F76" s="323">
        <v>7440</v>
      </c>
      <c r="G76" s="323" t="s">
        <v>259</v>
      </c>
      <c r="H76" s="326"/>
      <c r="I76" s="323"/>
      <c r="J76" s="325"/>
      <c r="K76" s="324"/>
      <c r="L76" s="323"/>
      <c r="M76" s="323" t="s">
        <v>250</v>
      </c>
      <c r="N76" s="323"/>
      <c r="O76" s="323" t="s">
        <v>71</v>
      </c>
      <c r="P76" s="323"/>
      <c r="Q76" s="323"/>
      <c r="R76" s="341" t="s">
        <v>276</v>
      </c>
      <c r="S76" s="419"/>
    </row>
    <row r="77" spans="1:19" s="293" customFormat="1">
      <c r="A77" s="296"/>
      <c r="B77" s="321" t="s">
        <v>115</v>
      </c>
      <c r="C77" s="322">
        <v>472010</v>
      </c>
      <c r="D77" s="323" t="s">
        <v>114</v>
      </c>
      <c r="E77" s="324">
        <v>43964</v>
      </c>
      <c r="F77" s="323">
        <v>7441</v>
      </c>
      <c r="G77" s="323" t="s">
        <v>260</v>
      </c>
      <c r="H77" s="326">
        <v>142062</v>
      </c>
      <c r="I77" s="323" t="s">
        <v>250</v>
      </c>
      <c r="J77" s="323">
        <v>17760</v>
      </c>
      <c r="K77" s="324" t="s">
        <v>254</v>
      </c>
      <c r="L77" s="323" t="s">
        <v>254</v>
      </c>
      <c r="M77" s="323" t="s">
        <v>250</v>
      </c>
      <c r="N77" s="323"/>
      <c r="O77" s="323" t="s">
        <v>71</v>
      </c>
      <c r="P77" s="323"/>
      <c r="Q77" s="323"/>
      <c r="R77" s="327" t="s">
        <v>271</v>
      </c>
      <c r="S77" s="419"/>
    </row>
    <row r="78" spans="1:19" s="312" customFormat="1">
      <c r="A78" s="296"/>
      <c r="B78" s="321" t="s">
        <v>115</v>
      </c>
      <c r="C78" s="322">
        <v>367810</v>
      </c>
      <c r="D78" s="323" t="s">
        <v>114</v>
      </c>
      <c r="E78" s="324">
        <v>43964</v>
      </c>
      <c r="F78" s="323">
        <v>7442</v>
      </c>
      <c r="G78" s="323" t="s">
        <v>273</v>
      </c>
      <c r="H78" s="326" t="s">
        <v>250</v>
      </c>
      <c r="I78" s="323"/>
      <c r="J78" s="325"/>
      <c r="K78" s="324"/>
      <c r="L78" s="323"/>
      <c r="M78" s="323"/>
      <c r="N78" s="323"/>
      <c r="O78" s="323" t="s">
        <v>71</v>
      </c>
      <c r="P78" s="323"/>
      <c r="Q78" s="323"/>
      <c r="R78" s="341" t="s">
        <v>271</v>
      </c>
      <c r="S78" s="419"/>
    </row>
    <row r="79" spans="1:19" s="328" customFormat="1" ht="17.25" customHeight="1">
      <c r="A79" s="296"/>
      <c r="B79" s="321" t="s">
        <v>115</v>
      </c>
      <c r="C79" s="322">
        <v>472010</v>
      </c>
      <c r="D79" s="323" t="s">
        <v>114</v>
      </c>
      <c r="E79" s="324">
        <v>43964</v>
      </c>
      <c r="F79" s="323">
        <v>7444</v>
      </c>
      <c r="G79" s="323" t="s">
        <v>260</v>
      </c>
      <c r="H79" s="326" t="s">
        <v>250</v>
      </c>
      <c r="I79" s="323" t="s">
        <v>250</v>
      </c>
      <c r="J79" s="323" t="s">
        <v>250</v>
      </c>
      <c r="K79" s="324" t="s">
        <v>254</v>
      </c>
      <c r="L79" s="323" t="s">
        <v>254</v>
      </c>
      <c r="M79" s="323" t="s">
        <v>250</v>
      </c>
      <c r="N79" s="323"/>
      <c r="O79" s="323" t="s">
        <v>71</v>
      </c>
      <c r="P79" s="323"/>
      <c r="Q79" s="323"/>
      <c r="R79" s="327" t="s">
        <v>271</v>
      </c>
      <c r="S79" s="419"/>
    </row>
    <row r="80" spans="1:19" s="312" customFormat="1">
      <c r="A80" s="296"/>
      <c r="B80" s="321" t="s">
        <v>115</v>
      </c>
      <c r="C80" s="322">
        <v>117810</v>
      </c>
      <c r="D80" s="323" t="s">
        <v>114</v>
      </c>
      <c r="E80" s="324">
        <v>43964</v>
      </c>
      <c r="F80" s="323">
        <v>7445</v>
      </c>
      <c r="G80" s="323" t="s">
        <v>262</v>
      </c>
      <c r="H80" s="326" t="s">
        <v>250</v>
      </c>
      <c r="I80" s="323" t="s">
        <v>250</v>
      </c>
      <c r="J80" s="323" t="s">
        <v>250</v>
      </c>
      <c r="K80" s="324" t="s">
        <v>254</v>
      </c>
      <c r="L80" s="323" t="s">
        <v>254</v>
      </c>
      <c r="M80" s="323" t="s">
        <v>250</v>
      </c>
      <c r="N80" s="323"/>
      <c r="O80" s="323" t="s">
        <v>71</v>
      </c>
      <c r="P80" s="323"/>
      <c r="Q80" s="323"/>
      <c r="R80" s="327" t="s">
        <v>271</v>
      </c>
      <c r="S80" s="419"/>
    </row>
    <row r="81" spans="1:19" s="328" customFormat="1" ht="17.25" customHeight="1">
      <c r="A81" s="296"/>
      <c r="B81" s="345" t="s">
        <v>115</v>
      </c>
      <c r="C81" s="322">
        <v>145243</v>
      </c>
      <c r="D81" s="323" t="s">
        <v>114</v>
      </c>
      <c r="E81" s="324">
        <v>44061</v>
      </c>
      <c r="F81" s="323">
        <v>7457</v>
      </c>
      <c r="G81" s="323" t="s">
        <v>262</v>
      </c>
      <c r="H81" s="346"/>
      <c r="I81" s="323" t="s">
        <v>256</v>
      </c>
      <c r="J81" s="323"/>
      <c r="K81" s="324" t="s">
        <v>254</v>
      </c>
      <c r="L81" s="323" t="s">
        <v>254</v>
      </c>
      <c r="M81" s="323"/>
      <c r="N81" s="323"/>
      <c r="O81" s="323" t="s">
        <v>71</v>
      </c>
      <c r="P81" s="323"/>
      <c r="Q81" s="323"/>
      <c r="R81" s="327" t="s">
        <v>271</v>
      </c>
      <c r="S81" s="419"/>
    </row>
    <row r="82" spans="1:19" s="328" customFormat="1" ht="17.25" customHeight="1">
      <c r="A82" s="296"/>
      <c r="B82" s="321" t="s">
        <v>115</v>
      </c>
      <c r="C82" s="322">
        <v>1426390</v>
      </c>
      <c r="D82" s="323" t="s">
        <v>114</v>
      </c>
      <c r="E82" s="324">
        <v>43556</v>
      </c>
      <c r="F82" s="323">
        <v>7364</v>
      </c>
      <c r="G82" s="323" t="s">
        <v>263</v>
      </c>
      <c r="H82" s="323">
        <v>100922</v>
      </c>
      <c r="I82" s="323">
        <v>2431123</v>
      </c>
      <c r="J82" s="323">
        <v>280120</v>
      </c>
      <c r="K82" s="323" t="s">
        <v>254</v>
      </c>
      <c r="L82" s="323" t="s">
        <v>254</v>
      </c>
      <c r="M82" s="323"/>
      <c r="N82" s="323"/>
      <c r="O82" s="323" t="s">
        <v>72</v>
      </c>
      <c r="P82" s="323"/>
      <c r="Q82" s="327"/>
      <c r="R82" s="428"/>
      <c r="S82" s="419"/>
    </row>
    <row r="83" spans="1:19" s="312" customFormat="1">
      <c r="A83" s="296"/>
      <c r="B83" s="321" t="s">
        <v>115</v>
      </c>
      <c r="C83" s="322">
        <v>472010</v>
      </c>
      <c r="D83" s="323" t="s">
        <v>114</v>
      </c>
      <c r="E83" s="324">
        <v>43998</v>
      </c>
      <c r="F83" s="323">
        <v>7449</v>
      </c>
      <c r="G83" s="323" t="s">
        <v>264</v>
      </c>
      <c r="H83" s="326"/>
      <c r="I83" s="325" t="s">
        <v>256</v>
      </c>
      <c r="J83" s="323"/>
      <c r="K83" s="323" t="s">
        <v>254</v>
      </c>
      <c r="L83" s="323" t="s">
        <v>254</v>
      </c>
      <c r="M83" s="323"/>
      <c r="N83" s="323"/>
      <c r="O83" s="323" t="s">
        <v>71</v>
      </c>
      <c r="P83" s="323"/>
      <c r="Q83" s="323"/>
      <c r="R83" s="336"/>
      <c r="S83" s="419"/>
    </row>
    <row r="84" spans="1:19" s="312" customFormat="1">
      <c r="A84" s="296"/>
      <c r="B84" s="345" t="s">
        <v>115</v>
      </c>
      <c r="C84" s="322">
        <v>306000</v>
      </c>
      <c r="D84" s="323" t="s">
        <v>251</v>
      </c>
      <c r="E84" s="324">
        <v>44005</v>
      </c>
      <c r="F84" s="323">
        <v>7450</v>
      </c>
      <c r="G84" s="323" t="s">
        <v>265</v>
      </c>
      <c r="H84" s="346"/>
      <c r="I84" s="323" t="s">
        <v>256</v>
      </c>
      <c r="J84" s="323"/>
      <c r="K84" s="323" t="s">
        <v>254</v>
      </c>
      <c r="L84" s="323" t="s">
        <v>254</v>
      </c>
      <c r="M84" s="323"/>
      <c r="N84" s="323"/>
      <c r="O84" s="323" t="s">
        <v>71</v>
      </c>
      <c r="P84" s="323"/>
      <c r="Q84" s="323"/>
      <c r="R84" s="327" t="s">
        <v>275</v>
      </c>
      <c r="S84" s="419"/>
    </row>
    <row r="85" spans="1:19" s="293" customFormat="1">
      <c r="A85" s="296"/>
      <c r="B85" s="321" t="s">
        <v>115</v>
      </c>
      <c r="C85" s="322">
        <v>198000</v>
      </c>
      <c r="D85" s="323" t="s">
        <v>114</v>
      </c>
      <c r="E85" s="324">
        <v>43944</v>
      </c>
      <c r="F85" s="323">
        <v>7436</v>
      </c>
      <c r="G85" s="323" t="s">
        <v>255</v>
      </c>
      <c r="H85" s="323">
        <v>138878</v>
      </c>
      <c r="I85" s="323" t="s">
        <v>266</v>
      </c>
      <c r="J85" s="323">
        <v>14141</v>
      </c>
      <c r="K85" s="324" t="s">
        <v>254</v>
      </c>
      <c r="L85" s="324" t="s">
        <v>254</v>
      </c>
      <c r="M85" s="323" t="s">
        <v>250</v>
      </c>
      <c r="N85" s="323"/>
      <c r="O85" s="323" t="s">
        <v>71</v>
      </c>
      <c r="P85" s="323"/>
      <c r="Q85" s="323"/>
      <c r="R85" s="327" t="s">
        <v>257</v>
      </c>
      <c r="S85" s="419"/>
    </row>
    <row r="86" spans="1:19" s="293" customFormat="1">
      <c r="A86" s="296"/>
      <c r="B86" s="321" t="s">
        <v>115</v>
      </c>
      <c r="C86" s="337">
        <v>200000</v>
      </c>
      <c r="D86" s="323"/>
      <c r="E86" s="338">
        <v>44175</v>
      </c>
      <c r="F86" s="339">
        <v>7468</v>
      </c>
      <c r="G86" s="323" t="s">
        <v>268</v>
      </c>
      <c r="H86" s="325" t="s">
        <v>250</v>
      </c>
      <c r="I86" s="325" t="s">
        <v>250</v>
      </c>
      <c r="J86" s="325" t="s">
        <v>250</v>
      </c>
      <c r="K86" s="323" t="s">
        <v>274</v>
      </c>
      <c r="L86" s="323" t="s">
        <v>254</v>
      </c>
      <c r="M86" s="325" t="s">
        <v>250</v>
      </c>
      <c r="N86" s="325" t="s">
        <v>267</v>
      </c>
      <c r="O86" s="323" t="s">
        <v>252</v>
      </c>
      <c r="P86" s="323"/>
      <c r="Q86" s="323"/>
      <c r="R86" s="336" t="s">
        <v>269</v>
      </c>
      <c r="S86" s="419"/>
    </row>
    <row r="87" spans="1:19">
      <c r="A87" s="314"/>
      <c r="B87" s="295"/>
      <c r="C87" s="298"/>
      <c r="D87" s="294"/>
      <c r="E87" s="290"/>
      <c r="F87" s="291"/>
      <c r="G87" s="294"/>
      <c r="H87" s="178"/>
      <c r="I87" s="291"/>
      <c r="J87" s="178"/>
      <c r="K87" s="297"/>
      <c r="L87" s="297"/>
      <c r="M87" s="294"/>
      <c r="N87" s="297"/>
      <c r="O87" s="294"/>
      <c r="P87" s="294"/>
      <c r="Q87" s="294"/>
      <c r="R87" s="422"/>
      <c r="S87" s="413"/>
    </row>
    <row r="88" spans="1:19">
      <c r="S88" s="415"/>
    </row>
    <row r="89" spans="1:19">
      <c r="S89" s="415"/>
    </row>
    <row r="90" spans="1:19" s="293" customFormat="1">
      <c r="A90" s="100"/>
      <c r="B90" s="265"/>
      <c r="C90" s="265"/>
      <c r="D90" s="234"/>
      <c r="E90" s="234"/>
      <c r="F90" s="266"/>
      <c r="G90" s="266"/>
      <c r="H90" s="233"/>
      <c r="I90" s="267"/>
      <c r="J90" s="233"/>
      <c r="K90" s="233"/>
      <c r="L90" s="233"/>
      <c r="M90" s="265"/>
      <c r="N90" s="265"/>
      <c r="O90" s="265"/>
      <c r="P90" s="265"/>
      <c r="Q90" s="265"/>
      <c r="R90" s="265"/>
      <c r="S90" s="415"/>
    </row>
    <row r="91" spans="1:19">
      <c r="A91" s="296">
        <v>22</v>
      </c>
      <c r="B91" s="361" t="s">
        <v>332</v>
      </c>
      <c r="C91" s="316">
        <v>113916</v>
      </c>
      <c r="D91" s="317" t="s">
        <v>114</v>
      </c>
      <c r="E91" s="398">
        <v>44363</v>
      </c>
      <c r="F91" s="297">
        <v>7178</v>
      </c>
      <c r="G91" s="362" t="s">
        <v>333</v>
      </c>
      <c r="H91" s="297">
        <v>177087</v>
      </c>
      <c r="I91" s="297">
        <v>4520204070</v>
      </c>
      <c r="J91" s="297">
        <v>73540</v>
      </c>
      <c r="K91" s="317" t="s">
        <v>111</v>
      </c>
      <c r="L91" s="317" t="s">
        <v>111</v>
      </c>
      <c r="M91" s="297"/>
      <c r="N91" s="317"/>
      <c r="O91" s="317" t="s">
        <v>72</v>
      </c>
      <c r="P91" s="297"/>
      <c r="Q91" s="297"/>
      <c r="R91" s="420"/>
      <c r="S91" s="413"/>
    </row>
    <row r="108" spans="7:14">
      <c r="G108" s="269"/>
      <c r="H108" s="396" t="s">
        <v>47</v>
      </c>
      <c r="I108" s="396" t="s">
        <v>171</v>
      </c>
      <c r="J108" s="270" t="s">
        <v>170</v>
      </c>
      <c r="K108" s="466" t="s">
        <v>169</v>
      </c>
      <c r="L108" s="466"/>
      <c r="M108" s="466"/>
      <c r="N108" s="466"/>
    </row>
    <row r="109" spans="7:14">
      <c r="G109" s="468" t="s">
        <v>110</v>
      </c>
      <c r="H109" s="468"/>
      <c r="I109" s="235">
        <v>3000000</v>
      </c>
      <c r="J109" s="315">
        <v>1044780</v>
      </c>
      <c r="K109" s="464">
        <f t="shared" ref="K109:K111" si="1">J109/I109*100</f>
        <v>34.826000000000001</v>
      </c>
      <c r="L109" s="464"/>
      <c r="M109" s="464"/>
      <c r="N109" s="464"/>
    </row>
    <row r="110" spans="7:14">
      <c r="G110" s="469" t="s">
        <v>70</v>
      </c>
      <c r="H110" s="469"/>
      <c r="I110" s="344">
        <v>5000000</v>
      </c>
      <c r="J110" s="292">
        <v>0</v>
      </c>
      <c r="K110" s="470">
        <f t="shared" si="1"/>
        <v>0</v>
      </c>
      <c r="L110" s="470"/>
      <c r="M110" s="470"/>
      <c r="N110" s="470"/>
    </row>
    <row r="111" spans="7:14">
      <c r="G111" s="471" t="s">
        <v>72</v>
      </c>
      <c r="H111" s="471"/>
      <c r="I111" s="235">
        <v>3000000</v>
      </c>
      <c r="J111" s="315">
        <v>1867120</v>
      </c>
      <c r="K111" s="464">
        <f t="shared" si="1"/>
        <v>62.237333333333332</v>
      </c>
      <c r="L111" s="464"/>
      <c r="M111" s="464"/>
      <c r="N111" s="464"/>
    </row>
    <row r="112" spans="7:14">
      <c r="G112" s="463" t="s">
        <v>252</v>
      </c>
      <c r="H112" s="463"/>
      <c r="I112" s="235"/>
      <c r="J112" s="315">
        <v>12982513</v>
      </c>
      <c r="K112" s="464"/>
      <c r="L112" s="464"/>
      <c r="M112" s="464"/>
      <c r="N112" s="464"/>
    </row>
    <row r="113" spans="7:14">
      <c r="G113" s="463" t="s">
        <v>130</v>
      </c>
      <c r="H113" s="463"/>
      <c r="I113" s="235">
        <v>3000000</v>
      </c>
      <c r="J113" s="315">
        <v>363916</v>
      </c>
      <c r="K113" s="464">
        <f t="shared" ref="K113" si="2">J113/I113*100</f>
        <v>12.130533333333334</v>
      </c>
      <c r="L113" s="464"/>
      <c r="M113" s="464"/>
      <c r="N113" s="464"/>
    </row>
    <row r="114" spans="7:14">
      <c r="G114" s="463" t="s">
        <v>278</v>
      </c>
      <c r="H114" s="463"/>
      <c r="I114" s="235"/>
      <c r="J114" s="315">
        <v>0</v>
      </c>
      <c r="K114" s="464"/>
      <c r="L114" s="464"/>
      <c r="M114" s="464"/>
      <c r="N114" s="464"/>
    </row>
    <row r="115" spans="7:14">
      <c r="G115" s="463"/>
      <c r="H115" s="463"/>
      <c r="I115" s="235"/>
      <c r="J115" s="235"/>
      <c r="K115" s="464" t="e">
        <f t="shared" ref="K115:K116" si="3">J115/I115*100</f>
        <v>#DIV/0!</v>
      </c>
      <c r="L115" s="464"/>
      <c r="M115" s="464"/>
      <c r="N115" s="464"/>
    </row>
    <row r="116" spans="7:14">
      <c r="G116" s="463" t="s">
        <v>71</v>
      </c>
      <c r="H116" s="463"/>
      <c r="I116" s="235">
        <v>5000000</v>
      </c>
      <c r="J116" s="315">
        <v>422439</v>
      </c>
      <c r="K116" s="464">
        <f t="shared" si="3"/>
        <v>8.4487799999999993</v>
      </c>
      <c r="L116" s="464"/>
      <c r="M116" s="464"/>
      <c r="N116" s="464"/>
    </row>
    <row r="117" spans="7:14">
      <c r="G117" s="467"/>
      <c r="H117" s="467"/>
      <c r="I117" s="233"/>
      <c r="J117" s="267"/>
      <c r="K117" s="466" t="s">
        <v>172</v>
      </c>
      <c r="L117" s="466"/>
      <c r="M117" s="466"/>
      <c r="N117" s="466"/>
    </row>
    <row r="118" spans="7:14">
      <c r="G118" s="394"/>
      <c r="H118" s="394"/>
      <c r="I118" s="233"/>
      <c r="J118" s="267"/>
      <c r="K118" s="395"/>
      <c r="L118" s="395"/>
      <c r="M118" s="395"/>
      <c r="N118" s="395"/>
    </row>
    <row r="119" spans="7:14">
      <c r="G119" s="394"/>
      <c r="H119" s="394"/>
      <c r="I119" s="233"/>
      <c r="J119" s="267"/>
      <c r="K119" s="395"/>
      <c r="L119" s="395"/>
      <c r="M119" s="395"/>
      <c r="N119" s="395"/>
    </row>
    <row r="120" spans="7:14">
      <c r="G120" s="394"/>
      <c r="H120" s="394"/>
      <c r="I120" s="233"/>
      <c r="J120" s="267"/>
      <c r="K120" s="395"/>
      <c r="L120" s="395"/>
      <c r="M120" s="395"/>
      <c r="N120" s="395"/>
    </row>
    <row r="121" spans="7:14">
      <c r="G121" s="467"/>
      <c r="H121" s="467"/>
      <c r="I121" s="233"/>
      <c r="J121" s="267"/>
      <c r="K121" s="464">
        <v>4.718</v>
      </c>
      <c r="L121" s="466"/>
      <c r="M121" s="466"/>
      <c r="N121" s="466"/>
    </row>
  </sheetData>
  <mergeCells count="40">
    <mergeCell ref="G117:H117"/>
    <mergeCell ref="K117:N117"/>
    <mergeCell ref="G121:H121"/>
    <mergeCell ref="K121:N121"/>
    <mergeCell ref="F38:G38"/>
    <mergeCell ref="G114:H114"/>
    <mergeCell ref="K114:N114"/>
    <mergeCell ref="G115:H115"/>
    <mergeCell ref="K115:N115"/>
    <mergeCell ref="G116:H116"/>
    <mergeCell ref="K116:N116"/>
    <mergeCell ref="G111:H111"/>
    <mergeCell ref="K111:N111"/>
    <mergeCell ref="G112:H112"/>
    <mergeCell ref="K112:N112"/>
    <mergeCell ref="G113:H113"/>
    <mergeCell ref="K113:N113"/>
    <mergeCell ref="K108:N108"/>
    <mergeCell ref="G109:H109"/>
    <mergeCell ref="K109:N109"/>
    <mergeCell ref="G110:H110"/>
    <mergeCell ref="K110:N110"/>
    <mergeCell ref="F41:G41"/>
    <mergeCell ref="F42:G42"/>
    <mergeCell ref="F71:G71"/>
    <mergeCell ref="J37:M37"/>
    <mergeCell ref="J41:M41"/>
    <mergeCell ref="F37:G37"/>
    <mergeCell ref="A1:R2"/>
    <mergeCell ref="J32:M32"/>
    <mergeCell ref="J31:M31"/>
    <mergeCell ref="F32:G32"/>
    <mergeCell ref="F33:G33"/>
    <mergeCell ref="F34:G34"/>
    <mergeCell ref="F35:G35"/>
    <mergeCell ref="F36:G36"/>
    <mergeCell ref="J33:M33"/>
    <mergeCell ref="J34:M34"/>
    <mergeCell ref="J35:M35"/>
    <mergeCell ref="J36:M36"/>
  </mergeCells>
  <phoneticPr fontId="6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8"/>
  <sheetViews>
    <sheetView workbookViewId="0">
      <selection activeCell="B5" sqref="B5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122</v>
      </c>
      <c r="B2" s="472" t="s">
        <v>22</v>
      </c>
      <c r="C2" s="473"/>
    </row>
    <row r="3" spans="1:9">
      <c r="A3" s="105">
        <v>10</v>
      </c>
      <c r="B3" s="165">
        <v>9910000003</v>
      </c>
      <c r="C3" s="166" t="s">
        <v>46</v>
      </c>
      <c r="E3" s="149" t="s">
        <v>58</v>
      </c>
      <c r="F3" s="150" t="s">
        <v>61</v>
      </c>
      <c r="G3" s="149" t="s">
        <v>59</v>
      </c>
      <c r="H3" s="149" t="s">
        <v>60</v>
      </c>
      <c r="I3" s="17"/>
    </row>
    <row r="4" spans="1:9" ht="15.75" thickBot="1">
      <c r="A4" s="105">
        <v>13</v>
      </c>
      <c r="B4" s="67" t="s">
        <v>23</v>
      </c>
      <c r="C4" s="68" t="s">
        <v>68</v>
      </c>
      <c r="E4" s="195">
        <v>1</v>
      </c>
      <c r="F4" s="311" t="s">
        <v>285</v>
      </c>
      <c r="G4" s="306" t="s">
        <v>286</v>
      </c>
      <c r="H4" s="205">
        <v>106145</v>
      </c>
      <c r="I4" s="33">
        <f>E4*H4</f>
        <v>106145</v>
      </c>
    </row>
    <row r="5" spans="1:9" ht="16.5" thickBot="1">
      <c r="A5" s="105">
        <v>5</v>
      </c>
      <c r="B5" s="167">
        <v>3200000000</v>
      </c>
      <c r="C5" s="168" t="s">
        <v>24</v>
      </c>
      <c r="D5" s="66"/>
      <c r="E5" s="196">
        <v>1</v>
      </c>
      <c r="F5" s="212">
        <v>111110000</v>
      </c>
      <c r="G5" s="201" t="s">
        <v>287</v>
      </c>
      <c r="H5" s="197">
        <v>180000</v>
      </c>
      <c r="I5" s="33">
        <f t="shared" ref="I5:I12" si="0">E5*H5</f>
        <v>180000</v>
      </c>
    </row>
    <row r="6" spans="1:9">
      <c r="A6" s="105">
        <v>19</v>
      </c>
      <c r="B6" s="167">
        <v>11112222</v>
      </c>
      <c r="C6" s="168" t="s">
        <v>25</v>
      </c>
      <c r="E6" s="187"/>
      <c r="F6" s="177"/>
      <c r="G6" s="186"/>
      <c r="H6" s="188"/>
      <c r="I6" s="33">
        <f t="shared" si="0"/>
        <v>0</v>
      </c>
    </row>
    <row r="7" spans="1:9">
      <c r="B7" s="169">
        <v>38827</v>
      </c>
      <c r="C7" s="170" t="s">
        <v>96</v>
      </c>
      <c r="E7" s="102"/>
      <c r="F7" s="177"/>
      <c r="G7" s="181"/>
      <c r="H7" s="189"/>
      <c r="I7" s="33">
        <f t="shared" si="0"/>
        <v>0</v>
      </c>
    </row>
    <row r="8" spans="1:9">
      <c r="B8" s="169">
        <v>18942</v>
      </c>
      <c r="C8" s="170" t="s">
        <v>97</v>
      </c>
      <c r="E8" s="102"/>
      <c r="F8" s="177"/>
      <c r="G8" s="181"/>
      <c r="H8" s="189"/>
      <c r="I8" s="33">
        <f t="shared" si="0"/>
        <v>0</v>
      </c>
    </row>
    <row r="9" spans="1:9" ht="15.75" thickBot="1">
      <c r="A9" s="105">
        <v>15</v>
      </c>
      <c r="B9" s="171">
        <v>111110000</v>
      </c>
      <c r="C9" s="172" t="s">
        <v>26</v>
      </c>
      <c r="E9" s="102"/>
      <c r="F9" s="181"/>
      <c r="G9" s="181"/>
      <c r="H9" s="190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22</v>
      </c>
      <c r="C12" s="36" t="s">
        <v>62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2"/>
      <c r="F13" s="103"/>
      <c r="G13" s="101"/>
      <c r="H13" s="104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112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9">
        <v>1610196</v>
      </c>
    </row>
    <row r="19" spans="2:9">
      <c r="C19">
        <f>27042*5</f>
        <v>135210</v>
      </c>
      <c r="D19" s="48"/>
      <c r="E19" s="460" t="s">
        <v>113</v>
      </c>
      <c r="F19" s="460"/>
      <c r="G19" s="460"/>
      <c r="H19" s="460"/>
      <c r="I19" s="460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23"/>
  <sheetViews>
    <sheetView workbookViewId="0">
      <selection activeCell="C22" sqref="C22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91</v>
      </c>
      <c r="C2" s="99" t="s">
        <v>3</v>
      </c>
      <c r="L2">
        <v>180</v>
      </c>
    </row>
    <row r="3" spans="2:12">
      <c r="B3" s="100" t="s">
        <v>89</v>
      </c>
      <c r="C3" s="100" t="s">
        <v>90</v>
      </c>
    </row>
    <row r="4" spans="2:12">
      <c r="B4" s="100" t="s">
        <v>123</v>
      </c>
      <c r="C4" s="100" t="s">
        <v>92</v>
      </c>
    </row>
    <row r="5" spans="2:12">
      <c r="B5" s="100" t="s">
        <v>116</v>
      </c>
      <c r="C5" s="100" t="s">
        <v>93</v>
      </c>
    </row>
    <row r="6" spans="2:12">
      <c r="B6" s="100" t="s">
        <v>63</v>
      </c>
      <c r="C6" s="100" t="s">
        <v>69</v>
      </c>
    </row>
    <row r="7" spans="2:12">
      <c r="B7" s="100" t="s">
        <v>98</v>
      </c>
      <c r="C7" s="100" t="s">
        <v>99</v>
      </c>
    </row>
    <row r="8" spans="2:12">
      <c r="B8" s="100" t="s">
        <v>100</v>
      </c>
      <c r="C8" s="100" t="s">
        <v>101</v>
      </c>
    </row>
    <row r="9" spans="2:12">
      <c r="B9" s="100" t="s">
        <v>102</v>
      </c>
      <c r="C9" s="100" t="s">
        <v>94</v>
      </c>
    </row>
    <row r="10" spans="2:12">
      <c r="B10" s="100" t="s">
        <v>103</v>
      </c>
      <c r="C10" s="100" t="s">
        <v>104</v>
      </c>
    </row>
    <row r="11" spans="2:12">
      <c r="B11" s="100" t="s">
        <v>115</v>
      </c>
      <c r="C11" s="100" t="s">
        <v>45</v>
      </c>
      <c r="E11" s="460" t="s">
        <v>113</v>
      </c>
      <c r="F11" s="460"/>
      <c r="G11" s="460"/>
      <c r="H11" s="460"/>
      <c r="I11" s="460"/>
    </row>
    <row r="12" spans="2:12">
      <c r="B12" s="100" t="s">
        <v>105</v>
      </c>
      <c r="C12" s="100" t="s">
        <v>106</v>
      </c>
    </row>
    <row r="13" spans="2:12">
      <c r="B13" s="100" t="s">
        <v>107</v>
      </c>
      <c r="C13" s="100" t="s">
        <v>108</v>
      </c>
    </row>
    <row r="14" spans="2:12">
      <c r="B14" s="100" t="s">
        <v>118</v>
      </c>
      <c r="C14" s="100" t="s">
        <v>117</v>
      </c>
    </row>
    <row r="15" spans="2:12">
      <c r="B15" s="100" t="s">
        <v>120</v>
      </c>
      <c r="C15" s="100" t="s">
        <v>119</v>
      </c>
      <c r="E15" s="460" t="s">
        <v>121</v>
      </c>
      <c r="F15" s="460"/>
      <c r="G15" s="460"/>
      <c r="H15" s="460"/>
      <c r="I15" s="460"/>
    </row>
    <row r="16" spans="2:12">
      <c r="B16" s="111" t="s">
        <v>124</v>
      </c>
      <c r="C16" s="100" t="s">
        <v>125</v>
      </c>
    </row>
    <row r="17" spans="2:3">
      <c r="B17" s="100" t="s">
        <v>126</v>
      </c>
      <c r="C17" s="100" t="s">
        <v>127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86"/>
  <sheetViews>
    <sheetView topLeftCell="A52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60"/>
      <c r="C3" s="460"/>
      <c r="D3" s="460"/>
      <c r="E3" s="460"/>
      <c r="F3" s="460"/>
    </row>
    <row r="4" spans="2:6">
      <c r="B4" s="459" t="s">
        <v>376</v>
      </c>
      <c r="C4" s="459"/>
      <c r="D4" s="459"/>
      <c r="E4" s="459"/>
      <c r="F4" s="459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86" t="s">
        <v>301</v>
      </c>
      <c r="D6" s="6"/>
      <c r="E6" s="7" t="s">
        <v>4</v>
      </c>
      <c r="F6" s="6"/>
    </row>
    <row r="7" spans="2:6">
      <c r="B7" s="71" t="s">
        <v>5</v>
      </c>
      <c r="C7" s="287" t="s">
        <v>298</v>
      </c>
      <c r="D7" s="6"/>
      <c r="E7" s="11"/>
      <c r="F7" s="6"/>
    </row>
    <row r="8" spans="2:6">
      <c r="B8" s="71" t="s">
        <v>7</v>
      </c>
      <c r="C8" s="287">
        <v>103770</v>
      </c>
      <c r="D8" s="72"/>
      <c r="E8" s="11" t="s">
        <v>8</v>
      </c>
      <c r="F8" s="6"/>
    </row>
    <row r="9" spans="2:6">
      <c r="B9" s="73" t="s">
        <v>9</v>
      </c>
      <c r="C9" s="213">
        <v>193907</v>
      </c>
      <c r="D9" s="6"/>
      <c r="E9" s="18"/>
      <c r="F9" s="6"/>
    </row>
    <row r="10" spans="2:6">
      <c r="B10" s="71" t="s">
        <v>10</v>
      </c>
      <c r="C10" s="107" t="s">
        <v>374</v>
      </c>
      <c r="D10" s="6"/>
      <c r="E10" s="6"/>
      <c r="F10" s="6"/>
    </row>
    <row r="11" spans="2:6">
      <c r="B11" s="71" t="s">
        <v>11</v>
      </c>
      <c r="C11" s="107" t="s">
        <v>337</v>
      </c>
      <c r="D11" s="6"/>
      <c r="E11" s="6"/>
      <c r="F11" s="6"/>
    </row>
    <row r="12" spans="2:6">
      <c r="B12" s="71" t="s">
        <v>12</v>
      </c>
      <c r="C12" s="164"/>
      <c r="D12" s="6"/>
      <c r="E12" s="6"/>
      <c r="F12" s="6"/>
    </row>
    <row r="13" spans="2:6">
      <c r="B13" s="74" t="s">
        <v>13</v>
      </c>
      <c r="C13" s="74" t="s">
        <v>14</v>
      </c>
      <c r="D13" s="108" t="s">
        <v>15</v>
      </c>
      <c r="E13" s="75" t="s">
        <v>16</v>
      </c>
      <c r="F13" s="75" t="s">
        <v>17</v>
      </c>
    </row>
    <row r="14" spans="2:6">
      <c r="B14" s="318">
        <v>3200000000</v>
      </c>
      <c r="C14" s="107" t="s">
        <v>375</v>
      </c>
      <c r="D14" s="288">
        <v>1</v>
      </c>
      <c r="E14" s="183">
        <v>1631129</v>
      </c>
      <c r="F14" s="28">
        <f>E14*D14</f>
        <v>1631129</v>
      </c>
    </row>
    <row r="15" spans="2:6">
      <c r="B15" s="181"/>
      <c r="C15" s="107"/>
      <c r="D15" s="288"/>
      <c r="E15" s="279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61"/>
      <c r="C17" s="461"/>
      <c r="D17" s="461"/>
      <c r="E17" s="461"/>
      <c r="F17" s="461"/>
    </row>
    <row r="18" spans="2:9">
      <c r="B18" s="459" t="s">
        <v>289</v>
      </c>
      <c r="C18" s="459"/>
      <c r="D18" s="459"/>
      <c r="E18" s="459"/>
      <c r="F18" s="459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89" t="s">
        <v>45</v>
      </c>
      <c r="D20" s="6"/>
      <c r="E20" s="7" t="s">
        <v>4</v>
      </c>
      <c r="F20" s="6"/>
      <c r="H20" t="s">
        <v>283</v>
      </c>
      <c r="I20" t="s">
        <v>284</v>
      </c>
    </row>
    <row r="21" spans="2:9">
      <c r="B21" s="71" t="s">
        <v>5</v>
      </c>
      <c r="C21" s="289" t="s">
        <v>279</v>
      </c>
      <c r="D21" s="6"/>
      <c r="E21" s="11"/>
      <c r="F21" s="6"/>
    </row>
    <row r="22" spans="2:9">
      <c r="B22" s="71" t="s">
        <v>7</v>
      </c>
      <c r="C22" s="107">
        <v>55752</v>
      </c>
      <c r="D22" s="72"/>
      <c r="E22" s="11" t="s">
        <v>8</v>
      </c>
      <c r="F22" s="6"/>
    </row>
    <row r="23" spans="2:9">
      <c r="B23" s="73" t="s">
        <v>9</v>
      </c>
      <c r="C23" s="313">
        <v>166584</v>
      </c>
      <c r="D23" s="6"/>
      <c r="E23" s="18"/>
      <c r="F23" s="6"/>
    </row>
    <row r="24" spans="2:9">
      <c r="B24" s="71" t="s">
        <v>10</v>
      </c>
      <c r="C24" s="107">
        <v>4700032725</v>
      </c>
      <c r="D24" s="6"/>
      <c r="E24" s="6"/>
      <c r="F24" s="6"/>
    </row>
    <row r="25" spans="2:9">
      <c r="B25" s="71" t="s">
        <v>11</v>
      </c>
      <c r="C25" s="107">
        <v>7480</v>
      </c>
      <c r="D25" s="6"/>
      <c r="E25" s="6"/>
      <c r="F25" s="6"/>
    </row>
    <row r="26" spans="2:9">
      <c r="B26" s="71" t="s">
        <v>12</v>
      </c>
      <c r="C26" s="164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8" t="s">
        <v>15</v>
      </c>
      <c r="E27" s="75" t="s">
        <v>16</v>
      </c>
      <c r="F27" s="75" t="s">
        <v>17</v>
      </c>
    </row>
    <row r="28" spans="2:9">
      <c r="B28" s="318" t="s">
        <v>23</v>
      </c>
      <c r="C28" s="107" t="s">
        <v>290</v>
      </c>
      <c r="D28" s="194">
        <v>1</v>
      </c>
      <c r="E28" s="183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60"/>
      <c r="C30" s="460"/>
      <c r="D30" s="460"/>
      <c r="E30" s="460"/>
      <c r="F30" s="460"/>
    </row>
    <row r="31" spans="2:9" ht="15.75" thickBot="1">
      <c r="B31" s="459" t="s">
        <v>291</v>
      </c>
      <c r="C31" s="459"/>
      <c r="D31" s="459"/>
      <c r="E31" s="459"/>
      <c r="F31" s="459"/>
    </row>
    <row r="32" spans="2:9">
      <c r="B32" s="133"/>
      <c r="C32" s="125" t="s">
        <v>28</v>
      </c>
      <c r="D32" s="2"/>
      <c r="E32" s="3"/>
      <c r="F32" s="4"/>
    </row>
    <row r="33" spans="2:6">
      <c r="B33" s="71" t="s">
        <v>3</v>
      </c>
      <c r="C33" s="305" t="s">
        <v>119</v>
      </c>
      <c r="D33" s="6"/>
      <c r="E33" s="7" t="s">
        <v>4</v>
      </c>
      <c r="F33" s="8"/>
    </row>
    <row r="34" spans="2:6">
      <c r="B34" s="71" t="s">
        <v>5</v>
      </c>
      <c r="C34" s="184" t="s">
        <v>292</v>
      </c>
      <c r="D34" s="131"/>
      <c r="E34" s="11"/>
      <c r="F34" s="8"/>
    </row>
    <row r="35" spans="2:6">
      <c r="B35" s="71" t="s">
        <v>7</v>
      </c>
      <c r="C35" s="107">
        <v>58120</v>
      </c>
      <c r="D35" s="132"/>
      <c r="E35" s="11" t="s">
        <v>8</v>
      </c>
      <c r="F35" s="8"/>
    </row>
    <row r="36" spans="2:6">
      <c r="B36" s="73" t="s">
        <v>9</v>
      </c>
      <c r="C36" s="232">
        <v>168538</v>
      </c>
      <c r="D36" s="6"/>
      <c r="E36" s="18"/>
      <c r="F36" s="8"/>
    </row>
    <row r="37" spans="2:6">
      <c r="B37" s="71" t="s">
        <v>10</v>
      </c>
      <c r="C37" s="107">
        <v>4520199282</v>
      </c>
      <c r="D37" s="6"/>
      <c r="E37" s="13"/>
      <c r="F37" s="8"/>
    </row>
    <row r="38" spans="2:6">
      <c r="B38" s="71" t="s">
        <v>11</v>
      </c>
      <c r="C38" s="107">
        <v>7174</v>
      </c>
      <c r="D38" s="6"/>
      <c r="E38" s="8"/>
      <c r="F38" s="8"/>
    </row>
    <row r="39" spans="2:6" ht="15.75" thickBot="1">
      <c r="B39" s="192" t="s">
        <v>12</v>
      </c>
      <c r="C39" s="173"/>
      <c r="D39" s="6"/>
      <c r="E39" s="8"/>
      <c r="F39" s="8"/>
    </row>
    <row r="40" spans="2:6" ht="15.75" thickBot="1">
      <c r="B40" s="61" t="s">
        <v>13</v>
      </c>
      <c r="C40" s="126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300" t="s">
        <v>293</v>
      </c>
      <c r="C41" s="301" t="s">
        <v>294</v>
      </c>
      <c r="D41" s="302">
        <v>1</v>
      </c>
      <c r="E41" s="303">
        <v>264000</v>
      </c>
      <c r="F41" s="304">
        <f>D41*E41</f>
        <v>264000</v>
      </c>
    </row>
    <row r="42" spans="2:6" ht="15.75" thickBot="1">
      <c r="B42" s="116"/>
      <c r="C42" s="352"/>
      <c r="D42" s="151"/>
      <c r="E42" s="152" t="s">
        <v>18</v>
      </c>
      <c r="F42" s="130">
        <f>F41</f>
        <v>264000</v>
      </c>
    </row>
    <row r="44" spans="2:6" ht="15.75" thickBot="1">
      <c r="B44" s="459" t="s">
        <v>346</v>
      </c>
      <c r="C44" s="459"/>
      <c r="D44" s="459"/>
      <c r="E44" s="459"/>
      <c r="F44" s="459"/>
    </row>
    <row r="45" spans="2:6" ht="15.75" thickBot="1">
      <c r="B45" s="31"/>
      <c r="C45" s="125" t="s">
        <v>29</v>
      </c>
      <c r="D45" s="2"/>
      <c r="E45" s="3"/>
      <c r="F45" s="4"/>
    </row>
    <row r="46" spans="2:6">
      <c r="B46" s="5" t="s">
        <v>3</v>
      </c>
      <c r="C46" s="353" t="s">
        <v>117</v>
      </c>
      <c r="D46" s="6"/>
      <c r="E46" s="7" t="s">
        <v>4</v>
      </c>
      <c r="F46" s="8"/>
    </row>
    <row r="47" spans="2:6">
      <c r="B47" s="9" t="s">
        <v>5</v>
      </c>
      <c r="C47" s="184" t="s">
        <v>368</v>
      </c>
      <c r="D47" s="131"/>
      <c r="E47" s="11"/>
      <c r="F47" s="8"/>
    </row>
    <row r="48" spans="2:6">
      <c r="B48" s="9" t="s">
        <v>7</v>
      </c>
      <c r="C48" s="107">
        <v>99311</v>
      </c>
      <c r="D48" s="132"/>
      <c r="E48" s="11" t="s">
        <v>8</v>
      </c>
      <c r="F48" s="8"/>
    </row>
    <row r="49" spans="2:8">
      <c r="B49" s="1" t="s">
        <v>9</v>
      </c>
      <c r="C49" s="117">
        <v>189285</v>
      </c>
      <c r="D49" s="6"/>
      <c r="E49" s="18"/>
      <c r="F49" s="8"/>
    </row>
    <row r="50" spans="2:8">
      <c r="B50" s="9" t="s">
        <v>10</v>
      </c>
      <c r="C50" s="107">
        <v>4300091120</v>
      </c>
      <c r="D50" s="6"/>
      <c r="E50" s="13"/>
      <c r="F50" s="8"/>
    </row>
    <row r="51" spans="2:8">
      <c r="B51" s="14" t="s">
        <v>11</v>
      </c>
      <c r="C51" s="107">
        <v>7038</v>
      </c>
      <c r="D51" s="6"/>
      <c r="E51" s="8"/>
      <c r="F51" s="8"/>
    </row>
    <row r="52" spans="2:8" ht="15.75" thickBot="1">
      <c r="B52" s="14" t="s">
        <v>12</v>
      </c>
      <c r="C52" s="198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18" t="s">
        <v>293</v>
      </c>
      <c r="C54" s="301" t="s">
        <v>350</v>
      </c>
      <c r="D54" s="302">
        <v>2</v>
      </c>
      <c r="E54" s="303">
        <v>56958</v>
      </c>
      <c r="F54" s="304">
        <f>D54*E54</f>
        <v>113916</v>
      </c>
    </row>
    <row r="55" spans="2:8" ht="15.75" thickBot="1">
      <c r="B55" s="354"/>
      <c r="C55" s="354"/>
      <c r="D55" s="151"/>
      <c r="E55" s="152" t="s">
        <v>18</v>
      </c>
      <c r="F55" s="151">
        <f>F54</f>
        <v>113916</v>
      </c>
      <c r="H55" t="s">
        <v>179</v>
      </c>
    </row>
    <row r="56" spans="2:8">
      <c r="E56" s="364"/>
      <c r="F56" s="365"/>
    </row>
    <row r="57" spans="2:8" ht="15.75" thickBot="1">
      <c r="B57" s="459" t="s">
        <v>385</v>
      </c>
      <c r="C57" s="459"/>
      <c r="D57" s="459"/>
      <c r="E57" s="459"/>
      <c r="F57" s="459"/>
    </row>
    <row r="58" spans="2:8" ht="15.75" thickBot="1">
      <c r="B58" s="31"/>
      <c r="C58" s="125" t="s">
        <v>30</v>
      </c>
      <c r="D58" s="2"/>
      <c r="E58" s="3"/>
      <c r="F58" s="4"/>
    </row>
    <row r="59" spans="2:8">
      <c r="B59" s="5" t="s">
        <v>3</v>
      </c>
      <c r="C59" s="353" t="s">
        <v>386</v>
      </c>
      <c r="D59" s="6"/>
      <c r="E59" s="7" t="s">
        <v>4</v>
      </c>
      <c r="F59" s="8"/>
    </row>
    <row r="60" spans="2:8">
      <c r="B60" s="9" t="s">
        <v>5</v>
      </c>
      <c r="C60" s="184" t="s">
        <v>387</v>
      </c>
      <c r="D60" s="131"/>
      <c r="E60" s="11"/>
      <c r="F60" s="8"/>
    </row>
    <row r="61" spans="2:8">
      <c r="B61" s="9" t="s">
        <v>7</v>
      </c>
      <c r="C61" s="107">
        <v>105414</v>
      </c>
      <c r="D61" s="132"/>
      <c r="E61" s="11" t="s">
        <v>8</v>
      </c>
      <c r="F61" s="8"/>
    </row>
    <row r="62" spans="2:8">
      <c r="B62" s="1" t="s">
        <v>9</v>
      </c>
      <c r="C62" s="232">
        <v>195496</v>
      </c>
      <c r="D62" s="6"/>
      <c r="E62" s="18"/>
      <c r="F62" s="8"/>
    </row>
    <row r="63" spans="2:8">
      <c r="B63" s="9" t="s">
        <v>10</v>
      </c>
      <c r="C63" s="107" t="s">
        <v>384</v>
      </c>
      <c r="D63" s="6"/>
      <c r="E63" s="13"/>
      <c r="F63" s="8"/>
    </row>
    <row r="64" spans="2:8">
      <c r="B64" s="14" t="s">
        <v>11</v>
      </c>
      <c r="C64" s="107"/>
      <c r="D64" s="6"/>
      <c r="E64" s="8"/>
      <c r="F64" s="8"/>
    </row>
    <row r="65" spans="2:6" ht="15.75" thickBot="1">
      <c r="B65" s="14" t="s">
        <v>12</v>
      </c>
      <c r="C65" s="127">
        <v>6056</v>
      </c>
      <c r="D65" s="6"/>
      <c r="E65" s="8"/>
      <c r="F65" s="8"/>
    </row>
    <row r="66" spans="2:6" ht="15.75" thickBot="1">
      <c r="B66" s="61" t="s">
        <v>13</v>
      </c>
      <c r="C66" s="126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07">
        <v>3200000000</v>
      </c>
      <c r="C67" s="107" t="s">
        <v>24</v>
      </c>
      <c r="D67" s="135">
        <v>1</v>
      </c>
      <c r="E67" s="308">
        <v>283862</v>
      </c>
      <c r="F67" s="151">
        <f>D67*E67</f>
        <v>283862</v>
      </c>
    </row>
    <row r="68" spans="2:6" ht="15.75" thickBot="1">
      <c r="B68" s="191"/>
      <c r="C68" s="191"/>
      <c r="D68" s="151"/>
      <c r="E68" s="152" t="s">
        <v>18</v>
      </c>
      <c r="F68" s="130">
        <f>SUM(F67:F67)</f>
        <v>283862</v>
      </c>
    </row>
    <row r="70" spans="2:6" ht="15.75" thickBot="1">
      <c r="B70" s="459" t="s">
        <v>372</v>
      </c>
      <c r="C70" s="459"/>
      <c r="D70" s="459"/>
      <c r="E70" s="459"/>
      <c r="F70" s="459"/>
    </row>
    <row r="71" spans="2:6" ht="15.75" thickBot="1">
      <c r="B71" s="31"/>
      <c r="C71" s="125" t="s">
        <v>31</v>
      </c>
      <c r="D71" s="2"/>
      <c r="E71" s="3"/>
      <c r="F71" s="4"/>
    </row>
    <row r="72" spans="2:6">
      <c r="B72" s="5" t="s">
        <v>3</v>
      </c>
      <c r="C72" s="309" t="s">
        <v>351</v>
      </c>
      <c r="D72" s="6"/>
      <c r="E72" s="7" t="s">
        <v>4</v>
      </c>
      <c r="F72" s="8"/>
    </row>
    <row r="73" spans="2:6">
      <c r="B73" s="9" t="s">
        <v>5</v>
      </c>
      <c r="C73" s="184" t="s">
        <v>377</v>
      </c>
      <c r="D73" s="131"/>
      <c r="E73" s="11"/>
      <c r="F73" s="8"/>
    </row>
    <row r="74" spans="2:6">
      <c r="B74" s="9" t="s">
        <v>7</v>
      </c>
      <c r="C74" s="107">
        <v>103777</v>
      </c>
      <c r="D74" s="132"/>
      <c r="E74" s="11" t="s">
        <v>8</v>
      </c>
      <c r="F74" s="8"/>
    </row>
    <row r="75" spans="2:6">
      <c r="B75" s="1" t="s">
        <v>9</v>
      </c>
      <c r="C75" s="232">
        <v>194031</v>
      </c>
      <c r="D75" s="6"/>
      <c r="E75" s="18"/>
      <c r="F75" s="8"/>
    </row>
    <row r="76" spans="2:6">
      <c r="B76" s="9" t="s">
        <v>10</v>
      </c>
      <c r="C76" s="107">
        <v>1452</v>
      </c>
      <c r="D76" s="6"/>
      <c r="E76" s="13"/>
      <c r="F76" s="8"/>
    </row>
    <row r="77" spans="2:6">
      <c r="B77" s="14" t="s">
        <v>11</v>
      </c>
      <c r="C77" s="107">
        <v>90118</v>
      </c>
      <c r="D77" s="6"/>
      <c r="E77" s="8"/>
      <c r="F77" s="8"/>
    </row>
    <row r="78" spans="2:6">
      <c r="B78" s="14" t="s">
        <v>12</v>
      </c>
      <c r="C78" s="319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3" t="s">
        <v>17</v>
      </c>
    </row>
    <row r="80" spans="2:6" ht="15.75" thickBot="1">
      <c r="B80" s="300">
        <v>9910000003</v>
      </c>
      <c r="C80" s="347" t="s">
        <v>46</v>
      </c>
      <c r="D80" s="310">
        <v>1</v>
      </c>
      <c r="E80" s="205">
        <v>180000</v>
      </c>
      <c r="F80" s="151">
        <f>D80*E80</f>
        <v>180000</v>
      </c>
    </row>
    <row r="81" spans="2:7" ht="15.75" thickBot="1">
      <c r="B81" s="127"/>
      <c r="C81" s="127"/>
      <c r="D81" s="199"/>
      <c r="E81" s="199"/>
      <c r="F81" s="151">
        <f t="shared" ref="F81:F82" si="0">D81*E81</f>
        <v>0</v>
      </c>
    </row>
    <row r="82" spans="2:7" ht="15.75" thickBot="1">
      <c r="B82" s="127"/>
      <c r="C82" s="127"/>
      <c r="D82" s="199"/>
      <c r="E82" s="199"/>
      <c r="F82" s="151">
        <f t="shared" si="0"/>
        <v>0</v>
      </c>
    </row>
    <row r="83" spans="2:7" ht="15.75" thickBot="1">
      <c r="E83" s="200" t="s">
        <v>18</v>
      </c>
      <c r="F83" s="151">
        <v>180000</v>
      </c>
    </row>
    <row r="84" spans="2:7">
      <c r="F84" s="375"/>
    </row>
    <row r="86" spans="2:7">
      <c r="C86" s="460" t="s">
        <v>272</v>
      </c>
      <c r="D86" s="460"/>
      <c r="E86" s="460"/>
      <c r="F86" s="460"/>
      <c r="G86" s="460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62"/>
      <c r="C1" s="462"/>
      <c r="D1" s="462"/>
      <c r="E1" s="462"/>
      <c r="F1" s="462"/>
    </row>
    <row r="2" spans="2:6" ht="15.75" thickBot="1">
      <c r="B2" s="459" t="s">
        <v>372</v>
      </c>
      <c r="C2" s="459"/>
      <c r="D2" s="459"/>
      <c r="E2" s="459"/>
      <c r="F2" s="459"/>
    </row>
    <row r="3" spans="2:6" ht="15.75" thickBot="1">
      <c r="B3" s="31"/>
      <c r="C3" s="32" t="s">
        <v>74</v>
      </c>
      <c r="D3" s="2"/>
      <c r="E3" s="3"/>
      <c r="F3" s="4"/>
    </row>
    <row r="4" spans="2:6">
      <c r="B4" s="5" t="s">
        <v>3</v>
      </c>
      <c r="C4" s="286" t="s">
        <v>378</v>
      </c>
      <c r="D4" s="6"/>
      <c r="E4" s="7" t="s">
        <v>4</v>
      </c>
      <c r="F4" s="8"/>
    </row>
    <row r="5" spans="2:6">
      <c r="B5" s="9" t="s">
        <v>5</v>
      </c>
      <c r="C5" s="355" t="s">
        <v>379</v>
      </c>
      <c r="D5" s="10"/>
      <c r="E5" s="11"/>
      <c r="F5" s="8"/>
    </row>
    <row r="6" spans="2:6">
      <c r="B6" s="9" t="s">
        <v>7</v>
      </c>
      <c r="C6" s="107">
        <v>103804</v>
      </c>
      <c r="D6" s="12"/>
      <c r="E6" s="11" t="s">
        <v>8</v>
      </c>
      <c r="F6" s="8"/>
    </row>
    <row r="7" spans="2:6">
      <c r="B7" s="1" t="s">
        <v>9</v>
      </c>
      <c r="C7" s="117">
        <v>194036</v>
      </c>
      <c r="D7" s="6"/>
      <c r="E7" s="18"/>
      <c r="F7" s="8"/>
    </row>
    <row r="8" spans="2:6">
      <c r="B8" s="9" t="s">
        <v>10</v>
      </c>
      <c r="C8" s="107">
        <v>4300099395</v>
      </c>
      <c r="D8" s="6"/>
      <c r="E8" s="13"/>
      <c r="F8" s="8"/>
    </row>
    <row r="9" spans="2:6">
      <c r="B9" s="14" t="s">
        <v>11</v>
      </c>
      <c r="C9" s="107" t="s">
        <v>337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80" t="s">
        <v>13</v>
      </c>
      <c r="C11" s="280" t="s">
        <v>14</v>
      </c>
      <c r="D11" s="217" t="s">
        <v>15</v>
      </c>
      <c r="E11" s="218" t="s">
        <v>16</v>
      </c>
      <c r="F11" s="219" t="s">
        <v>17</v>
      </c>
    </row>
    <row r="12" spans="2:6">
      <c r="B12" s="350">
        <v>3200000000</v>
      </c>
      <c r="C12" s="348" t="s">
        <v>380</v>
      </c>
      <c r="D12" s="215">
        <v>1</v>
      </c>
      <c r="E12" s="189">
        <v>3058048</v>
      </c>
      <c r="F12" s="199">
        <v>3058048</v>
      </c>
    </row>
    <row r="13" spans="2:6">
      <c r="B13" s="349"/>
      <c r="C13" s="318"/>
      <c r="D13" s="215"/>
      <c r="E13" s="199"/>
      <c r="F13" s="199"/>
    </row>
    <row r="14" spans="2:6">
      <c r="B14" s="349"/>
      <c r="C14" s="318"/>
      <c r="D14" s="199"/>
      <c r="E14" s="200" t="s">
        <v>174</v>
      </c>
      <c r="F14" s="199">
        <v>3058048</v>
      </c>
    </row>
    <row r="15" spans="2:6" ht="15.75" thickBot="1">
      <c r="B15" s="459" t="s">
        <v>372</v>
      </c>
      <c r="C15" s="459"/>
      <c r="D15" s="459"/>
      <c r="E15" s="459"/>
      <c r="F15" s="459"/>
    </row>
    <row r="16" spans="2:6" ht="15.75" thickBot="1">
      <c r="B16" s="31"/>
      <c r="C16" s="125" t="s">
        <v>32</v>
      </c>
      <c r="D16" s="2"/>
      <c r="E16" s="3"/>
      <c r="F16" s="4"/>
    </row>
    <row r="17" spans="2:9">
      <c r="B17" s="5" t="s">
        <v>3</v>
      </c>
      <c r="C17" s="185" t="s">
        <v>108</v>
      </c>
      <c r="D17" s="6"/>
      <c r="E17" s="7" t="s">
        <v>4</v>
      </c>
      <c r="F17" s="8"/>
    </row>
    <row r="18" spans="2:9">
      <c r="B18" s="9" t="s">
        <v>5</v>
      </c>
      <c r="C18" s="179" t="s">
        <v>339</v>
      </c>
      <c r="D18" s="131"/>
      <c r="E18" s="11"/>
      <c r="F18" s="8"/>
    </row>
    <row r="19" spans="2:9">
      <c r="B19" s="9" t="s">
        <v>7</v>
      </c>
      <c r="C19" s="107">
        <v>104359</v>
      </c>
      <c r="D19" s="132"/>
      <c r="E19" s="11" t="s">
        <v>8</v>
      </c>
      <c r="F19" s="8"/>
    </row>
    <row r="20" spans="2:9">
      <c r="B20" s="1" t="s">
        <v>9</v>
      </c>
      <c r="C20" s="213">
        <v>194420</v>
      </c>
      <c r="D20" s="6"/>
      <c r="E20" s="18"/>
      <c r="F20" s="8"/>
    </row>
    <row r="21" spans="2:9">
      <c r="B21" s="9" t="s">
        <v>10</v>
      </c>
      <c r="C21" s="107" t="s">
        <v>381</v>
      </c>
      <c r="D21" s="6"/>
      <c r="E21" s="13"/>
      <c r="F21" s="8"/>
    </row>
    <row r="22" spans="2:9">
      <c r="B22" s="9" t="s">
        <v>11</v>
      </c>
      <c r="C22" s="107">
        <v>7119</v>
      </c>
      <c r="D22" s="6"/>
      <c r="E22" s="8"/>
      <c r="F22" s="8"/>
    </row>
    <row r="23" spans="2:9" ht="15.75" thickBot="1">
      <c r="B23" s="15" t="s">
        <v>12</v>
      </c>
      <c r="C23" s="143"/>
      <c r="D23" s="6"/>
      <c r="E23" s="8"/>
      <c r="F23" s="8"/>
    </row>
    <row r="24" spans="2:9" ht="15.75" thickBot="1">
      <c r="B24" s="280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50" t="s">
        <v>293</v>
      </c>
      <c r="C25" s="348" t="s">
        <v>350</v>
      </c>
      <c r="D25" s="135">
        <v>20</v>
      </c>
      <c r="E25" s="202">
        <v>56958</v>
      </c>
      <c r="F25" s="151">
        <v>1139160</v>
      </c>
    </row>
    <row r="26" spans="2:9" ht="15.75" thickBot="1">
      <c r="B26" s="113"/>
      <c r="C26" s="351"/>
      <c r="D26" s="140"/>
      <c r="E26" s="141" t="s">
        <v>18</v>
      </c>
      <c r="F26" s="142">
        <v>1139160</v>
      </c>
    </row>
    <row r="27" spans="2:9" ht="15.75" thickBot="1">
      <c r="B27" s="459" t="s">
        <v>382</v>
      </c>
      <c r="C27" s="459"/>
      <c r="D27" s="459"/>
      <c r="E27" s="459"/>
      <c r="F27" s="459"/>
      <c r="I27" t="s">
        <v>179</v>
      </c>
    </row>
    <row r="28" spans="2:9" ht="15.75" thickBot="1">
      <c r="B28" s="157"/>
      <c r="C28" s="158" t="s">
        <v>33</v>
      </c>
      <c r="D28" s="2"/>
      <c r="E28" s="3"/>
      <c r="F28" s="4"/>
    </row>
    <row r="29" spans="2:9" ht="15.75" thickBot="1">
      <c r="B29" s="159" t="s">
        <v>3</v>
      </c>
      <c r="C29" s="185" t="s">
        <v>127</v>
      </c>
      <c r="D29" s="6"/>
      <c r="E29" s="7" t="s">
        <v>4</v>
      </c>
      <c r="F29" s="8"/>
    </row>
    <row r="30" spans="2:9" ht="15.75" thickBot="1">
      <c r="B30" s="159" t="s">
        <v>5</v>
      </c>
      <c r="C30" s="179" t="s">
        <v>302</v>
      </c>
      <c r="D30" s="131"/>
      <c r="E30" s="11"/>
      <c r="F30" s="8"/>
    </row>
    <row r="31" spans="2:9" ht="15.75" thickBot="1">
      <c r="B31" s="159" t="s">
        <v>7</v>
      </c>
      <c r="C31" s="107">
        <v>104633</v>
      </c>
      <c r="D31" s="132"/>
      <c r="E31" s="11" t="s">
        <v>8</v>
      </c>
      <c r="F31" s="8"/>
    </row>
    <row r="32" spans="2:9" ht="15.75" thickBot="1">
      <c r="B32" s="160" t="s">
        <v>9</v>
      </c>
      <c r="C32" s="117">
        <v>194780</v>
      </c>
      <c r="D32" s="6"/>
      <c r="E32" s="18"/>
      <c r="F32" s="8"/>
    </row>
    <row r="33" spans="2:6" ht="15.75" thickBot="1">
      <c r="B33" s="159" t="s">
        <v>10</v>
      </c>
      <c r="C33" s="107">
        <v>381657</v>
      </c>
      <c r="D33" s="6"/>
      <c r="E33" s="13"/>
      <c r="F33" s="8"/>
    </row>
    <row r="34" spans="2:6" ht="15.75" thickBot="1">
      <c r="B34" s="159" t="s">
        <v>11</v>
      </c>
      <c r="C34" s="107">
        <v>7234</v>
      </c>
      <c r="D34" s="6"/>
      <c r="E34" s="8"/>
      <c r="F34" s="8"/>
    </row>
    <row r="35" spans="2:6" ht="15.75" thickBot="1">
      <c r="B35" s="159" t="s">
        <v>12</v>
      </c>
      <c r="C35" s="116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6" t="s">
        <v>15</v>
      </c>
      <c r="E36" s="75" t="s">
        <v>16</v>
      </c>
      <c r="F36" s="208" t="s">
        <v>17</v>
      </c>
    </row>
    <row r="37" spans="2:6" ht="16.5" thickBot="1">
      <c r="B37" s="350" t="s">
        <v>23</v>
      </c>
      <c r="C37" s="107" t="s">
        <v>128</v>
      </c>
      <c r="D37" s="135">
        <v>1</v>
      </c>
      <c r="E37" s="211">
        <v>250000</v>
      </c>
      <c r="F37" s="209">
        <f>D37*E37</f>
        <v>250000</v>
      </c>
    </row>
    <row r="38" spans="2:6" ht="15.75" thickBot="1">
      <c r="B38" s="116"/>
      <c r="C38" s="116"/>
      <c r="D38" s="207"/>
      <c r="E38" s="200" t="s">
        <v>18</v>
      </c>
      <c r="F38" s="210">
        <f>F37</f>
        <v>250000</v>
      </c>
    </row>
    <row r="40" spans="2:6" ht="15.75" thickBot="1">
      <c r="B40" s="459" t="s">
        <v>346</v>
      </c>
      <c r="C40" s="459"/>
      <c r="D40" s="459"/>
      <c r="E40" s="459"/>
      <c r="F40" s="459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42" t="s">
        <v>119</v>
      </c>
      <c r="D42" s="6"/>
      <c r="E42" s="7" t="s">
        <v>4</v>
      </c>
      <c r="F42" s="8"/>
    </row>
    <row r="43" spans="2:6">
      <c r="B43" s="9" t="s">
        <v>5</v>
      </c>
      <c r="C43" s="179" t="s">
        <v>332</v>
      </c>
      <c r="D43" s="10"/>
      <c r="E43" s="11"/>
      <c r="F43" s="8"/>
    </row>
    <row r="44" spans="2:6">
      <c r="B44" s="9" t="s">
        <v>7</v>
      </c>
      <c r="C44" s="107">
        <v>98591</v>
      </c>
      <c r="D44" s="12"/>
      <c r="E44" s="11" t="s">
        <v>8</v>
      </c>
      <c r="F44" s="8"/>
    </row>
    <row r="45" spans="2:6">
      <c r="B45" s="1" t="s">
        <v>9</v>
      </c>
      <c r="C45" s="213">
        <v>191540</v>
      </c>
      <c r="D45" s="6"/>
      <c r="E45" s="18"/>
      <c r="F45" s="8"/>
    </row>
    <row r="46" spans="2:6">
      <c r="B46" s="9" t="s">
        <v>10</v>
      </c>
      <c r="C46" s="343">
        <v>4561248268</v>
      </c>
      <c r="D46" s="6"/>
      <c r="E46" s="13"/>
      <c r="F46" s="8"/>
    </row>
    <row r="47" spans="2:6">
      <c r="B47" s="14" t="s">
        <v>11</v>
      </c>
      <c r="C47" s="107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50">
        <v>9910000003</v>
      </c>
      <c r="C50" s="107" t="s">
        <v>46</v>
      </c>
      <c r="D50" s="135">
        <v>1</v>
      </c>
      <c r="E50" s="151">
        <v>250000</v>
      </c>
      <c r="F50" s="130">
        <v>250000</v>
      </c>
    </row>
    <row r="51" spans="2:6" ht="15.75" thickBot="1">
      <c r="B51" s="116"/>
      <c r="C51" s="116"/>
      <c r="D51" s="151"/>
      <c r="E51" s="152"/>
      <c r="F51" s="130"/>
    </row>
    <row r="52" spans="2:6" ht="15.75" thickBot="1">
      <c r="B52" s="116"/>
      <c r="C52" s="116"/>
      <c r="D52" s="151"/>
      <c r="E52" s="152"/>
      <c r="F52" s="130"/>
    </row>
    <row r="53" spans="2:6" ht="15.75" thickBot="1">
      <c r="E53" s="152" t="s">
        <v>18</v>
      </c>
      <c r="F53" s="151">
        <v>250000</v>
      </c>
    </row>
    <row r="54" spans="2:6" ht="15.75" thickBot="1">
      <c r="B54" s="459" t="s">
        <v>346</v>
      </c>
      <c r="C54" s="459"/>
      <c r="D54" s="459"/>
      <c r="E54" s="459"/>
      <c r="F54" s="459"/>
    </row>
    <row r="55" spans="2:6" ht="15.75" thickBot="1">
      <c r="B55" s="31"/>
      <c r="C55" s="32" t="s">
        <v>75</v>
      </c>
      <c r="D55" s="2"/>
      <c r="E55" s="3"/>
      <c r="F55" s="4"/>
    </row>
    <row r="56" spans="2:6">
      <c r="B56" s="5" t="s">
        <v>3</v>
      </c>
      <c r="C56" s="185" t="s">
        <v>119</v>
      </c>
      <c r="D56" s="6"/>
      <c r="E56" s="7" t="s">
        <v>4</v>
      </c>
      <c r="F56" s="8"/>
    </row>
    <row r="57" spans="2:6">
      <c r="B57" s="9" t="s">
        <v>5</v>
      </c>
      <c r="C57" s="179" t="s">
        <v>332</v>
      </c>
      <c r="D57" s="10"/>
      <c r="E57" s="11"/>
      <c r="F57" s="8"/>
    </row>
    <row r="58" spans="2:6">
      <c r="B58" s="9" t="s">
        <v>7</v>
      </c>
      <c r="C58" s="107">
        <v>98590</v>
      </c>
      <c r="D58" s="12"/>
      <c r="E58" s="11" t="s">
        <v>8</v>
      </c>
      <c r="F58" s="8"/>
    </row>
    <row r="59" spans="2:6">
      <c r="B59" s="1" t="s">
        <v>9</v>
      </c>
      <c r="C59" s="213">
        <v>191541</v>
      </c>
      <c r="D59" s="6"/>
      <c r="E59" s="18"/>
      <c r="F59" s="8"/>
    </row>
    <row r="60" spans="2:6">
      <c r="B60" s="9" t="s">
        <v>10</v>
      </c>
      <c r="C60" s="107">
        <v>4520209797</v>
      </c>
      <c r="D60" s="6"/>
      <c r="E60" s="13"/>
      <c r="F60" s="8"/>
    </row>
    <row r="61" spans="2:6">
      <c r="B61" s="14" t="s">
        <v>11</v>
      </c>
      <c r="C61" s="107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7" t="s">
        <v>15</v>
      </c>
      <c r="E63" s="218" t="s">
        <v>16</v>
      </c>
      <c r="F63" s="219" t="s">
        <v>17</v>
      </c>
    </row>
    <row r="64" spans="2:6" ht="15.75">
      <c r="B64" s="215" t="s">
        <v>23</v>
      </c>
      <c r="C64" s="107" t="s">
        <v>128</v>
      </c>
      <c r="D64" s="215">
        <v>1</v>
      </c>
      <c r="E64" s="211">
        <v>250000</v>
      </c>
      <c r="F64" s="137">
        <f>D64*E64</f>
        <v>250000</v>
      </c>
    </row>
    <row r="65" spans="2:6" ht="15.75" thickBot="1">
      <c r="B65" s="113"/>
      <c r="C65" s="216"/>
      <c r="D65" s="199"/>
      <c r="E65" s="200" t="s">
        <v>18</v>
      </c>
      <c r="F65" s="137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59" t="s">
        <v>340</v>
      </c>
      <c r="C2" s="459"/>
      <c r="D2" s="459"/>
      <c r="E2" s="459"/>
      <c r="F2" s="459"/>
    </row>
    <row r="3" spans="2:6">
      <c r="B3" s="69"/>
      <c r="C3" s="70" t="s">
        <v>76</v>
      </c>
      <c r="D3" s="2"/>
      <c r="E3" s="3"/>
      <c r="F3" s="4"/>
    </row>
    <row r="4" spans="2:6">
      <c r="B4" s="221" t="s">
        <v>3</v>
      </c>
      <c r="C4" s="185" t="s">
        <v>351</v>
      </c>
      <c r="D4" s="147"/>
      <c r="E4" s="19" t="s">
        <v>4</v>
      </c>
      <c r="F4" s="4"/>
    </row>
    <row r="5" spans="2:6">
      <c r="B5" s="221" t="s">
        <v>5</v>
      </c>
      <c r="C5" s="179" t="s">
        <v>342</v>
      </c>
      <c r="D5" s="147"/>
      <c r="E5" s="83"/>
      <c r="F5" s="4"/>
    </row>
    <row r="6" spans="2:6">
      <c r="B6" s="221" t="s">
        <v>7</v>
      </c>
      <c r="C6" s="107">
        <v>98360</v>
      </c>
      <c r="D6" s="148"/>
      <c r="E6" s="83" t="s">
        <v>8</v>
      </c>
      <c r="F6" s="4"/>
    </row>
    <row r="7" spans="2:6">
      <c r="B7" s="222" t="s">
        <v>9</v>
      </c>
      <c r="C7" s="214">
        <v>188948</v>
      </c>
      <c r="D7" s="2"/>
      <c r="E7" s="84"/>
      <c r="F7" s="4"/>
    </row>
    <row r="8" spans="2:6">
      <c r="B8" s="221" t="s">
        <v>10</v>
      </c>
      <c r="C8" s="107">
        <v>1433</v>
      </c>
      <c r="D8" s="2"/>
      <c r="E8" s="86"/>
      <c r="F8" s="4"/>
    </row>
    <row r="9" spans="2:6">
      <c r="B9" s="221" t="s">
        <v>11</v>
      </c>
      <c r="C9" s="107">
        <v>90117</v>
      </c>
      <c r="D9" s="2"/>
      <c r="E9" s="4"/>
      <c r="F9" s="4"/>
    </row>
    <row r="10" spans="2:6">
      <c r="B10" s="221" t="s">
        <v>12</v>
      </c>
      <c r="C10" s="224">
        <v>4194</v>
      </c>
      <c r="D10" s="2"/>
      <c r="E10" s="4"/>
      <c r="F10" s="4"/>
    </row>
    <row r="11" spans="2:6">
      <c r="B11" s="223" t="s">
        <v>13</v>
      </c>
      <c r="C11" s="223" t="s">
        <v>14</v>
      </c>
      <c r="D11" s="225" t="s">
        <v>15</v>
      </c>
      <c r="E11" s="225" t="s">
        <v>16</v>
      </c>
      <c r="F11" s="226" t="s">
        <v>17</v>
      </c>
    </row>
    <row r="12" spans="2:6">
      <c r="B12" s="181" t="s">
        <v>352</v>
      </c>
      <c r="C12" s="107" t="s">
        <v>353</v>
      </c>
      <c r="D12" s="215"/>
      <c r="E12" s="189"/>
      <c r="F12" s="227">
        <f>E12*D12</f>
        <v>0</v>
      </c>
    </row>
    <row r="13" spans="2:6">
      <c r="B13" s="329" t="s">
        <v>327</v>
      </c>
      <c r="C13" s="329"/>
      <c r="D13" s="215"/>
      <c r="E13" s="228"/>
      <c r="F13" s="229">
        <f>F12</f>
        <v>0</v>
      </c>
    </row>
    <row r="14" spans="2:6">
      <c r="F14" s="124"/>
    </row>
    <row r="15" spans="2:6" ht="15.75" thickBot="1">
      <c r="B15" s="459" t="s">
        <v>340</v>
      </c>
      <c r="C15" s="459"/>
      <c r="D15" s="459"/>
      <c r="E15" s="459"/>
      <c r="F15" s="459"/>
    </row>
    <row r="16" spans="2:6" ht="15.75" thickBot="1">
      <c r="B16" s="31"/>
      <c r="C16" s="125" t="s">
        <v>35</v>
      </c>
      <c r="D16" s="2"/>
      <c r="E16" s="3"/>
      <c r="F16" s="4"/>
    </row>
    <row r="17" spans="2:6">
      <c r="B17" s="80" t="s">
        <v>3</v>
      </c>
      <c r="C17" s="286" t="s">
        <v>108</v>
      </c>
      <c r="D17" s="147"/>
      <c r="E17" s="19" t="s">
        <v>4</v>
      </c>
      <c r="F17" s="4"/>
    </row>
    <row r="18" spans="2:6">
      <c r="B18" s="81" t="s">
        <v>5</v>
      </c>
      <c r="C18" s="287" t="s">
        <v>339</v>
      </c>
      <c r="D18" s="147"/>
      <c r="E18" s="83"/>
      <c r="F18" s="4"/>
    </row>
    <row r="19" spans="2:6">
      <c r="B19" s="81" t="s">
        <v>7</v>
      </c>
      <c r="C19" s="107">
        <v>98847</v>
      </c>
      <c r="D19" s="148"/>
      <c r="E19" s="83" t="s">
        <v>8</v>
      </c>
      <c r="F19" s="4"/>
    </row>
    <row r="20" spans="2:6">
      <c r="B20" s="85" t="s">
        <v>9</v>
      </c>
      <c r="C20" s="213">
        <v>191154</v>
      </c>
      <c r="D20" s="2"/>
      <c r="E20" s="84"/>
      <c r="F20" s="4"/>
    </row>
    <row r="21" spans="2:6">
      <c r="B21" s="81" t="s">
        <v>10</v>
      </c>
      <c r="C21" s="107" t="s">
        <v>354</v>
      </c>
      <c r="D21" s="2"/>
      <c r="E21" s="86"/>
      <c r="F21" s="4"/>
    </row>
    <row r="22" spans="2:6">
      <c r="B22" s="87" t="s">
        <v>11</v>
      </c>
      <c r="C22" s="107">
        <v>7120</v>
      </c>
      <c r="D22" s="2"/>
      <c r="E22" s="4"/>
      <c r="F22" s="4"/>
    </row>
    <row r="23" spans="2:6" ht="15.75" thickBot="1">
      <c r="B23" s="87" t="s">
        <v>12</v>
      </c>
      <c r="C23" s="220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5" t="s">
        <v>293</v>
      </c>
      <c r="C25" s="107" t="s">
        <v>350</v>
      </c>
      <c r="D25" s="215">
        <v>5</v>
      </c>
      <c r="E25" s="203">
        <v>56958</v>
      </c>
      <c r="F25" s="93">
        <f>D25*E25</f>
        <v>284790</v>
      </c>
    </row>
    <row r="26" spans="2:6" ht="15.75" thickBot="1">
      <c r="B26" s="94"/>
      <c r="C26" s="330"/>
      <c r="D26" s="215"/>
      <c r="E26" s="374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59" t="s">
        <v>336</v>
      </c>
      <c r="C28" s="459"/>
      <c r="D28" s="459"/>
      <c r="E28" s="459"/>
      <c r="F28" s="459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86"/>
      <c r="D30" s="82"/>
      <c r="E30" s="19" t="s">
        <v>4</v>
      </c>
      <c r="F30" s="4"/>
    </row>
    <row r="31" spans="2:6">
      <c r="B31" s="81" t="s">
        <v>5</v>
      </c>
      <c r="C31" s="287"/>
      <c r="D31" s="147"/>
      <c r="E31" s="83"/>
      <c r="F31" s="4"/>
    </row>
    <row r="32" spans="2:6">
      <c r="B32" s="81" t="s">
        <v>7</v>
      </c>
      <c r="C32" s="107"/>
      <c r="D32" s="148"/>
      <c r="E32" s="83" t="s">
        <v>8</v>
      </c>
      <c r="F32" s="4"/>
    </row>
    <row r="33" spans="2:6">
      <c r="B33" s="85" t="s">
        <v>9</v>
      </c>
      <c r="C33" s="136"/>
      <c r="D33" s="2"/>
      <c r="E33" s="84"/>
      <c r="F33" s="4"/>
    </row>
    <row r="34" spans="2:6">
      <c r="B34" s="81" t="s">
        <v>10</v>
      </c>
      <c r="C34" s="107"/>
      <c r="D34" s="2"/>
      <c r="E34" s="86"/>
      <c r="F34" s="4"/>
    </row>
    <row r="35" spans="2:6">
      <c r="B35" s="87" t="s">
        <v>11</v>
      </c>
      <c r="C35" s="107"/>
      <c r="D35" s="2"/>
      <c r="E35" s="4"/>
      <c r="F35" s="4"/>
    </row>
    <row r="36" spans="2:6" ht="15.75" thickBot="1">
      <c r="B36" s="87" t="s">
        <v>12</v>
      </c>
      <c r="C36" s="182"/>
      <c r="D36" s="2"/>
      <c r="E36" s="4"/>
      <c r="F36" s="4"/>
    </row>
    <row r="37" spans="2:6" ht="15.75" thickBot="1">
      <c r="B37" s="89" t="s">
        <v>13</v>
      </c>
      <c r="C37" s="180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5"/>
      <c r="C38" s="107"/>
      <c r="D38" s="215"/>
      <c r="E38" s="203"/>
      <c r="F38" s="93">
        <f>D38*E38</f>
        <v>0</v>
      </c>
    </row>
    <row r="39" spans="2:6" ht="16.5" thickBot="1">
      <c r="B39" s="94"/>
      <c r="C39" s="331"/>
      <c r="D39" s="95"/>
      <c r="E39" s="96" t="s">
        <v>18</v>
      </c>
      <c r="F39" s="97">
        <f>SUM(F38:F38)</f>
        <v>0</v>
      </c>
    </row>
    <row r="41" spans="2:6" ht="15.75" thickBot="1">
      <c r="B41" s="459" t="s">
        <v>336</v>
      </c>
      <c r="C41" s="459"/>
      <c r="D41" s="459"/>
      <c r="E41" s="459"/>
      <c r="F41" s="459"/>
    </row>
    <row r="42" spans="2:6" ht="15.75" thickBot="1">
      <c r="B42" s="31"/>
      <c r="C42" s="125" t="s">
        <v>37</v>
      </c>
      <c r="D42" s="2"/>
      <c r="E42" s="3"/>
      <c r="F42" s="4"/>
    </row>
    <row r="43" spans="2:6">
      <c r="B43" s="80" t="s">
        <v>3</v>
      </c>
      <c r="C43" s="185" t="s">
        <v>106</v>
      </c>
      <c r="D43" s="147"/>
      <c r="E43" s="19" t="s">
        <v>4</v>
      </c>
      <c r="F43" s="4"/>
    </row>
    <row r="44" spans="2:6">
      <c r="B44" s="81" t="s">
        <v>5</v>
      </c>
      <c r="C44" s="179" t="s">
        <v>288</v>
      </c>
      <c r="D44" s="147"/>
      <c r="E44" s="83"/>
      <c r="F44" s="4"/>
    </row>
    <row r="45" spans="2:6">
      <c r="B45" s="81" t="s">
        <v>7</v>
      </c>
      <c r="C45" s="107">
        <v>83887</v>
      </c>
      <c r="D45" s="148"/>
      <c r="E45" s="83" t="s">
        <v>8</v>
      </c>
      <c r="F45" s="4"/>
    </row>
    <row r="46" spans="2:6">
      <c r="B46" s="85" t="s">
        <v>9</v>
      </c>
      <c r="C46" s="136">
        <v>182699</v>
      </c>
      <c r="D46" s="2"/>
      <c r="E46" s="84"/>
      <c r="F46" s="4"/>
    </row>
    <row r="47" spans="2:6">
      <c r="B47" s="81" t="s">
        <v>10</v>
      </c>
      <c r="C47" s="107">
        <v>94390</v>
      </c>
      <c r="D47" s="2"/>
      <c r="E47" s="86"/>
      <c r="F47" s="4"/>
    </row>
    <row r="48" spans="2:6">
      <c r="B48" s="87" t="s">
        <v>11</v>
      </c>
      <c r="C48" s="107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5" t="s">
        <v>23</v>
      </c>
      <c r="C51" s="107" t="s">
        <v>128</v>
      </c>
      <c r="D51" s="215">
        <v>1</v>
      </c>
      <c r="E51" s="203">
        <v>250000</v>
      </c>
      <c r="F51" s="93">
        <f>D51*E51</f>
        <v>250000</v>
      </c>
    </row>
    <row r="52" spans="2:9" ht="16.5" thickBot="1">
      <c r="B52" s="121"/>
      <c r="C52" s="332"/>
      <c r="D52" s="122"/>
      <c r="E52" s="123" t="s">
        <v>18</v>
      </c>
      <c r="F52" s="134">
        <f>F51</f>
        <v>250000</v>
      </c>
    </row>
    <row r="54" spans="2:9" ht="15.75" thickBot="1">
      <c r="B54" s="459" t="s">
        <v>340</v>
      </c>
      <c r="C54" s="459"/>
      <c r="D54" s="459"/>
      <c r="E54" s="459"/>
      <c r="F54" s="459"/>
    </row>
    <row r="55" spans="2:9" ht="15.75" thickBot="1">
      <c r="B55" s="133"/>
      <c r="C55" s="125" t="s">
        <v>38</v>
      </c>
      <c r="D55" s="82"/>
      <c r="E55" s="3"/>
      <c r="F55" s="4"/>
    </row>
    <row r="56" spans="2:9" ht="15.75" thickBot="1">
      <c r="B56" s="161" t="s">
        <v>3</v>
      </c>
      <c r="C56" s="286" t="s">
        <v>243</v>
      </c>
      <c r="D56" s="147"/>
      <c r="E56" s="19" t="s">
        <v>4</v>
      </c>
      <c r="F56" s="4"/>
    </row>
    <row r="57" spans="2:9" ht="15.75" thickBot="1">
      <c r="B57" s="161" t="s">
        <v>5</v>
      </c>
      <c r="C57" s="287" t="s">
        <v>367</v>
      </c>
      <c r="D57" s="147"/>
      <c r="E57" s="83"/>
      <c r="F57" s="4"/>
    </row>
    <row r="58" spans="2:9" ht="15.75" thickBot="1">
      <c r="B58" s="161" t="s">
        <v>7</v>
      </c>
      <c r="C58" s="107">
        <v>99024</v>
      </c>
      <c r="D58" s="148"/>
      <c r="E58" s="83" t="s">
        <v>8</v>
      </c>
      <c r="F58" s="4"/>
    </row>
    <row r="59" spans="2:9" ht="15.75" thickBot="1">
      <c r="B59" s="162" t="s">
        <v>9</v>
      </c>
      <c r="C59" s="136">
        <v>191847</v>
      </c>
      <c r="D59" s="2"/>
      <c r="E59" s="84"/>
      <c r="F59" s="4"/>
    </row>
    <row r="60" spans="2:9" ht="15.75" thickBot="1">
      <c r="B60" s="161" t="s">
        <v>10</v>
      </c>
      <c r="C60" s="184">
        <v>4500390920</v>
      </c>
      <c r="D60" s="2"/>
      <c r="E60" s="86"/>
      <c r="F60" s="4"/>
    </row>
    <row r="61" spans="2:9" ht="15.75" thickBot="1">
      <c r="B61" s="161" t="s">
        <v>11</v>
      </c>
      <c r="C61" s="107"/>
      <c r="D61" s="2"/>
      <c r="E61" s="4"/>
      <c r="F61" s="4"/>
      <c r="I61" t="s">
        <v>4</v>
      </c>
    </row>
    <row r="62" spans="2:9" ht="15.75" thickBot="1">
      <c r="B62" s="161" t="s">
        <v>12</v>
      </c>
      <c r="C62" s="144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4">
        <v>3200000000</v>
      </c>
      <c r="C64" s="144" t="s">
        <v>24</v>
      </c>
      <c r="D64" s="215">
        <v>1</v>
      </c>
      <c r="E64" s="145">
        <v>283432</v>
      </c>
      <c r="F64" s="163">
        <v>283432</v>
      </c>
    </row>
    <row r="65" spans="2:6" ht="15.75" thickBot="1">
      <c r="B65" s="144"/>
      <c r="C65" s="144"/>
      <c r="D65" s="215"/>
      <c r="E65" s="145"/>
      <c r="F65" s="163"/>
    </row>
    <row r="66" spans="2:6" ht="15.75" thickBot="1">
      <c r="E66" s="146" t="s">
        <v>174</v>
      </c>
      <c r="F66" s="163">
        <v>283432</v>
      </c>
    </row>
    <row r="70" spans="2:6" ht="15.75" thickBot="1">
      <c r="B70" s="459" t="s">
        <v>324</v>
      </c>
      <c r="C70" s="459"/>
      <c r="D70" s="459"/>
      <c r="E70" s="459"/>
      <c r="F70" s="459"/>
    </row>
    <row r="71" spans="2:6" ht="15.75" thickBot="1">
      <c r="B71" s="31"/>
      <c r="C71" s="125" t="s">
        <v>35</v>
      </c>
      <c r="D71" s="2"/>
      <c r="E71" s="3"/>
      <c r="F71" s="4"/>
    </row>
    <row r="72" spans="2:6">
      <c r="B72" s="80" t="s">
        <v>3</v>
      </c>
      <c r="C72" s="286" t="s">
        <v>322</v>
      </c>
      <c r="D72" s="147"/>
      <c r="E72" s="19" t="s">
        <v>4</v>
      </c>
      <c r="F72" s="4"/>
    </row>
    <row r="73" spans="2:6">
      <c r="B73" s="81" t="s">
        <v>5</v>
      </c>
      <c r="C73" s="287" t="s">
        <v>319</v>
      </c>
      <c r="D73" s="147"/>
      <c r="E73" s="83"/>
      <c r="F73" s="4"/>
    </row>
    <row r="74" spans="2:6">
      <c r="B74" s="81" t="s">
        <v>7</v>
      </c>
      <c r="C74" s="107">
        <v>66447</v>
      </c>
      <c r="D74" s="148"/>
      <c r="E74" s="83" t="s">
        <v>8</v>
      </c>
      <c r="F74" s="4"/>
    </row>
    <row r="75" spans="2:6">
      <c r="B75" s="85" t="s">
        <v>9</v>
      </c>
      <c r="C75" s="213">
        <v>173492</v>
      </c>
      <c r="D75" s="2"/>
      <c r="E75" s="84"/>
      <c r="F75" s="4"/>
    </row>
    <row r="76" spans="2:6">
      <c r="B76" s="81" t="s">
        <v>10</v>
      </c>
      <c r="C76" s="107">
        <v>4500010621</v>
      </c>
      <c r="D76" s="2"/>
      <c r="E76" s="86"/>
      <c r="F76" s="4"/>
    </row>
    <row r="77" spans="2:6">
      <c r="B77" s="87" t="s">
        <v>11</v>
      </c>
      <c r="C77" s="107">
        <v>7113</v>
      </c>
      <c r="D77" s="2"/>
      <c r="E77" s="4"/>
      <c r="F77" s="4"/>
    </row>
    <row r="78" spans="2:6" ht="15.75" thickBot="1">
      <c r="B78" s="87" t="s">
        <v>12</v>
      </c>
      <c r="C78" s="220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5">
        <v>11110000</v>
      </c>
      <c r="C80" s="107" t="s">
        <v>46</v>
      </c>
      <c r="D80" s="215">
        <v>1</v>
      </c>
      <c r="E80" s="203">
        <v>650000</v>
      </c>
      <c r="F80" s="93">
        <f>D80*E80</f>
        <v>650000</v>
      </c>
    </row>
    <row r="81" spans="2:6" ht="15.75" thickBot="1">
      <c r="B81" s="94" t="s">
        <v>325</v>
      </c>
      <c r="C81" s="330" t="s">
        <v>326</v>
      </c>
      <c r="D81" s="95">
        <v>1</v>
      </c>
      <c r="E81" s="203">
        <v>407250</v>
      </c>
      <c r="F81" s="97">
        <v>407250</v>
      </c>
    </row>
    <row r="82" spans="2:6" ht="15.75" thickBot="1">
      <c r="B82" s="94" t="s">
        <v>327</v>
      </c>
      <c r="C82" s="330" t="s">
        <v>328</v>
      </c>
      <c r="D82" s="95">
        <v>1</v>
      </c>
      <c r="E82" s="203">
        <v>96829</v>
      </c>
      <c r="F82" s="97">
        <v>96829</v>
      </c>
    </row>
    <row r="83" spans="2:6" ht="15.75" thickBot="1">
      <c r="B83" s="94" t="s">
        <v>304</v>
      </c>
      <c r="C83" s="330" t="s">
        <v>329</v>
      </c>
      <c r="D83" s="95">
        <v>1</v>
      </c>
      <c r="E83" s="203">
        <v>156635</v>
      </c>
      <c r="F83" s="97">
        <v>156635</v>
      </c>
    </row>
    <row r="84" spans="2:6" ht="15.75" thickBot="1">
      <c r="B84" s="94" t="s">
        <v>330</v>
      </c>
      <c r="C84" s="330" t="s">
        <v>331</v>
      </c>
      <c r="D84" s="95">
        <v>1</v>
      </c>
      <c r="E84" s="203">
        <v>102524</v>
      </c>
      <c r="F84" s="97">
        <v>102524</v>
      </c>
    </row>
    <row r="85" spans="2:6" ht="15.75" thickBot="1">
      <c r="B85" s="94" t="s">
        <v>293</v>
      </c>
      <c r="C85" s="330" t="s">
        <v>323</v>
      </c>
      <c r="D85" s="95">
        <v>1</v>
      </c>
      <c r="E85" s="363">
        <v>56958</v>
      </c>
      <c r="F85" s="97">
        <v>56958</v>
      </c>
    </row>
    <row r="86" spans="2:6" ht="15.75" thickBot="1">
      <c r="B86" s="94"/>
      <c r="C86" s="330"/>
      <c r="D86" s="95"/>
      <c r="E86" s="96" t="s">
        <v>18</v>
      </c>
      <c r="F86" s="97">
        <f>SUM(F80:F85)</f>
        <v>1470196</v>
      </c>
    </row>
    <row r="87" spans="2:6">
      <c r="F87" s="124"/>
    </row>
    <row r="93" spans="2:6" ht="15.75" thickBot="1">
      <c r="B93" s="459" t="s">
        <v>340</v>
      </c>
      <c r="C93" s="459"/>
      <c r="D93" s="459"/>
      <c r="E93" s="459"/>
      <c r="F93" s="459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86" t="s">
        <v>356</v>
      </c>
      <c r="D95" s="82"/>
      <c r="E95" s="19" t="s">
        <v>4</v>
      </c>
      <c r="F95" s="4"/>
    </row>
    <row r="96" spans="2:6">
      <c r="B96" s="81" t="s">
        <v>5</v>
      </c>
      <c r="C96" s="287" t="s">
        <v>355</v>
      </c>
      <c r="D96" s="147"/>
      <c r="E96" s="83"/>
      <c r="F96" s="4"/>
    </row>
    <row r="97" spans="2:6">
      <c r="B97" s="81" t="s">
        <v>7</v>
      </c>
      <c r="C97" s="107" t="s">
        <v>357</v>
      </c>
      <c r="D97" s="148"/>
      <c r="E97" s="83" t="s">
        <v>8</v>
      </c>
      <c r="F97" s="4"/>
    </row>
    <row r="98" spans="2:6">
      <c r="B98" s="85" t="s">
        <v>9</v>
      </c>
      <c r="C98" s="136" t="s">
        <v>358</v>
      </c>
      <c r="D98" s="2"/>
      <c r="E98" s="84"/>
      <c r="F98" s="4"/>
    </row>
    <row r="99" spans="2:6">
      <c r="B99" s="81" t="s">
        <v>10</v>
      </c>
      <c r="C99" s="107" t="s">
        <v>111</v>
      </c>
      <c r="D99" s="2"/>
      <c r="E99" s="86"/>
      <c r="F99" s="4"/>
    </row>
    <row r="100" spans="2:6">
      <c r="B100" s="87" t="s">
        <v>11</v>
      </c>
      <c r="C100" s="107" t="s">
        <v>111</v>
      </c>
      <c r="D100" s="2"/>
      <c r="E100" s="4"/>
      <c r="F100" s="4"/>
    </row>
    <row r="101" spans="2:6" ht="15.75" thickBot="1">
      <c r="B101" s="87" t="s">
        <v>12</v>
      </c>
      <c r="C101" s="182"/>
      <c r="D101" s="2"/>
      <c r="E101" s="4"/>
      <c r="F101" s="4"/>
    </row>
    <row r="102" spans="2:6" ht="15.75" thickBot="1">
      <c r="B102" s="89" t="s">
        <v>13</v>
      </c>
      <c r="C102" s="180" t="s">
        <v>14</v>
      </c>
      <c r="D102" s="90" t="s">
        <v>15</v>
      </c>
      <c r="E102" s="91"/>
      <c r="F102" s="92" t="s">
        <v>17</v>
      </c>
    </row>
    <row r="103" spans="2:6" ht="15.75" thickBot="1">
      <c r="B103" s="215" t="s">
        <v>359</v>
      </c>
      <c r="C103" s="107" t="s">
        <v>360</v>
      </c>
      <c r="D103" s="215">
        <v>2</v>
      </c>
      <c r="E103" s="203">
        <v>1500000</v>
      </c>
      <c r="F103" s="93">
        <f>D103*E103</f>
        <v>3000000</v>
      </c>
    </row>
    <row r="104" spans="2:6" ht="16.5" thickBot="1">
      <c r="B104" s="330" t="s">
        <v>361</v>
      </c>
      <c r="C104" s="331" t="s">
        <v>362</v>
      </c>
      <c r="D104" s="215">
        <v>1</v>
      </c>
      <c r="E104" s="96">
        <v>189184</v>
      </c>
      <c r="F104" s="97">
        <v>189184</v>
      </c>
    </row>
    <row r="105" spans="2:6" ht="16.5" thickBot="1">
      <c r="B105" s="330" t="s">
        <v>363</v>
      </c>
      <c r="C105" s="331" t="s">
        <v>364</v>
      </c>
      <c r="D105" s="215">
        <v>1</v>
      </c>
      <c r="E105" s="96">
        <v>3248243</v>
      </c>
      <c r="F105" s="97">
        <v>3248243</v>
      </c>
    </row>
    <row r="106" spans="2:6" ht="16.5" thickBot="1">
      <c r="B106" s="330" t="s">
        <v>365</v>
      </c>
      <c r="C106" s="331" t="s">
        <v>366</v>
      </c>
      <c r="D106" s="215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59" t="s">
        <v>340</v>
      </c>
      <c r="C2" s="459"/>
      <c r="D2" s="459"/>
      <c r="E2" s="459"/>
      <c r="F2" s="459"/>
    </row>
    <row r="3" spans="2:6" ht="15.75" thickBot="1">
      <c r="B3" s="31"/>
      <c r="C3" s="32" t="s">
        <v>88</v>
      </c>
      <c r="D3" s="2"/>
      <c r="E3" s="3"/>
      <c r="F3" s="4"/>
    </row>
    <row r="4" spans="2:6">
      <c r="B4" s="5" t="s">
        <v>3</v>
      </c>
      <c r="C4" s="185" t="s">
        <v>243</v>
      </c>
      <c r="D4" s="6"/>
      <c r="E4" s="7" t="s">
        <v>4</v>
      </c>
      <c r="F4" s="8"/>
    </row>
    <row r="5" spans="2:6">
      <c r="B5" s="9" t="s">
        <v>5</v>
      </c>
      <c r="C5" s="179" t="s">
        <v>367</v>
      </c>
      <c r="D5" s="10"/>
      <c r="E5" s="11"/>
      <c r="F5" s="8"/>
    </row>
    <row r="6" spans="2:6">
      <c r="B6" s="9" t="s">
        <v>7</v>
      </c>
      <c r="C6" s="107">
        <v>99026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8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1">
        <v>3200000000</v>
      </c>
      <c r="C12" s="107" t="s">
        <v>24</v>
      </c>
      <c r="D12" s="215">
        <v>1</v>
      </c>
      <c r="E12" s="203">
        <v>283887</v>
      </c>
      <c r="F12" s="93">
        <v>283887</v>
      </c>
    </row>
    <row r="13" spans="2:6" ht="16.5" thickBot="1">
      <c r="B13" s="116"/>
      <c r="C13" s="333"/>
      <c r="D13" s="151"/>
      <c r="E13" s="152" t="s">
        <v>18</v>
      </c>
      <c r="F13" s="93">
        <v>283887</v>
      </c>
    </row>
    <row r="15" spans="2:6" ht="15.75" thickBot="1">
      <c r="B15" s="459" t="s">
        <v>340</v>
      </c>
      <c r="C15" s="459"/>
      <c r="D15" s="459"/>
      <c r="E15" s="459"/>
      <c r="F15" s="459"/>
    </row>
    <row r="16" spans="2:6" ht="15.75" thickBot="1">
      <c r="B16" s="31"/>
      <c r="C16" s="125" t="s">
        <v>77</v>
      </c>
      <c r="D16" s="2"/>
      <c r="E16" s="3"/>
      <c r="F16" s="4"/>
    </row>
    <row r="17" spans="2:6">
      <c r="B17" s="5" t="s">
        <v>3</v>
      </c>
      <c r="C17" s="185" t="s">
        <v>243</v>
      </c>
      <c r="D17" s="6"/>
      <c r="E17" s="7" t="s">
        <v>4</v>
      </c>
      <c r="F17" s="8"/>
    </row>
    <row r="18" spans="2:6">
      <c r="B18" s="9" t="s">
        <v>5</v>
      </c>
      <c r="C18" s="179" t="s">
        <v>367</v>
      </c>
      <c r="D18" s="6"/>
      <c r="E18" s="11"/>
      <c r="F18" s="8"/>
    </row>
    <row r="19" spans="2:6">
      <c r="B19" s="9" t="s">
        <v>7</v>
      </c>
      <c r="C19" s="107">
        <v>99025</v>
      </c>
      <c r="D19" s="72"/>
      <c r="E19" s="11" t="s">
        <v>8</v>
      </c>
      <c r="F19" s="8"/>
    </row>
    <row r="20" spans="2:6">
      <c r="B20" s="1" t="s">
        <v>9</v>
      </c>
      <c r="C20" s="136">
        <v>191847</v>
      </c>
      <c r="D20" s="6"/>
      <c r="E20" s="18"/>
      <c r="F20" s="8"/>
    </row>
    <row r="21" spans="2:6">
      <c r="B21" s="9" t="s">
        <v>10</v>
      </c>
      <c r="C21" s="107">
        <v>4500390920</v>
      </c>
      <c r="D21" s="6"/>
      <c r="E21" s="13"/>
      <c r="F21" s="8"/>
    </row>
    <row r="22" spans="2:6">
      <c r="B22" s="14" t="s">
        <v>11</v>
      </c>
      <c r="C22" s="107"/>
      <c r="D22" s="6"/>
      <c r="E22" s="8"/>
      <c r="F22" s="8"/>
    </row>
    <row r="23" spans="2:6" ht="15.75" thickBot="1">
      <c r="B23" s="14" t="s">
        <v>12</v>
      </c>
      <c r="C23" s="127"/>
      <c r="D23" s="6"/>
      <c r="E23" s="8"/>
      <c r="F23" s="8"/>
    </row>
    <row r="24" spans="2:6" ht="15.75" thickBot="1">
      <c r="B24" s="61" t="s">
        <v>13</v>
      </c>
      <c r="C24" s="126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1">
        <v>3200000000</v>
      </c>
      <c r="C25" s="107" t="s">
        <v>24</v>
      </c>
      <c r="D25" s="215">
        <v>1</v>
      </c>
      <c r="E25" s="203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59" t="s">
        <v>340</v>
      </c>
      <c r="C28" s="459"/>
      <c r="D28" s="459"/>
      <c r="E28" s="459"/>
      <c r="F28" s="459"/>
    </row>
    <row r="29" spans="2:6" ht="15.75" thickBot="1">
      <c r="B29" s="31"/>
      <c r="C29" s="32" t="s">
        <v>78</v>
      </c>
      <c r="D29" s="2"/>
      <c r="E29" s="3"/>
      <c r="F29" s="4"/>
    </row>
    <row r="30" spans="2:6">
      <c r="B30" s="5" t="s">
        <v>3</v>
      </c>
      <c r="C30" s="185" t="s">
        <v>243</v>
      </c>
      <c r="D30" s="6"/>
      <c r="E30" s="7" t="s">
        <v>4</v>
      </c>
      <c r="F30" s="8"/>
    </row>
    <row r="31" spans="2:6">
      <c r="B31" s="9" t="s">
        <v>5</v>
      </c>
      <c r="C31" s="179" t="s">
        <v>367</v>
      </c>
      <c r="D31" s="10"/>
      <c r="E31" s="11"/>
      <c r="F31" s="8"/>
    </row>
    <row r="32" spans="2:6">
      <c r="B32" s="9" t="s">
        <v>7</v>
      </c>
      <c r="C32" s="107">
        <v>99027</v>
      </c>
      <c r="D32" s="12"/>
      <c r="E32" s="11" t="s">
        <v>8</v>
      </c>
      <c r="F32" s="8"/>
    </row>
    <row r="33" spans="2:6">
      <c r="B33" s="1" t="s">
        <v>9</v>
      </c>
      <c r="C33" s="136">
        <v>191847</v>
      </c>
      <c r="D33" s="6"/>
      <c r="E33" s="18"/>
      <c r="F33" s="8"/>
    </row>
    <row r="34" spans="2:6">
      <c r="B34" s="9" t="s">
        <v>10</v>
      </c>
      <c r="C34" s="107">
        <v>4500390920</v>
      </c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1">
        <v>3200000000</v>
      </c>
      <c r="C38" s="107" t="s">
        <v>24</v>
      </c>
      <c r="D38" s="215">
        <v>1</v>
      </c>
      <c r="E38" s="204">
        <v>287043</v>
      </c>
      <c r="F38" s="130">
        <f>D38*E38</f>
        <v>287043</v>
      </c>
    </row>
    <row r="39" spans="2:6" ht="15.75" thickBot="1">
      <c r="B39" s="113"/>
      <c r="C39" s="114"/>
      <c r="D39" s="115"/>
      <c r="E39" s="128" t="s">
        <v>18</v>
      </c>
      <c r="F39" s="129">
        <f>F38</f>
        <v>287043</v>
      </c>
    </row>
    <row r="41" spans="2:6" ht="15.75" thickBot="1">
      <c r="B41" s="459" t="s">
        <v>340</v>
      </c>
      <c r="C41" s="459"/>
      <c r="D41" s="459"/>
      <c r="E41" s="459"/>
      <c r="F41" s="459"/>
    </row>
    <row r="42" spans="2:6" ht="15.75" thickBot="1">
      <c r="B42" s="31"/>
      <c r="C42" s="32" t="s">
        <v>79</v>
      </c>
      <c r="D42" s="2"/>
      <c r="E42" s="3"/>
      <c r="F42" s="4"/>
    </row>
    <row r="43" spans="2:6">
      <c r="B43" s="5" t="s">
        <v>3</v>
      </c>
      <c r="C43" s="185" t="s">
        <v>243</v>
      </c>
      <c r="D43" s="6"/>
      <c r="E43" s="7" t="s">
        <v>4</v>
      </c>
      <c r="F43" s="8"/>
    </row>
    <row r="44" spans="2:6">
      <c r="B44" s="9" t="s">
        <v>5</v>
      </c>
      <c r="C44" s="179" t="s">
        <v>367</v>
      </c>
      <c r="D44" s="10"/>
      <c r="E44" s="11"/>
      <c r="F44" s="8"/>
    </row>
    <row r="45" spans="2:6">
      <c r="B45" s="9" t="s">
        <v>7</v>
      </c>
      <c r="C45" s="107">
        <v>99028</v>
      </c>
      <c r="D45" s="12"/>
      <c r="E45" s="11" t="s">
        <v>8</v>
      </c>
      <c r="F45" s="8"/>
    </row>
    <row r="46" spans="2:6">
      <c r="B46" s="1" t="s">
        <v>9</v>
      </c>
      <c r="C46" s="136">
        <v>191847</v>
      </c>
      <c r="D46" s="6"/>
      <c r="E46" s="18"/>
      <c r="F46" s="8"/>
    </row>
    <row r="47" spans="2:6">
      <c r="B47" s="9" t="s">
        <v>10</v>
      </c>
      <c r="C47" s="107">
        <v>4500390920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34">
        <v>3200000000</v>
      </c>
      <c r="C51" s="107" t="s">
        <v>24</v>
      </c>
      <c r="D51" s="215">
        <v>1</v>
      </c>
      <c r="E51" s="203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59" t="s">
        <v>340</v>
      </c>
      <c r="C54" s="459"/>
      <c r="D54" s="459"/>
      <c r="E54" s="459"/>
      <c r="F54" s="459"/>
    </row>
    <row r="55" spans="2:6" ht="15.75" thickBot="1">
      <c r="B55" s="31"/>
      <c r="C55" s="32" t="s">
        <v>80</v>
      </c>
      <c r="D55" s="2"/>
      <c r="E55" s="3"/>
      <c r="F55" s="4"/>
    </row>
    <row r="56" spans="2:6">
      <c r="B56" s="5" t="s">
        <v>3</v>
      </c>
      <c r="C56" s="185" t="s">
        <v>243</v>
      </c>
      <c r="D56" s="6"/>
      <c r="E56" s="7" t="s">
        <v>4</v>
      </c>
      <c r="F56" s="8"/>
    </row>
    <row r="57" spans="2:6">
      <c r="B57" s="9" t="s">
        <v>5</v>
      </c>
      <c r="C57" s="179" t="s">
        <v>367</v>
      </c>
      <c r="D57" s="10"/>
      <c r="E57" s="11"/>
      <c r="F57" s="8"/>
    </row>
    <row r="58" spans="2:6">
      <c r="B58" s="9" t="s">
        <v>7</v>
      </c>
      <c r="C58" s="107">
        <v>99029</v>
      </c>
      <c r="D58" s="12"/>
      <c r="E58" s="11" t="s">
        <v>8</v>
      </c>
      <c r="F58" s="8"/>
    </row>
    <row r="59" spans="2:6">
      <c r="B59" s="1" t="s">
        <v>9</v>
      </c>
      <c r="C59" s="136">
        <v>191847</v>
      </c>
      <c r="D59" s="6"/>
      <c r="E59" s="13"/>
      <c r="F59" s="8"/>
    </row>
    <row r="60" spans="2:6">
      <c r="B60" s="9" t="s">
        <v>10</v>
      </c>
      <c r="C60" s="107">
        <v>4500390920</v>
      </c>
      <c r="D60" s="6"/>
      <c r="E60" s="13"/>
      <c r="F60" s="8"/>
    </row>
    <row r="61" spans="2:6">
      <c r="B61" s="14" t="s">
        <v>11</v>
      </c>
      <c r="C61" s="107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34">
        <v>3200000000</v>
      </c>
      <c r="C64" s="107" t="s">
        <v>24</v>
      </c>
      <c r="D64" s="215">
        <v>1</v>
      </c>
      <c r="E64" s="203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9" t="s">
        <v>340</v>
      </c>
      <c r="C2" s="459"/>
      <c r="D2" s="459"/>
      <c r="E2" s="459"/>
      <c r="F2" s="459"/>
    </row>
    <row r="3" spans="2:6" ht="15.75" thickBot="1">
      <c r="B3" s="31"/>
      <c r="C3" s="32" t="s">
        <v>81</v>
      </c>
      <c r="D3" s="2"/>
      <c r="E3" s="3"/>
      <c r="F3" s="4"/>
    </row>
    <row r="4" spans="2:6">
      <c r="B4" s="5" t="s">
        <v>3</v>
      </c>
      <c r="C4" s="185" t="s">
        <v>243</v>
      </c>
      <c r="D4" s="6"/>
      <c r="E4" s="7" t="s">
        <v>4</v>
      </c>
      <c r="F4" s="8"/>
    </row>
    <row r="5" spans="2:6">
      <c r="B5" s="9" t="s">
        <v>5</v>
      </c>
      <c r="C5" s="179" t="s">
        <v>367</v>
      </c>
      <c r="D5" s="10"/>
      <c r="E5" s="11"/>
      <c r="F5" s="8"/>
    </row>
    <row r="6" spans="2:6">
      <c r="B6" s="9" t="s">
        <v>7</v>
      </c>
      <c r="C6" s="107">
        <v>99030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3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24</v>
      </c>
      <c r="D12" s="215">
        <v>1</v>
      </c>
      <c r="E12" s="203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60" t="s">
        <v>219</v>
      </c>
      <c r="C15" s="460"/>
      <c r="D15" s="460"/>
      <c r="E15" s="460"/>
      <c r="F15" s="460"/>
    </row>
    <row r="16" spans="2:6" ht="15.75" thickBot="1">
      <c r="B16" s="31"/>
      <c r="C16" s="32" t="s">
        <v>82</v>
      </c>
      <c r="D16" s="2"/>
      <c r="E16" s="3"/>
      <c r="F16" s="4"/>
    </row>
    <row r="17" spans="2:6">
      <c r="B17" s="5" t="s">
        <v>3</v>
      </c>
      <c r="C17" s="185" t="s">
        <v>45</v>
      </c>
      <c r="D17" s="6"/>
      <c r="E17" s="7" t="s">
        <v>4</v>
      </c>
      <c r="F17" s="8"/>
    </row>
    <row r="18" spans="2:6">
      <c r="B18" s="9" t="s">
        <v>5</v>
      </c>
      <c r="C18" s="179" t="s">
        <v>136</v>
      </c>
      <c r="D18" s="10"/>
      <c r="E18" s="11"/>
      <c r="F18" s="8"/>
    </row>
    <row r="19" spans="2:6">
      <c r="B19" s="9" t="s">
        <v>7</v>
      </c>
      <c r="C19" s="107">
        <v>18882</v>
      </c>
      <c r="D19" s="12"/>
      <c r="E19" s="11" t="s">
        <v>8</v>
      </c>
      <c r="F19" s="8"/>
    </row>
    <row r="20" spans="2:6">
      <c r="B20" s="1" t="s">
        <v>9</v>
      </c>
      <c r="C20" s="136">
        <v>142865</v>
      </c>
      <c r="D20" s="6"/>
      <c r="E20" s="13"/>
      <c r="F20" s="8"/>
    </row>
    <row r="21" spans="2:6">
      <c r="B21" s="9" t="s">
        <v>10</v>
      </c>
      <c r="C21" s="107">
        <v>4700030664</v>
      </c>
      <c r="D21" s="6"/>
      <c r="E21" s="13"/>
      <c r="F21" s="8"/>
    </row>
    <row r="22" spans="2:6">
      <c r="B22" s="14" t="s">
        <v>11</v>
      </c>
      <c r="C22" s="107" t="s">
        <v>220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217</v>
      </c>
      <c r="D25" s="215">
        <v>1</v>
      </c>
      <c r="E25" s="20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60" t="s">
        <v>221</v>
      </c>
      <c r="C28" s="460"/>
      <c r="D28" s="460"/>
      <c r="E28" s="460"/>
      <c r="F28" s="460"/>
    </row>
    <row r="29" spans="2:6" ht="15.75" thickBot="1">
      <c r="B29" s="31"/>
      <c r="C29" s="32" t="s">
        <v>83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136</v>
      </c>
      <c r="D31" s="10"/>
      <c r="E31" s="11"/>
      <c r="F31" s="8"/>
    </row>
    <row r="32" spans="2:6">
      <c r="B32" s="9" t="s">
        <v>7</v>
      </c>
      <c r="C32" s="107">
        <v>18943</v>
      </c>
      <c r="D32" s="12"/>
      <c r="E32" s="11" t="s">
        <v>8</v>
      </c>
      <c r="F32" s="8"/>
    </row>
    <row r="33" spans="2:6">
      <c r="B33" s="1" t="s">
        <v>9</v>
      </c>
      <c r="C33" s="136">
        <v>142864</v>
      </c>
      <c r="D33" s="6"/>
      <c r="E33" s="13"/>
      <c r="F33" s="8"/>
    </row>
    <row r="34" spans="2:6">
      <c r="B34" s="9" t="s">
        <v>10</v>
      </c>
      <c r="C34" s="107">
        <v>4700030665</v>
      </c>
      <c r="D34" s="6"/>
      <c r="E34" s="13"/>
      <c r="F34" s="8"/>
    </row>
    <row r="35" spans="2:6">
      <c r="B35" s="14" t="s">
        <v>11</v>
      </c>
      <c r="C35" s="107" t="s">
        <v>222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217</v>
      </c>
      <c r="D38" s="215">
        <v>1</v>
      </c>
      <c r="E38" s="20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60" t="s">
        <v>223</v>
      </c>
      <c r="C41" s="460"/>
      <c r="D41" s="460"/>
      <c r="E41" s="460"/>
      <c r="F41" s="460"/>
    </row>
    <row r="42" spans="2:6" ht="15.75" thickBot="1">
      <c r="B42" s="31"/>
      <c r="C42" s="32" t="s">
        <v>84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136</v>
      </c>
      <c r="D44" s="10"/>
      <c r="E44" s="11"/>
      <c r="F44" s="8"/>
    </row>
    <row r="45" spans="2:6">
      <c r="B45" s="9" t="s">
        <v>7</v>
      </c>
      <c r="C45" s="107">
        <v>18861</v>
      </c>
      <c r="D45" s="12"/>
      <c r="E45" s="11" t="s">
        <v>8</v>
      </c>
      <c r="F45" s="8"/>
    </row>
    <row r="46" spans="2:6">
      <c r="B46" s="1" t="s">
        <v>9</v>
      </c>
      <c r="C46" s="136">
        <v>142893</v>
      </c>
      <c r="D46" s="6"/>
      <c r="E46" s="13"/>
      <c r="F46" s="8"/>
    </row>
    <row r="47" spans="2:6">
      <c r="B47" s="9" t="s">
        <v>10</v>
      </c>
      <c r="C47" s="107">
        <v>4700030618</v>
      </c>
      <c r="D47" s="6"/>
      <c r="E47" s="13"/>
      <c r="F47" s="8"/>
    </row>
    <row r="48" spans="2:6">
      <c r="B48" s="14" t="s">
        <v>11</v>
      </c>
      <c r="C48" s="107" t="s">
        <v>224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218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60" t="s">
        <v>225</v>
      </c>
      <c r="C54" s="460"/>
      <c r="D54" s="460"/>
      <c r="E54" s="460"/>
      <c r="F54" s="460"/>
    </row>
    <row r="55" spans="2:6" ht="15.75" thickBot="1">
      <c r="B55" s="31"/>
      <c r="C55" s="32" t="s">
        <v>85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136</v>
      </c>
      <c r="D57" s="10"/>
      <c r="E57" s="11"/>
      <c r="F57" s="8"/>
    </row>
    <row r="58" spans="2:6">
      <c r="B58" s="9" t="s">
        <v>7</v>
      </c>
      <c r="C58" s="107">
        <v>18863</v>
      </c>
      <c r="D58" s="12"/>
      <c r="E58" s="11" t="s">
        <v>8</v>
      </c>
      <c r="F58" s="8"/>
    </row>
    <row r="59" spans="2:6">
      <c r="B59" s="1" t="s">
        <v>9</v>
      </c>
      <c r="C59" s="136">
        <v>142892</v>
      </c>
      <c r="D59" s="6"/>
      <c r="E59" s="13"/>
      <c r="F59" s="8"/>
    </row>
    <row r="60" spans="2:6">
      <c r="B60" s="9" t="s">
        <v>10</v>
      </c>
      <c r="C60" s="107">
        <v>4700030619</v>
      </c>
      <c r="D60" s="6"/>
      <c r="E60" s="13"/>
      <c r="F60" s="8"/>
    </row>
    <row r="61" spans="2:6">
      <c r="B61" s="14" t="s">
        <v>11</v>
      </c>
      <c r="C61" s="107" t="s">
        <v>226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218</v>
      </c>
      <c r="D64" s="215">
        <v>1</v>
      </c>
      <c r="E64" s="20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0" t="s">
        <v>227</v>
      </c>
      <c r="C2" s="460"/>
      <c r="D2" s="460"/>
      <c r="E2" s="460"/>
      <c r="F2" s="460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136</v>
      </c>
      <c r="D5" s="10"/>
      <c r="E5" s="11"/>
      <c r="F5" s="8"/>
    </row>
    <row r="6" spans="2:6">
      <c r="B6" s="9" t="s">
        <v>7</v>
      </c>
      <c r="C6" s="107">
        <v>18865</v>
      </c>
      <c r="D6" s="12"/>
      <c r="E6" s="11" t="s">
        <v>8</v>
      </c>
      <c r="F6" s="8"/>
    </row>
    <row r="7" spans="2:6">
      <c r="B7" s="1" t="s">
        <v>9</v>
      </c>
      <c r="C7" s="136">
        <v>142891</v>
      </c>
      <c r="D7" s="6"/>
      <c r="E7" s="13"/>
      <c r="F7" s="8"/>
    </row>
    <row r="8" spans="2:6">
      <c r="B8" s="9" t="s">
        <v>10</v>
      </c>
      <c r="C8" s="107">
        <v>4700030620</v>
      </c>
      <c r="D8" s="6"/>
      <c r="E8" s="13"/>
      <c r="F8" s="8"/>
    </row>
    <row r="9" spans="2:6">
      <c r="B9" s="14" t="s">
        <v>11</v>
      </c>
      <c r="C9" s="107" t="s">
        <v>228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218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60" t="s">
        <v>229</v>
      </c>
      <c r="C15" s="460"/>
      <c r="D15" s="460"/>
      <c r="E15" s="460"/>
      <c r="F15" s="460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5" t="s">
        <v>45</v>
      </c>
      <c r="D17" s="6"/>
      <c r="E17" s="7" t="s">
        <v>4</v>
      </c>
      <c r="F17" s="8"/>
    </row>
    <row r="18" spans="2:6">
      <c r="B18" s="9" t="s">
        <v>5</v>
      </c>
      <c r="C18" s="179" t="s">
        <v>136</v>
      </c>
      <c r="D18" s="10"/>
      <c r="E18" s="11"/>
      <c r="F18" s="8"/>
    </row>
    <row r="19" spans="2:6">
      <c r="B19" s="9" t="s">
        <v>7</v>
      </c>
      <c r="C19" s="107">
        <v>18864</v>
      </c>
      <c r="D19" s="12"/>
      <c r="E19" s="11" t="s">
        <v>8</v>
      </c>
      <c r="F19" s="8"/>
    </row>
    <row r="20" spans="2:6">
      <c r="B20" s="1" t="s">
        <v>9</v>
      </c>
      <c r="C20" s="136">
        <v>142890</v>
      </c>
      <c r="D20" s="6"/>
      <c r="E20" s="13"/>
      <c r="F20" s="8"/>
    </row>
    <row r="21" spans="2:6">
      <c r="B21" s="9" t="s">
        <v>10</v>
      </c>
      <c r="C21" s="107">
        <v>4700030621</v>
      </c>
      <c r="D21" s="6"/>
      <c r="E21" s="13"/>
      <c r="F21" s="8"/>
    </row>
    <row r="22" spans="2:6">
      <c r="B22" s="14" t="s">
        <v>11</v>
      </c>
      <c r="C22" s="107" t="s">
        <v>230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218</v>
      </c>
      <c r="D25" s="215">
        <v>1</v>
      </c>
      <c r="E25" s="20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60" t="s">
        <v>231</v>
      </c>
      <c r="C28" s="460"/>
      <c r="D28" s="460"/>
      <c r="E28" s="460"/>
      <c r="F28" s="460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136</v>
      </c>
      <c r="D31" s="10"/>
      <c r="E31" s="11"/>
      <c r="F31" s="8"/>
    </row>
    <row r="32" spans="2:6">
      <c r="B32" s="9" t="s">
        <v>7</v>
      </c>
      <c r="C32" s="107">
        <v>18843</v>
      </c>
      <c r="D32" s="12"/>
      <c r="E32" s="11" t="s">
        <v>8</v>
      </c>
      <c r="F32" s="8"/>
    </row>
    <row r="33" spans="2:6">
      <c r="B33" s="1" t="s">
        <v>9</v>
      </c>
      <c r="C33" s="136">
        <v>142889</v>
      </c>
      <c r="D33" s="6"/>
      <c r="E33" s="13"/>
      <c r="F33" s="8"/>
    </row>
    <row r="34" spans="2:6">
      <c r="B34" s="9" t="s">
        <v>10</v>
      </c>
      <c r="C34" s="107">
        <v>4700030622</v>
      </c>
      <c r="D34" s="6"/>
      <c r="E34" s="13"/>
      <c r="F34" s="8"/>
    </row>
    <row r="35" spans="2:6">
      <c r="B35" s="14" t="s">
        <v>11</v>
      </c>
      <c r="C35" s="107" t="s">
        <v>232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218</v>
      </c>
      <c r="D38" s="215">
        <v>1</v>
      </c>
      <c r="E38" s="20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60" t="s">
        <v>233</v>
      </c>
      <c r="C41" s="460"/>
      <c r="D41" s="460"/>
      <c r="E41" s="460"/>
      <c r="F41" s="460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136</v>
      </c>
      <c r="D44" s="10"/>
      <c r="E44" s="11"/>
      <c r="F44" s="8"/>
    </row>
    <row r="45" spans="2:6">
      <c r="B45" s="9" t="s">
        <v>7</v>
      </c>
      <c r="C45" s="107">
        <v>18844</v>
      </c>
      <c r="D45" s="12"/>
      <c r="E45" s="11" t="s">
        <v>8</v>
      </c>
      <c r="F45" s="8"/>
    </row>
    <row r="46" spans="2:6">
      <c r="B46" s="1" t="s">
        <v>9</v>
      </c>
      <c r="C46" s="136">
        <v>142888</v>
      </c>
      <c r="D46" s="6"/>
      <c r="E46" s="13"/>
      <c r="F46" s="8"/>
    </row>
    <row r="47" spans="2:6">
      <c r="B47" s="9" t="s">
        <v>10</v>
      </c>
      <c r="C47" s="107">
        <v>4700030623</v>
      </c>
      <c r="D47" s="6"/>
      <c r="E47" s="13"/>
      <c r="F47" s="8"/>
    </row>
    <row r="48" spans="2:6">
      <c r="B48" s="14" t="s">
        <v>11</v>
      </c>
      <c r="C48" s="107" t="s">
        <v>234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218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60" t="s">
        <v>235</v>
      </c>
      <c r="C54" s="460"/>
      <c r="D54" s="460"/>
      <c r="E54" s="460"/>
      <c r="F54" s="460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136</v>
      </c>
      <c r="D57" s="10"/>
      <c r="E57" s="11"/>
      <c r="F57" s="8"/>
    </row>
    <row r="58" spans="2:6">
      <c r="B58" s="9" t="s">
        <v>7</v>
      </c>
      <c r="C58" s="107">
        <v>18845</v>
      </c>
      <c r="D58" s="12"/>
      <c r="E58" s="11" t="s">
        <v>8</v>
      </c>
      <c r="F58" s="8"/>
    </row>
    <row r="59" spans="2:6">
      <c r="B59" s="1" t="s">
        <v>9</v>
      </c>
      <c r="C59" s="136">
        <v>142887</v>
      </c>
      <c r="D59" s="6"/>
      <c r="E59" s="13"/>
      <c r="F59" s="8"/>
    </row>
    <row r="60" spans="2:6">
      <c r="B60" s="9" t="s">
        <v>10</v>
      </c>
      <c r="C60" s="107">
        <v>4700030624</v>
      </c>
      <c r="D60" s="6"/>
      <c r="E60" s="13"/>
      <c r="F60" s="8"/>
    </row>
    <row r="61" spans="2:6">
      <c r="B61" s="14" t="s">
        <v>11</v>
      </c>
      <c r="C61" s="107" t="s">
        <v>236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218</v>
      </c>
      <c r="D64" s="215">
        <v>1</v>
      </c>
      <c r="E64" s="20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0" t="s">
        <v>237</v>
      </c>
      <c r="C2" s="460"/>
      <c r="D2" s="460"/>
      <c r="E2" s="460"/>
      <c r="F2" s="460"/>
    </row>
    <row r="3" spans="2:6" ht="15.75" thickBot="1">
      <c r="B3" s="31"/>
      <c r="C3" s="32" t="s">
        <v>143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136</v>
      </c>
      <c r="D5" s="10"/>
      <c r="E5" s="11"/>
      <c r="F5" s="8"/>
    </row>
    <row r="6" spans="2:6">
      <c r="B6" s="9" t="s">
        <v>7</v>
      </c>
      <c r="C6" s="107">
        <v>18846</v>
      </c>
      <c r="D6" s="12"/>
      <c r="E6" s="11" t="s">
        <v>8</v>
      </c>
      <c r="F6" s="8"/>
    </row>
    <row r="7" spans="2:6">
      <c r="B7" s="1" t="s">
        <v>9</v>
      </c>
      <c r="C7" s="136">
        <v>142886</v>
      </c>
      <c r="D7" s="6"/>
      <c r="E7" s="13"/>
      <c r="F7" s="8"/>
    </row>
    <row r="8" spans="2:6">
      <c r="B8" s="9" t="s">
        <v>10</v>
      </c>
      <c r="C8" s="107">
        <v>4700030625</v>
      </c>
      <c r="D8" s="6"/>
      <c r="E8" s="13"/>
      <c r="F8" s="8"/>
    </row>
    <row r="9" spans="2:6">
      <c r="B9" s="14" t="s">
        <v>11</v>
      </c>
      <c r="C9" s="107" t="s">
        <v>238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218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60"/>
      <c r="C15" s="460"/>
      <c r="D15" s="460"/>
      <c r="E15" s="460"/>
      <c r="F15" s="460"/>
    </row>
    <row r="16" spans="2:6" ht="15.75" thickBot="1">
      <c r="B16" s="31"/>
      <c r="C16" s="32" t="s">
        <v>144</v>
      </c>
      <c r="D16" s="2"/>
      <c r="E16" s="3"/>
      <c r="F16" s="4"/>
    </row>
    <row r="17" spans="2:6">
      <c r="B17" s="5" t="s">
        <v>3</v>
      </c>
      <c r="C17" s="185" t="s">
        <v>176</v>
      </c>
      <c r="D17" s="6"/>
      <c r="E17" s="7" t="s">
        <v>4</v>
      </c>
      <c r="F17" s="8"/>
    </row>
    <row r="18" spans="2:6">
      <c r="B18" s="9" t="s">
        <v>5</v>
      </c>
      <c r="C18" s="179" t="s">
        <v>175</v>
      </c>
      <c r="D18" s="10"/>
      <c r="E18" s="11"/>
      <c r="F18" s="8"/>
    </row>
    <row r="19" spans="2:6">
      <c r="B19" s="9" t="s">
        <v>7</v>
      </c>
      <c r="C19" s="107">
        <v>23395</v>
      </c>
      <c r="D19" s="12"/>
      <c r="E19" s="11" t="s">
        <v>8</v>
      </c>
      <c r="F19" s="8"/>
    </row>
    <row r="20" spans="2:6">
      <c r="B20" s="1" t="s">
        <v>9</v>
      </c>
      <c r="C20" s="136">
        <v>144051</v>
      </c>
      <c r="D20" s="6"/>
      <c r="E20" s="13"/>
      <c r="F20" s="8"/>
    </row>
    <row r="21" spans="2:6">
      <c r="B21" s="9" t="s">
        <v>10</v>
      </c>
      <c r="C21" s="107" t="s">
        <v>177</v>
      </c>
      <c r="D21" s="6"/>
      <c r="E21" s="13"/>
      <c r="F21" s="8"/>
    </row>
    <row r="22" spans="2:6">
      <c r="B22" s="14" t="s">
        <v>11</v>
      </c>
      <c r="C22" s="107" t="s">
        <v>132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239</v>
      </c>
      <c r="D25" s="215">
        <v>1</v>
      </c>
      <c r="E25" s="20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60"/>
      <c r="C28" s="460"/>
      <c r="D28" s="460"/>
      <c r="E28" s="460"/>
      <c r="F28" s="460"/>
    </row>
    <row r="29" spans="2:6" ht="15.75" thickBot="1">
      <c r="B29" s="31"/>
      <c r="C29" s="32" t="s">
        <v>145</v>
      </c>
      <c r="D29" s="2"/>
      <c r="E29" s="3"/>
      <c r="F29" s="4"/>
    </row>
    <row r="30" spans="2:6">
      <c r="B30" s="5" t="s">
        <v>3</v>
      </c>
      <c r="C30" s="185" t="s">
        <v>243</v>
      </c>
      <c r="D30" s="6"/>
      <c r="E30" s="7" t="s">
        <v>4</v>
      </c>
      <c r="F30" s="8"/>
    </row>
    <row r="31" spans="2:6">
      <c r="B31" s="9" t="s">
        <v>5</v>
      </c>
      <c r="C31" s="179" t="s">
        <v>241</v>
      </c>
      <c r="D31" s="10"/>
      <c r="E31" s="11"/>
      <c r="F31" s="8"/>
    </row>
    <row r="32" spans="2:6">
      <c r="B32" s="9" t="s">
        <v>7</v>
      </c>
      <c r="C32" s="107">
        <v>23197</v>
      </c>
      <c r="D32" s="12"/>
      <c r="E32" s="11" t="s">
        <v>8</v>
      </c>
      <c r="F32" s="8"/>
    </row>
    <row r="33" spans="2:6">
      <c r="B33" s="1" t="s">
        <v>9</v>
      </c>
      <c r="C33" s="136">
        <v>143923</v>
      </c>
      <c r="D33" s="6"/>
      <c r="E33" s="13"/>
      <c r="F33" s="8"/>
    </row>
    <row r="34" spans="2:6">
      <c r="B34" s="9" t="s">
        <v>10</v>
      </c>
      <c r="C34" s="107">
        <v>4500305193</v>
      </c>
      <c r="D34" s="6"/>
      <c r="E34" s="13"/>
      <c r="F34" s="8"/>
    </row>
    <row r="35" spans="2:6">
      <c r="B35" s="14" t="s">
        <v>11</v>
      </c>
      <c r="C35" s="107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178</v>
      </c>
      <c r="D38" s="215">
        <v>1</v>
      </c>
      <c r="E38" s="20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60"/>
      <c r="C41" s="460"/>
      <c r="D41" s="460"/>
      <c r="E41" s="460"/>
      <c r="F41" s="460"/>
    </row>
    <row r="42" spans="2:6" ht="15.75" thickBot="1">
      <c r="B42" s="31"/>
      <c r="C42" s="32" t="s">
        <v>146</v>
      </c>
      <c r="D42" s="2"/>
      <c r="E42" s="3"/>
      <c r="F42" s="4"/>
    </row>
    <row r="43" spans="2:6">
      <c r="B43" s="5" t="s">
        <v>3</v>
      </c>
      <c r="C43" s="185" t="s">
        <v>244</v>
      </c>
      <c r="D43" s="6"/>
      <c r="E43" s="7" t="s">
        <v>4</v>
      </c>
      <c r="F43" s="8"/>
    </row>
    <row r="44" spans="2:6">
      <c r="B44" s="9" t="s">
        <v>5</v>
      </c>
      <c r="C44" s="179" t="s">
        <v>242</v>
      </c>
      <c r="D44" s="10"/>
      <c r="E44" s="11"/>
      <c r="F44" s="8"/>
    </row>
    <row r="45" spans="2:6">
      <c r="B45" s="9" t="s">
        <v>7</v>
      </c>
      <c r="C45" s="107">
        <v>23196</v>
      </c>
      <c r="D45" s="12"/>
      <c r="E45" s="11" t="s">
        <v>8</v>
      </c>
      <c r="F45" s="8"/>
    </row>
    <row r="46" spans="2:6">
      <c r="B46" s="1" t="s">
        <v>9</v>
      </c>
      <c r="C46" s="136">
        <v>143919</v>
      </c>
      <c r="D46" s="6"/>
      <c r="E46" s="13"/>
      <c r="F46" s="8"/>
    </row>
    <row r="47" spans="2:6">
      <c r="B47" s="9" t="s">
        <v>10</v>
      </c>
      <c r="C47" s="107" t="s">
        <v>245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246</v>
      </c>
      <c r="D51" s="215">
        <v>1</v>
      </c>
      <c r="E51" s="20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60" t="s">
        <v>247</v>
      </c>
      <c r="C54" s="460"/>
      <c r="D54" s="460"/>
      <c r="E54" s="460"/>
      <c r="F54" s="460"/>
    </row>
    <row r="55" spans="2:6" ht="15.75" thickBot="1">
      <c r="B55" s="31"/>
      <c r="C55" s="32" t="s">
        <v>147</v>
      </c>
      <c r="D55" s="2"/>
      <c r="E55" s="3"/>
      <c r="F55" s="4"/>
    </row>
    <row r="56" spans="2:6">
      <c r="B56" s="5" t="s">
        <v>3</v>
      </c>
      <c r="C56" s="185" t="s">
        <v>119</v>
      </c>
      <c r="D56" s="6"/>
      <c r="E56" s="7" t="s">
        <v>4</v>
      </c>
      <c r="F56" s="8"/>
    </row>
    <row r="57" spans="2:6">
      <c r="B57" s="9" t="s">
        <v>5</v>
      </c>
      <c r="C57" s="179" t="s">
        <v>214</v>
      </c>
      <c r="D57" s="10"/>
      <c r="E57" s="11"/>
      <c r="F57" s="8"/>
    </row>
    <row r="58" spans="2:6">
      <c r="B58" s="9" t="s">
        <v>7</v>
      </c>
      <c r="C58" s="107">
        <v>23846</v>
      </c>
      <c r="D58" s="12"/>
      <c r="E58" s="11" t="s">
        <v>8</v>
      </c>
      <c r="F58" s="8"/>
    </row>
    <row r="59" spans="2:6">
      <c r="B59" s="1" t="s">
        <v>9</v>
      </c>
      <c r="C59" s="136">
        <v>144326</v>
      </c>
      <c r="D59" s="6"/>
      <c r="E59" s="13"/>
      <c r="F59" s="8"/>
    </row>
    <row r="60" spans="2:6">
      <c r="B60" s="9" t="s">
        <v>10</v>
      </c>
      <c r="C60" s="107">
        <v>4520193459</v>
      </c>
      <c r="D60" s="6"/>
      <c r="E60" s="13"/>
      <c r="F60" s="8"/>
    </row>
    <row r="61" spans="2:6">
      <c r="B61" s="14" t="s">
        <v>11</v>
      </c>
      <c r="C61" s="107">
        <v>7171</v>
      </c>
      <c r="D61" s="6"/>
      <c r="E61" s="8"/>
      <c r="F61" s="8"/>
    </row>
    <row r="62" spans="2:6" ht="15.75" thickBot="1">
      <c r="B62" s="14" t="s">
        <v>12</v>
      </c>
      <c r="C62" s="230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9910000003</v>
      </c>
      <c r="C64" s="107" t="s">
        <v>46</v>
      </c>
      <c r="D64" s="215">
        <v>1</v>
      </c>
      <c r="E64" s="20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65"/>
  <sheetViews>
    <sheetView workbookViewId="0">
      <selection activeCell="C61" sqref="C6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0"/>
      <c r="C2" s="460"/>
      <c r="D2" s="460"/>
      <c r="E2" s="460"/>
      <c r="F2" s="460"/>
    </row>
    <row r="3" spans="2:6" ht="15.75" thickBot="1">
      <c r="B3" s="31"/>
      <c r="C3" s="32" t="s">
        <v>148</v>
      </c>
      <c r="D3" s="2"/>
      <c r="E3" s="3"/>
      <c r="F3" s="4"/>
    </row>
    <row r="4" spans="2:6">
      <c r="B4" s="5" t="s">
        <v>3</v>
      </c>
      <c r="C4" s="185" t="s">
        <v>248</v>
      </c>
      <c r="D4" s="6"/>
      <c r="E4" s="7" t="s">
        <v>4</v>
      </c>
      <c r="F4" s="8"/>
    </row>
    <row r="5" spans="2:6">
      <c r="B5" s="9" t="s">
        <v>5</v>
      </c>
      <c r="C5" s="179" t="s">
        <v>249</v>
      </c>
      <c r="D5" s="10"/>
      <c r="E5" s="11"/>
      <c r="F5" s="8"/>
    </row>
    <row r="6" spans="2:6">
      <c r="B6" s="9" t="s">
        <v>7</v>
      </c>
      <c r="C6" s="231">
        <v>23588</v>
      </c>
      <c r="D6" s="12"/>
      <c r="E6" s="11" t="s">
        <v>8</v>
      </c>
      <c r="F6" s="8"/>
    </row>
    <row r="7" spans="2:6">
      <c r="B7" s="1" t="s">
        <v>9</v>
      </c>
      <c r="C7" s="136">
        <v>144272</v>
      </c>
      <c r="D7" s="6"/>
      <c r="E7" s="13"/>
      <c r="F7" s="8"/>
    </row>
    <row r="8" spans="2:6">
      <c r="B8" s="9" t="s">
        <v>10</v>
      </c>
      <c r="C8" s="231" t="s">
        <v>240</v>
      </c>
      <c r="D8" s="6"/>
      <c r="E8" s="13"/>
      <c r="F8" s="8"/>
    </row>
    <row r="9" spans="2:6">
      <c r="B9" s="14" t="s">
        <v>11</v>
      </c>
      <c r="C9" s="231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178</v>
      </c>
      <c r="D12" s="215">
        <v>1</v>
      </c>
      <c r="E12" s="20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460"/>
      <c r="C15" s="460"/>
      <c r="D15" s="460"/>
      <c r="E15" s="460"/>
      <c r="F15" s="460"/>
    </row>
    <row r="16" spans="2:6" ht="15.75" thickBot="1">
      <c r="B16" s="31"/>
      <c r="C16" s="32" t="s">
        <v>149</v>
      </c>
      <c r="D16" s="2"/>
      <c r="E16" s="3"/>
      <c r="F16" s="4"/>
    </row>
    <row r="17" spans="2:6" ht="15.75" thickBot="1">
      <c r="B17" s="58" t="s">
        <v>3</v>
      </c>
      <c r="C17" s="110" t="s">
        <v>127</v>
      </c>
      <c r="D17" s="236"/>
      <c r="E17" s="237"/>
      <c r="F17" s="238"/>
    </row>
    <row r="18" spans="2:6" ht="15.75" thickBot="1">
      <c r="B18" s="58" t="s">
        <v>5</v>
      </c>
      <c r="C18" s="239" t="s">
        <v>173</v>
      </c>
      <c r="D18" s="236"/>
      <c r="E18" s="240"/>
      <c r="F18" s="238"/>
    </row>
    <row r="19" spans="2:6" ht="15.75" thickBot="1">
      <c r="B19" s="58" t="s">
        <v>7</v>
      </c>
      <c r="C19" s="241">
        <v>13455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138297</v>
      </c>
      <c r="D20" s="236"/>
      <c r="E20" s="244"/>
      <c r="F20" s="238"/>
    </row>
    <row r="21" spans="2:6" ht="15.75" thickBot="1">
      <c r="B21" s="58" t="s">
        <v>10</v>
      </c>
      <c r="C21" s="245">
        <v>339142</v>
      </c>
      <c r="D21" s="236"/>
      <c r="E21" s="244"/>
      <c r="F21" s="238"/>
    </row>
    <row r="22" spans="2:6" ht="15.75" thickBot="1">
      <c r="B22" s="246" t="s">
        <v>11</v>
      </c>
      <c r="C22" s="241">
        <v>7222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 t="s">
        <v>14</v>
      </c>
      <c r="D24" s="250" t="s">
        <v>15</v>
      </c>
      <c r="E24" s="250" t="s">
        <v>16</v>
      </c>
      <c r="F24" s="251" t="s">
        <v>17</v>
      </c>
    </row>
    <row r="25" spans="2:6" ht="15.75" thickBot="1">
      <c r="B25" s="110">
        <v>3200000000</v>
      </c>
      <c r="C25" s="252" t="s">
        <v>128</v>
      </c>
      <c r="D25" s="252">
        <v>1</v>
      </c>
      <c r="E25" s="253">
        <v>250000</v>
      </c>
      <c r="F25" s="254">
        <v>250000</v>
      </c>
    </row>
    <row r="26" spans="2:6" ht="15.75" thickBot="1">
      <c r="B26" s="255"/>
      <c r="C26" s="256"/>
      <c r="D26" s="257"/>
      <c r="E26" s="256" t="s">
        <v>174</v>
      </c>
      <c r="F26" s="254">
        <v>250000</v>
      </c>
    </row>
    <row r="28" spans="2:6" ht="15.75" thickBot="1">
      <c r="B28" s="460"/>
      <c r="C28" s="460"/>
      <c r="D28" s="460"/>
      <c r="E28" s="460"/>
      <c r="F28" s="460"/>
    </row>
    <row r="29" spans="2:6" ht="15.75" thickBot="1">
      <c r="B29" s="31"/>
      <c r="C29" s="32" t="s">
        <v>150</v>
      </c>
      <c r="D29" s="2"/>
      <c r="E29" s="3"/>
      <c r="F29" s="4"/>
    </row>
    <row r="30" spans="2:6">
      <c r="B30" s="5" t="s">
        <v>3</v>
      </c>
      <c r="C30" s="185"/>
      <c r="D30" s="6"/>
      <c r="E30" s="7" t="s">
        <v>4</v>
      </c>
      <c r="F30" s="8"/>
    </row>
    <row r="31" spans="2:6">
      <c r="B31" s="9" t="s">
        <v>5</v>
      </c>
      <c r="C31" s="179"/>
      <c r="D31" s="10"/>
      <c r="E31" s="11"/>
      <c r="F31" s="8"/>
    </row>
    <row r="32" spans="2:6">
      <c r="B32" s="9" t="s">
        <v>7</v>
      </c>
      <c r="C32" s="107"/>
      <c r="D32" s="12"/>
      <c r="E32" s="11" t="s">
        <v>8</v>
      </c>
      <c r="F32" s="8"/>
    </row>
    <row r="33" spans="2:6">
      <c r="B33" s="1" t="s">
        <v>9</v>
      </c>
      <c r="C33" s="136"/>
      <c r="D33" s="6"/>
      <c r="E33" s="13"/>
      <c r="F33" s="8"/>
    </row>
    <row r="34" spans="2:6">
      <c r="B34" s="9" t="s">
        <v>10</v>
      </c>
      <c r="C34" s="107"/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178</v>
      </c>
      <c r="D38" s="215">
        <v>1</v>
      </c>
      <c r="E38" s="20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460"/>
      <c r="C41" s="460"/>
      <c r="D41" s="460"/>
      <c r="E41" s="460"/>
      <c r="F41" s="460"/>
    </row>
    <row r="42" spans="2:6" ht="15.75" thickBot="1">
      <c r="B42" s="31"/>
      <c r="C42" s="32" t="s">
        <v>151</v>
      </c>
      <c r="D42" s="2"/>
      <c r="E42" s="3"/>
      <c r="F42" s="4"/>
    </row>
    <row r="43" spans="2:6">
      <c r="B43" s="5" t="s">
        <v>3</v>
      </c>
      <c r="C43" s="185"/>
      <c r="D43" s="6"/>
      <c r="E43" s="7" t="s">
        <v>4</v>
      </c>
      <c r="F43" s="8"/>
    </row>
    <row r="44" spans="2:6">
      <c r="B44" s="9" t="s">
        <v>5</v>
      </c>
      <c r="C44" s="179"/>
      <c r="D44" s="10"/>
      <c r="E44" s="11"/>
      <c r="F44" s="8"/>
    </row>
    <row r="45" spans="2:6">
      <c r="B45" s="9" t="s">
        <v>7</v>
      </c>
      <c r="C45" s="107"/>
      <c r="D45" s="12"/>
      <c r="E45" s="11" t="s">
        <v>8</v>
      </c>
      <c r="F45" s="8"/>
    </row>
    <row r="46" spans="2:6">
      <c r="B46" s="1" t="s">
        <v>9</v>
      </c>
      <c r="C46" s="136"/>
      <c r="D46" s="6"/>
      <c r="E46" s="13"/>
      <c r="F46" s="8"/>
    </row>
    <row r="47" spans="2:6">
      <c r="B47" s="9" t="s">
        <v>10</v>
      </c>
      <c r="C47" s="107"/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178</v>
      </c>
      <c r="D51" s="215">
        <v>1</v>
      </c>
      <c r="E51" s="20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460"/>
      <c r="C54" s="460"/>
      <c r="D54" s="460"/>
      <c r="E54" s="460"/>
      <c r="F54" s="460"/>
    </row>
    <row r="55" spans="2:6" ht="15.75" thickBot="1">
      <c r="B55" s="31"/>
      <c r="C55" s="32" t="s">
        <v>393</v>
      </c>
      <c r="D55" s="2"/>
      <c r="E55" s="3"/>
      <c r="F55" s="4"/>
    </row>
    <row r="56" spans="2:6">
      <c r="B56" s="5" t="s">
        <v>3</v>
      </c>
      <c r="C56" s="286" t="s">
        <v>69</v>
      </c>
      <c r="D56" s="6"/>
      <c r="E56" s="7" t="s">
        <v>4</v>
      </c>
      <c r="F56" s="8"/>
    </row>
    <row r="57" spans="2:6">
      <c r="B57" s="9" t="s">
        <v>5</v>
      </c>
      <c r="C57" s="287" t="s">
        <v>392</v>
      </c>
      <c r="D57" s="10"/>
      <c r="E57" s="11"/>
      <c r="F57" s="8"/>
    </row>
    <row r="58" spans="2:6">
      <c r="B58" s="9" t="s">
        <v>7</v>
      </c>
      <c r="C58" s="107">
        <v>119891</v>
      </c>
      <c r="D58" s="12"/>
      <c r="E58" s="11" t="s">
        <v>8</v>
      </c>
      <c r="F58" s="8"/>
    </row>
    <row r="59" spans="2:6">
      <c r="B59" s="1" t="s">
        <v>9</v>
      </c>
      <c r="C59" s="136">
        <v>203988</v>
      </c>
      <c r="D59" s="6"/>
      <c r="E59" s="13"/>
      <c r="F59" s="8"/>
    </row>
    <row r="60" spans="2:6">
      <c r="B60" s="9" t="s">
        <v>10</v>
      </c>
      <c r="C60" s="107" t="s">
        <v>391</v>
      </c>
      <c r="D60" s="6"/>
      <c r="E60" s="13"/>
      <c r="F60" s="8"/>
    </row>
    <row r="61" spans="2:6">
      <c r="B61" s="14" t="s">
        <v>11</v>
      </c>
      <c r="C61" s="107">
        <v>7114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178</v>
      </c>
      <c r="D64" s="215">
        <v>1</v>
      </c>
      <c r="E64" s="203">
        <v>1317149</v>
      </c>
      <c r="F64" s="93">
        <f>D64*E64</f>
        <v>1317149</v>
      </c>
    </row>
    <row r="65" spans="2:6" ht="15.75" thickBot="1">
      <c r="B65" s="21"/>
      <c r="C65" s="65"/>
      <c r="D65" s="27"/>
      <c r="E65" s="22" t="s">
        <v>18</v>
      </c>
      <c r="F65" s="23">
        <f>F64</f>
        <v>1317149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2022-07-01T18:32:48Z</dcterms:modified>
</cp:coreProperties>
</file>