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13_ncr:1_{7A3730F2-6FE9-4359-AD8E-F89C7A8E9E11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9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1" i="1" l="1"/>
  <c r="K110" i="1"/>
  <c r="K108" i="1"/>
  <c r="K106" i="1"/>
  <c r="K105" i="1"/>
  <c r="K104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1" i="1"/>
  <c r="J30" i="1"/>
  <c r="J28" i="1"/>
  <c r="F93" i="31"/>
  <c r="F94" i="31" s="1"/>
  <c r="F79" i="31"/>
  <c r="F80" i="31" s="1"/>
  <c r="F65" i="31"/>
  <c r="F64" i="31"/>
  <c r="F51" i="31"/>
  <c r="F52" i="31" s="1"/>
  <c r="F39" i="31"/>
  <c r="F38" i="3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6" i="28"/>
  <c r="F67" i="28" s="1"/>
  <c r="F53" i="28"/>
  <c r="F54" i="28" s="1"/>
  <c r="F41" i="28"/>
  <c r="F40" i="28"/>
  <c r="F27" i="28"/>
  <c r="F26" i="28"/>
  <c r="F25" i="28"/>
  <c r="F12" i="28"/>
  <c r="F13" i="28" s="1"/>
  <c r="F64" i="27"/>
  <c r="F65" i="27" s="1"/>
  <c r="F51" i="27"/>
  <c r="F52" i="27" s="1"/>
  <c r="F38" i="27"/>
  <c r="F39" i="27" s="1"/>
  <c r="F12" i="27"/>
  <c r="F13" i="27" s="1"/>
  <c r="F65" i="26"/>
  <c r="F64" i="26"/>
  <c r="F51" i="26"/>
  <c r="F52" i="26" s="1"/>
  <c r="F39" i="26"/>
  <c r="F38" i="26"/>
  <c r="F25" i="26"/>
  <c r="F26" i="26" s="1"/>
  <c r="F12" i="26"/>
  <c r="F13" i="26" s="1"/>
  <c r="F64" i="25"/>
  <c r="F65" i="25" s="1"/>
  <c r="F51" i="25"/>
  <c r="F52" i="25" s="1"/>
  <c r="F38" i="25"/>
  <c r="F39" i="25" s="1"/>
  <c r="F26" i="25"/>
  <c r="F25" i="25"/>
  <c r="F12" i="25"/>
  <c r="F13" i="25" s="1"/>
  <c r="F65" i="22"/>
  <c r="F64" i="22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F28" i="28" l="1"/>
  <c r="I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Servicio Tecnico Bodega</author>
  </authors>
  <commentList>
    <comment ref="B6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<sst xmlns="http://schemas.openxmlformats.org/spreadsheetml/2006/main" count="1959" uniqueCount="426">
  <si>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</si>
  <si>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</si>
  <si>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</si>
  <si>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</si>
  <si>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</si>
  <si>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</si>
  <si>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</si>
  <si>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</si>
  <si>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</si>
  <si>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</si>
  <si>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</si>
  <si>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</si>
  <si>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</si>
  <si>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</si>
  <si>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</si>
  <si>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</si>
  <si>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</si>
  <si>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</si>
  <si>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</si>
  <si>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</si>
  <si>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</si>
  <si>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</si>
  <si>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</si>
  <si>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</si>
  <si>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</si>
  <si>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</si>
  <si>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</si>
  <si>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</si>
  <si>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</si>
  <si>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</si>
  <si>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</si>
  <si>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</si>
  <si>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</si>
  <si>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</si>
  <si>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</si>
  <si>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</si>
  <si>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</si>
  <si>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</si>
  <si>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</si>
  <si>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</si>
  <si>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</si>
  <si>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</si>
  <si>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</si>
  <si>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</si>
  <si>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</si>
  <si>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</si>
  <si>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</si>
  <si>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</si>
  <si>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</si>
  <si>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</si>
  <si>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</si>
  <si>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</si>
  <si>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</si>
  <si>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</si>
  <si>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</si>
  <si>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</si>
  <si>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</si>
  <si>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</si>
  <si>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</si>
  <si>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</si>
  <si>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</si>
  <si>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</si>
  <si>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</si>
  <si>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</si>
  <si>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</si>
  <si>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</si>
  <si>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</si>
  <si>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</si>
  <si>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</si>
  <si>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</si>
  <si>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</si>
  <si>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</si>
  <si>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</si>
  <si>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</si>
  <si>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</si>
  <si>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</si>
  <si>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</si>
  <si>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</si>
  <si>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</si>
  <si>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</si>
  <si>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</si>
  <si>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</si>
  <si>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</si>
  <si>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</si>
  <si>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</si>
  <si>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</si>
  <si>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</si>
  <si>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</si>
  <si>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</si>
  <si>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</si>
  <si>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</si>
  <si>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</si>
  <si>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</si>
  <si>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</si>
  <si>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</si>
  <si>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</si>
  <si>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</si>
  <si>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</si>
  <si>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</si>
  <si>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</si>
  <si>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</si>
  <si>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</si>
  <si>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</si>
  <si>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</si>
  <si>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</si>
  <si>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</si>
  <si>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</si>
  <si>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</si>
  <si>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</si>
  <si>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</si>
  <si>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</si>
  <si>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</si>
  <si>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</si>
  <si>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</si>
  <si>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</si>
  <si>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</si>
  <si>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</si>
  <si>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</si>
  <si>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</si>
  <si>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</si>
  <si>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</si>
  <si>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</si>
  <si>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</si>
  <si>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</si>
  <si>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</si>
  <si>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</si>
  <si>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</si>
  <si>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</si>
  <si>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</si>
  <si>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</si>
  <si>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</si>
  <si>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</si>
  <si>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</si>
  <si>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</si>
  <si>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</si>
  <si>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</si>
  <si>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</si>
  <si>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</si>
  <si>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</si>
  <si>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</si>
  <si>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</si>
  <si>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</si>
  <si>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</si>
  <si>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</si>
  <si>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</si>
  <si>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</si>
  <si>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</si>
  <si>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</si>
  <si>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</si>
  <si>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</si>
  <si>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</si>
  <si>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</si>
  <si>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</si>
  <si>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</si>
  <si>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</si>
  <si>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</si>
  <si>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</si>
  <si>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</si>
  <si>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</si>
  <si>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</si>
  <si>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</si>
  <si>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</si>
  <si>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</si>
  <si>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</si>
  <si>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</si>
  <si>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</si>
  <si>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</si>
  <si>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</si>
  <si>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</si>
  <si>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</si>
  <si>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</si>
  <si>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</si>
  <si>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</si>
  <si>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</si>
  <si>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</si>
  <si>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</si>
  <si>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</si>
  <si>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</si>
  <si>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</si>
  <si>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</si>
  <si>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</si>
  <si>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</si>
  <si>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</si>
  <si>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</si>
  <si>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</si>
  <si>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</si>
  <si>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</si>
  <si>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</si>
  <si>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</si>
  <si>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</si>
  <si>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</si>
  <si>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</si>
  <si>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</si>
  <si>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</si>
  <si>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</si>
  <si>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</si>
  <si>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</si>
  <si>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</si>
  <si>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</si>
  <si>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</si>
  <si>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</si>
  <si>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</si>
  <si>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</si>
  <si>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</si>
  <si>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</si>
  <si>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</si>
  <si>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</si>
  <si>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</si>
  <si>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</si>
  <si>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</si>
  <si>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</si>
  <si>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</si>
  <si>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</si>
  <si>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</si>
  <si>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</si>
  <si>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</si>
  <si>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</si>
  <si>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</si>
  <si>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</si>
  <si>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</si>
  <si>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</si>
  <si>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</si>
  <si>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</si>
  <si>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</si>
  <si>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</si>
  <si>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</si>
  <si>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</si>
  <si>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</si>
  <si>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</si>
  <si>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</si>
  <si>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</si>
  <si>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</si>
  <si>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</si>
  <si>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</si>
  <si>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</si>
  <si>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</si>
  <si>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</si>
  <si>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</si>
  <si>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</si>
  <si>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</si>
  <si>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</si>
  <si>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</si>
  <si>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</si>
  <si>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</si>
  <si>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</si>
  <si>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</si>
  <si>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</si>
  <si>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</si>
  <si>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</si>
  <si>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</si>
  <si>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</si>
  <si>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</si>
  <si>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</si>
  <si>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</si>
  <si>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</si>
  <si>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</si>
  <si>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</si>
  <si>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</si>
  <si>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</si>
  <si>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</si>
  <si>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</si>
  <si>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</si>
  <si>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</si>
  <si>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</si>
  <si>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</si>
  <si>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</si>
  <si>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</si>
  <si>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</si>
  <si>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</si>
  <si>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</si>
  <si>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</si>
  <si>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</si>
  <si>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</si>
  <si>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</si>
  <si>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</si>
  <si>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</si>
  <si>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</si>
  <si>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</si>
  <si>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</si>
  <si>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</si>
  <si>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</si>
  <si>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</si>
  <si>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</si>
  <si>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</si>
  <si>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</si>
  <si>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</si>
  <si>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</si>
  <si>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</si>
  <si>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</si>
  <si>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</si>
  <si>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</si>
  <si>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</si>
  <si>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</si>
  <si>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</si>
  <si>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</si>
  <si>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</si>
  <si>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</si>
  <si>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</si>
  <si>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</si>
  <si>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</si>
  <si>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CHILLAN S.A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</si>
  <si>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</si>
  <si>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</si>
  <si>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</si>
  <si>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</si>
  <si>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</si>
  <si>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</si>
  <si>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</si>
  <si>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</si>
  <si>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</si>
  <si>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</si>
  <si>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</si>
  <si>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</si>
  <si>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</si>
  <si>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</si>
  <si>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</si>
  <si>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</si>
  <si>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</si>
  <si>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</si>
  <si>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</si>
  <si>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</si>
  <si>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</si>
  <si>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</si>
  <si>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</si>
  <si>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</si>
  <si>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</si>
  <si>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</si>
  <si>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</si>
  <si>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</si>
  <si>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</si>
  <si>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</si>
  <si>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</si>
  <si>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</si>
  <si>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</si>
  <si>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</si>
  <si>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</si>
  <si>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</si>
  <si>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</si>
  <si>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</si>
  <si>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</si>
  <si>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</si>
  <si>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</si>
  <si>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</si>
  <si>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</si>
  <si>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</si>
  <si>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</si>
  <si>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</si>
  <si>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</si>
  <si>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</si>
  <si>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</si>
  <si>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</si>
  <si>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</si>
  <si>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</si>
  <si>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</si>
  <si>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</si>
  <si>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</si>
  <si>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</si>
  <si>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</si>
  <si>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</si>
  <si>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</si>
  <si>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</si>
  <si>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</si>
  <si>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</si>
  <si>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</si>
  <si>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</si>
  <si>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</si>
  <si>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</si>
  <si>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</si>
  <si>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</si>
  <si>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</si>
  <si>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</si>
  <si>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</si>
  <si>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</si>
  <si>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</si>
  <si>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</si>
  <si>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</si>
  <si>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</si>
  <si>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</si>
  <si>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</si>
  <si>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</si>
  <si>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</si>
  <si>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</si>
  <si>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</si>
  <si>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</si>
  <si>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</si>
  <si>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ENVIADO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</si>
  <si>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</si>
  <si>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</si>
  <si>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</si>
  <si>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</si>
  <si>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</si>
  <si>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</si>
  <si>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</si>
  <si>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</si>
  <si>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</si>
  <si>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</si>
  <si>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</si>
  <si>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MANTENCION EQUIPO FOCAL ONE MES ENERO 2022</t>
  </si>
  <si>
    <t>MANTENCION EQUIPO SONOLITH -SYS MES DE ENERO 2022</t>
  </si>
  <si>
    <t>CONTRATO MANTENCION  MES DE  ENERO 2022</t>
  </si>
  <si>
    <r>
      <t xml:space="preserve">MANTENCION LLAMADO ENFERMERIA  </t>
    </r>
    <r>
      <rPr>
        <b/>
        <sz val="11"/>
        <color rgb="FFFF0000"/>
        <rFont val="Calibri"/>
        <family val="2"/>
        <scheme val="minor"/>
      </rPr>
      <t>CUOTA 9 /24  PERTENECE A DICIEMBRE 2021</t>
    </r>
  </si>
  <si>
    <r>
      <t xml:space="preserve">CLINICA CHILLAN  </t>
    </r>
    <r>
      <rPr>
        <b/>
        <sz val="11"/>
        <color rgb="FFFF0000"/>
        <rFont val="Calibri"/>
        <family val="2"/>
        <scheme val="minor"/>
      </rPr>
      <t>( pertenece a enero )</t>
    </r>
  </si>
  <si>
    <t>FACTURA CORRESPONDIENTE AL MES DE FEBRERO DE 2022</t>
  </si>
  <si>
    <t>MANTENCION MES DE FEBRERO 2022</t>
  </si>
  <si>
    <t>HOSPITAL GUILLERMO GRANT BENAVENTE</t>
  </si>
  <si>
    <t>MANTENCION PREVENTIVO Y CORRECTIVO EQUIPO LASER LITOTRIPTOR</t>
  </si>
  <si>
    <t>4375-3606-SE21</t>
  </si>
  <si>
    <t xml:space="preserve">FACTURA CORRESPONDIENTE AL MES DE  FEBRERO DE 2022 </t>
  </si>
  <si>
    <t>61.602.189-3</t>
  </si>
  <si>
    <t>HOSPITAL GUILLERMO BENAVENTE</t>
  </si>
  <si>
    <t xml:space="preserve">MANTENCION FIBROSCAN POR CONTRATO FEBRERO DE 2022 CUOTA 2 /24 </t>
  </si>
  <si>
    <t>MANTENCION MES FEBRERO 2022</t>
  </si>
  <si>
    <t>Hospital Del Salvador</t>
  </si>
  <si>
    <t>Pedal doble para equipo Cyber HO 100</t>
  </si>
  <si>
    <t>1057489-1465-SE22</t>
  </si>
  <si>
    <t>Facturación solicitada</t>
  </si>
  <si>
    <t>Programación Rauland</t>
  </si>
  <si>
    <t>Mutual de Seguridad</t>
  </si>
  <si>
    <t>UC Christus Serv Amb SpA</t>
  </si>
  <si>
    <t>Calibración sondas y Mant Fibroscan</t>
  </si>
  <si>
    <t>OV Solicitada</t>
  </si>
  <si>
    <t>CONTRATO MANTENCION MES MARZO 2022</t>
  </si>
  <si>
    <t>Hospital de Victoria</t>
  </si>
  <si>
    <t>UC CHRISTUS SERVICIOS AMBULATORIOS SPA</t>
  </si>
  <si>
    <t>Tecnico Residente</t>
  </si>
  <si>
    <t>MANTENCION PREVENTIVO LASER LITHO MES FEBRERO 2022 CUOTA 11 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</si>
</sst>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$&quot;\ #,##0;[Red]\-&quot;$&quot;\ #,##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3" fillId="0" borderId="0"/>
    <xf numFmtId="165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0" fontId="55" fillId="0" borderId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42" fontId="5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3" fillId="0" borderId="0" applyFont="0" applyFill="0" applyBorder="0" applyAlignment="0" applyProtection="0"/>
    <xf numFmtId="42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474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4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164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4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164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164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164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4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4" fontId="46" fillId="4" borderId="19" xfId="0" applyNumberFormat="1" applyFont="1" applyFill="1" applyBorder="1" applyAlignment="1">
      <alignment horizontal="center"/>
    </xf>
    <xf numFmtId="164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164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4" fontId="50" fillId="4" borderId="16" xfId="0" applyNumberFormat="1" applyFont="1" applyFill="1" applyBorder="1" applyAlignment="1">
      <alignment horizontal="center" vertical="center"/>
    </xf>
    <xf numFmtId="164" fontId="46" fillId="4" borderId="16" xfId="0" applyNumberFormat="1" applyFont="1" applyFill="1" applyBorder="1" applyAlignment="1">
      <alignment horizontal="center"/>
    </xf>
    <xf numFmtId="164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6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7" fillId="5" borderId="0" xfId="0" applyFont="1" applyFill="1"/>
    <xf numFmtId="0" fontId="58" fillId="5" borderId="0" xfId="0" applyFont="1" applyFill="1" applyAlignment="1">
      <alignment horizontal="right" vertical="center"/>
    </xf>
    <xf numFmtId="0" fontId="59" fillId="4" borderId="21" xfId="0" applyFont="1" applyFill="1" applyBorder="1" applyAlignment="1">
      <alignment horizontal="center" vertical="center"/>
    </xf>
    <xf numFmtId="0" fontId="60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8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1" fillId="4" borderId="30" xfId="0" applyFont="1" applyFill="1" applyBorder="1" applyAlignment="1">
      <alignment horizontal="center" vertical="center"/>
    </xf>
    <xf numFmtId="0" fontId="61" fillId="3" borderId="16" xfId="0" applyFont="1" applyFill="1" applyBorder="1" applyAlignment="1">
      <alignment horizontal="center" vertical="center"/>
    </xf>
    <xf numFmtId="0" fontId="61" fillId="3" borderId="5" xfId="0" applyFont="1" applyFill="1" applyBorder="1" applyAlignment="1">
      <alignment horizontal="center" vertical="center"/>
    </xf>
    <xf numFmtId="0" fontId="61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164" fontId="32" fillId="4" borderId="21" xfId="0" applyNumberFormat="1" applyFont="1" applyFill="1" applyBorder="1" applyAlignment="1">
      <alignment horizontal="center" vertical="center"/>
    </xf>
    <xf numFmtId="164" fontId="61" fillId="4" borderId="21" xfId="0" applyNumberFormat="1" applyFont="1" applyFill="1" applyBorder="1" applyAlignment="1">
      <alignment horizontal="right" vertical="center"/>
    </xf>
    <xf numFmtId="0" fontId="61" fillId="4" borderId="22" xfId="0" applyFont="1" applyFill="1" applyBorder="1" applyAlignment="1">
      <alignment horizontal="center" vertical="center"/>
    </xf>
    <xf numFmtId="0" fontId="61" fillId="4" borderId="21" xfId="0" applyFont="1" applyFill="1" applyBorder="1" applyAlignment="1">
      <alignment vertical="center"/>
    </xf>
    <xf numFmtId="0" fontId="61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164" fontId="39" fillId="0" borderId="1" xfId="0" applyNumberFormat="1" applyFont="1" applyBorder="1" applyAlignment="1">
      <alignment horizontal="center"/>
    </xf>
    <xf numFmtId="164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2" fillId="13" borderId="40" xfId="0" applyFont="1" applyFill="1" applyBorder="1" applyAlignment="1">
      <alignment horizontal="center" vertical="center"/>
    </xf>
    <xf numFmtId="164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164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5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5" fillId="6" borderId="18" xfId="1" applyNumberFormat="1" applyFont="1" applyFill="1" applyBorder="1" applyAlignment="1">
      <alignment horizontal="center" vertical="center"/>
    </xf>
    <xf numFmtId="0" fontId="65" fillId="6" borderId="22" xfId="1" applyNumberFormat="1" applyFont="1" applyFill="1" applyBorder="1" applyAlignment="1">
      <alignment horizontal="center" vertical="center"/>
    </xf>
    <xf numFmtId="0" fontId="65" fillId="6" borderId="16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0" fontId="23" fillId="6" borderId="22" xfId="1" applyNumberFormat="1" applyFont="1" applyFill="1" applyBorder="1" applyAlignment="1">
      <alignment horizontal="center"/>
    </xf>
    <xf numFmtId="0" fontId="73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2" fillId="2" borderId="1" xfId="0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center" vertical="center"/>
    </xf>
    <xf numFmtId="14" fontId="71" fillId="2" borderId="1" xfId="95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4" fillId="0" borderId="1" xfId="0" applyFont="1" applyBorder="1"/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9" fontId="15" fillId="2" borderId="1" xfId="953" applyFont="1" applyFill="1" applyBorder="1" applyAlignment="1">
      <alignment horizontal="left" vertical="center"/>
    </xf>
    <xf numFmtId="9" fontId="23" fillId="0" borderId="1" xfId="953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4" fontId="46" fillId="4" borderId="27" xfId="0" applyNumberFormat="1" applyFont="1" applyFill="1" applyBorder="1" applyAlignment="1">
      <alignment horizontal="center"/>
    </xf>
    <xf numFmtId="167" fontId="40" fillId="2" borderId="0" xfId="1" applyFont="1" applyFill="1" applyBorder="1" applyAlignment="1">
      <alignment horizontal="center"/>
    </xf>
    <xf numFmtId="167" fontId="23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/>
    <xf numFmtId="0" fontId="15" fillId="3" borderId="1" xfId="0" applyFont="1" applyFill="1" applyBorder="1"/>
    <xf numFmtId="167" fontId="2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4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3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left" vertical="center"/>
    </xf>
    <xf numFmtId="14" fontId="23" fillId="2" borderId="1" xfId="953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14" fontId="23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40" fillId="4" borderId="3" xfId="1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9" fontId="23" fillId="3" borderId="1" xfId="953" applyFont="1" applyFill="1" applyBorder="1" applyAlignment="1">
      <alignment horizontal="left" vertical="center"/>
    </xf>
    <xf numFmtId="9" fontId="23" fillId="3" borderId="1" xfId="953" applyFont="1" applyFill="1" applyBorder="1" applyAlignment="1">
      <alignment horizontal="center" vertical="center"/>
    </xf>
    <xf numFmtId="14" fontId="23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20" xfId="0" applyFill="1" applyBorder="1"/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14" fontId="74" fillId="2" borderId="1" xfId="953" applyNumberFormat="1" applyFont="1" applyFill="1" applyBorder="1" applyAlignment="1">
      <alignment horizontal="center" vertical="center"/>
    </xf>
    <xf numFmtId="9" fontId="75" fillId="2" borderId="1" xfId="953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14" fontId="15" fillId="2" borderId="1" xfId="0" applyNumberFormat="1" applyFont="1" applyFill="1" applyBorder="1" applyAlignment="1">
      <alignment horizontal="center" vertical="center"/>
    </xf>
    <xf numFmtId="167" fontId="23" fillId="2" borderId="1" xfId="31" applyNumberFormat="1" applyFont="1" applyFill="1" applyBorder="1" applyAlignment="1">
      <alignment horizontal="center" vertical="center"/>
    </xf>
    <xf numFmtId="0" fontId="70" fillId="2" borderId="1" xfId="0" applyFont="1" applyFill="1" applyBorder="1" applyAlignment="1">
      <alignment horizontal="center" vertical="center"/>
    </xf>
    <xf numFmtId="0" fontId="71" fillId="2" borderId="1" xfId="0" applyFont="1" applyFill="1" applyBorder="1" applyAlignment="1">
      <alignment horizontal="left" vertical="center"/>
    </xf>
    <xf numFmtId="14" fontId="71" fillId="2" borderId="1" xfId="0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left" vertical="center"/>
    </xf>
    <xf numFmtId="0" fontId="23" fillId="17" borderId="1" xfId="0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69" fillId="17" borderId="1" xfId="0" applyFont="1" applyFill="1" applyBorder="1" applyAlignment="1">
      <alignment horizontal="center" vertical="center"/>
    </xf>
    <xf numFmtId="0" fontId="65" fillId="17" borderId="20" xfId="0" applyFont="1" applyFill="1" applyBorder="1" applyAlignment="1">
      <alignment vertical="center"/>
    </xf>
    <xf numFmtId="9" fontId="74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14" fontId="74" fillId="17" borderId="1" xfId="953" applyNumberFormat="1" applyFont="1" applyFill="1" applyBorder="1" applyAlignment="1">
      <alignment horizontal="center" vertical="center"/>
    </xf>
    <xf numFmtId="0" fontId="75" fillId="17" borderId="1" xfId="0" applyFont="1" applyFill="1" applyBorder="1" applyAlignment="1">
      <alignment horizontal="center" vertical="center"/>
    </xf>
    <xf numFmtId="9" fontId="75" fillId="17" borderId="1" xfId="953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3" fillId="15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167" fontId="23" fillId="3" borderId="1" xfId="31" applyNumberFormat="1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9" fontId="15" fillId="2" borderId="2" xfId="953" applyFont="1" applyFill="1" applyBorder="1" applyAlignment="1">
      <alignment horizontal="left" vertical="center"/>
    </xf>
    <xf numFmtId="167" fontId="15" fillId="2" borderId="2" xfId="0" applyNumberFormat="1" applyFont="1" applyFill="1" applyBorder="1" applyAlignment="1">
      <alignment horizontal="center" vertical="center"/>
    </xf>
    <xf numFmtId="9" fontId="23" fillId="2" borderId="2" xfId="953" applyFont="1" applyFill="1" applyBorder="1" applyAlignment="1">
      <alignment horizontal="center" vertical="center"/>
    </xf>
    <xf numFmtId="14" fontId="15" fillId="2" borderId="2" xfId="95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65" fillId="2" borderId="4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67" fontId="15" fillId="3" borderId="2" xfId="0" applyNumberFormat="1" applyFont="1" applyFill="1" applyBorder="1" applyAlignment="1">
      <alignment horizontal="center" vertical="center"/>
    </xf>
    <xf numFmtId="9" fontId="23" fillId="2" borderId="2" xfId="953" applyFont="1" applyFill="1" applyBorder="1" applyAlignment="1">
      <alignment horizontal="left" vertical="center"/>
    </xf>
    <xf numFmtId="167" fontId="15" fillId="3" borderId="1" xfId="0" applyNumberFormat="1" applyFont="1" applyFill="1" applyBorder="1" applyAlignment="1">
      <alignment horizontal="center" vertical="center"/>
    </xf>
  </cellXfs>
  <cellStyles count="2763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1">
    <dxf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1" totalsRowShown="0" headerRowDxfId="20" dataDxfId="19">
  <autoFilter ref="A3:S21" xr:uid="{00000000-0009-0000-0100-000001000000}"/>
  <sortState xmlns:xlrd2="http://schemas.microsoft.com/office/spreadsheetml/2017/richdata2" ref="A5:S80">
    <sortCondition ref="A3:A88"/>
  </sortState>
  <tableColumns count="19">
    <tableColumn id="1" xr3:uid="{00000000-0010-0000-0000-000001000000}" name="N°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B7" workbookViewId="0">
      <selection activeCell="G22" sqref="G22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45" t="s">
        <v>402</v>
      </c>
      <c r="C1" s="445"/>
      <c r="D1" s="445"/>
      <c r="E1" s="445"/>
      <c r="F1" s="445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 t="s">
        <v>94</v>
      </c>
      <c r="D3" s="6"/>
      <c r="E3" s="7" t="s">
        <v>4</v>
      </c>
      <c r="F3" s="8"/>
    </row>
    <row r="4" spans="2:9" ht="15.75" thickBot="1">
      <c r="B4" s="71" t="s">
        <v>5</v>
      </c>
      <c r="C4" s="110" t="s">
        <v>300</v>
      </c>
      <c r="D4" s="6"/>
      <c r="E4" s="11"/>
      <c r="F4" s="8"/>
    </row>
    <row r="5" spans="2:9">
      <c r="B5" s="71" t="s">
        <v>7</v>
      </c>
      <c r="C5" s="184">
        <v>105010</v>
      </c>
      <c r="D5" s="72"/>
      <c r="E5" s="11" t="s">
        <v>8</v>
      </c>
      <c r="F5" s="8"/>
    </row>
    <row r="6" spans="2:9" ht="15.75" thickBot="1">
      <c r="B6" s="73" t="s">
        <v>9</v>
      </c>
      <c r="C6" s="265">
        <v>194886</v>
      </c>
      <c r="D6" s="6"/>
      <c r="E6" s="18"/>
      <c r="F6" s="8"/>
    </row>
    <row r="7" spans="2:9" ht="15.75" thickBot="1">
      <c r="B7" s="71" t="s">
        <v>10</v>
      </c>
      <c r="C7" s="153" t="s">
        <v>350</v>
      </c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184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>
        <v>3200000000</v>
      </c>
      <c r="C11" s="110" t="s">
        <v>403</v>
      </c>
      <c r="D11" s="154">
        <v>1</v>
      </c>
      <c r="E11" s="112">
        <v>318917</v>
      </c>
      <c r="F11" s="155">
        <v>318917</v>
      </c>
    </row>
    <row r="12" spans="2:9">
      <c r="B12" s="16"/>
      <c r="C12" s="77"/>
      <c r="D12" s="28"/>
      <c r="E12" s="78" t="s">
        <v>18</v>
      </c>
      <c r="F12" s="76">
        <f>F11</f>
        <v>318917</v>
      </c>
    </row>
    <row r="15" spans="2:9">
      <c r="B15" s="445" t="s">
        <v>402</v>
      </c>
      <c r="C15" s="445"/>
      <c r="D15" s="445"/>
      <c r="E15" s="445"/>
      <c r="F15" s="445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305" t="s">
        <v>309</v>
      </c>
      <c r="D17" s="6"/>
      <c r="E17" s="7" t="s">
        <v>4</v>
      </c>
      <c r="F17" s="6"/>
    </row>
    <row r="18" spans="2:6">
      <c r="B18" s="71" t="s">
        <v>5</v>
      </c>
      <c r="C18" s="305" t="s">
        <v>310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348</v>
      </c>
      <c r="D20" s="6"/>
      <c r="E20" s="18"/>
      <c r="F20" s="6"/>
    </row>
    <row r="21" spans="2:6">
      <c r="B21" s="71" t="s">
        <v>10</v>
      </c>
      <c r="C21" s="107" t="s">
        <v>348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411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7"/>
      <c r="D26" s="118"/>
      <c r="E26" s="28" t="s">
        <v>18</v>
      </c>
      <c r="F26" s="28">
        <f>F25</f>
        <v>215240</v>
      </c>
    </row>
    <row r="29" spans="2:6">
      <c r="B29" s="445" t="s">
        <v>359</v>
      </c>
      <c r="C29" s="445"/>
      <c r="D29" s="445"/>
      <c r="E29" s="445"/>
      <c r="F29" s="445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305" t="s">
        <v>181</v>
      </c>
      <c r="D31" s="6"/>
      <c r="E31" s="7" t="s">
        <v>4</v>
      </c>
      <c r="F31" s="6"/>
    </row>
    <row r="32" spans="2:6">
      <c r="B32" s="174" t="s">
        <v>5</v>
      </c>
      <c r="C32" s="305" t="s">
        <v>293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5">
        <v>190453</v>
      </c>
      <c r="D34" s="6"/>
      <c r="E34" s="18"/>
      <c r="F34" s="6"/>
    </row>
    <row r="35" spans="2:6">
      <c r="B35" s="174" t="s">
        <v>10</v>
      </c>
      <c r="C35" s="107" t="s">
        <v>294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8" t="s">
        <v>360</v>
      </c>
      <c r="D39" s="289">
        <v>1</v>
      </c>
      <c r="E39" s="287">
        <v>397727</v>
      </c>
      <c r="F39" s="28">
        <f>E39*D39</f>
        <v>397727</v>
      </c>
    </row>
    <row r="40" spans="2:6">
      <c r="B40" s="16"/>
      <c r="C40" s="325"/>
      <c r="D40" s="28"/>
      <c r="E40" s="28" t="s">
        <v>18</v>
      </c>
      <c r="F40" s="28">
        <f>F39</f>
        <v>397727</v>
      </c>
    </row>
    <row r="42" spans="2:6">
      <c r="B42" s="445" t="s">
        <v>386</v>
      </c>
      <c r="C42" s="445"/>
      <c r="D42" s="445"/>
      <c r="E42" s="445"/>
      <c r="F42" s="445"/>
    </row>
    <row r="43" spans="2:6">
      <c r="B43" s="69"/>
      <c r="C43" s="70" t="s">
        <v>74</v>
      </c>
      <c r="D43" s="2"/>
      <c r="E43" s="19"/>
      <c r="F43" s="2"/>
    </row>
    <row r="44" spans="2:6">
      <c r="B44" s="71" t="s">
        <v>3</v>
      </c>
      <c r="C44" s="286" t="s">
        <v>70</v>
      </c>
      <c r="D44" s="6"/>
      <c r="E44" s="7" t="s">
        <v>4</v>
      </c>
      <c r="F44" s="6"/>
    </row>
    <row r="45" spans="2:6">
      <c r="B45" s="71" t="s">
        <v>5</v>
      </c>
      <c r="C45" s="286" t="s">
        <v>308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313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26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92" t="s">
        <v>16</v>
      </c>
      <c r="F51" s="75" t="s">
        <v>17</v>
      </c>
    </row>
    <row r="52" spans="2:6" ht="15.75" thickBot="1">
      <c r="B52" s="138">
        <v>3200000000</v>
      </c>
      <c r="C52" s="107" t="s">
        <v>387</v>
      </c>
      <c r="D52" s="409">
        <v>1</v>
      </c>
      <c r="E52" s="183">
        <v>299121</v>
      </c>
      <c r="F52" s="283">
        <v>299121</v>
      </c>
    </row>
    <row r="53" spans="2:6">
      <c r="B53" s="325"/>
      <c r="C53" s="325"/>
      <c r="D53" s="194"/>
      <c r="E53" s="393"/>
      <c r="F53" s="283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6"/>
      <c r="C2" s="446"/>
      <c r="D2" s="446"/>
      <c r="E2" s="446"/>
      <c r="F2" s="446"/>
    </row>
    <row r="3" spans="2:6" ht="15.75" thickBot="1">
      <c r="B3" s="31"/>
      <c r="C3" s="32" t="s">
        <v>2</v>
      </c>
      <c r="D3" s="2"/>
      <c r="E3" s="3"/>
      <c r="F3" s="4"/>
    </row>
    <row r="4" spans="2:6">
      <c r="B4" s="5" t="s">
        <v>3</v>
      </c>
      <c r="C4" s="185"/>
      <c r="D4" s="6"/>
      <c r="E4" s="7" t="s">
        <v>4</v>
      </c>
      <c r="F4" s="8"/>
    </row>
    <row r="5" spans="2:6">
      <c r="B5" s="9" t="s">
        <v>5</v>
      </c>
      <c r="C5" s="179"/>
      <c r="D5" s="10"/>
      <c r="E5" s="11"/>
      <c r="F5" s="8"/>
    </row>
    <row r="6" spans="2:6">
      <c r="B6" s="9" t="s">
        <v>7</v>
      </c>
      <c r="C6" s="107"/>
      <c r="D6" s="12"/>
      <c r="E6" s="11" t="s">
        <v>8</v>
      </c>
      <c r="F6" s="8"/>
    </row>
    <row r="7" spans="2:6">
      <c r="B7" s="1" t="s">
        <v>9</v>
      </c>
      <c r="C7" s="136"/>
      <c r="D7" s="6"/>
      <c r="E7" s="13"/>
      <c r="F7" s="8"/>
    </row>
    <row r="8" spans="2:6">
      <c r="B8" s="9" t="s">
        <v>10</v>
      </c>
      <c r="C8" s="107"/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/>
      <c r="C12" s="107"/>
      <c r="D12" s="215"/>
      <c r="E12" s="20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18</v>
      </c>
      <c r="F13" s="23">
        <f>F12</f>
        <v>0</v>
      </c>
    </row>
    <row r="15" spans="2:6" ht="15.75" thickBot="1">
      <c r="B15" s="446"/>
      <c r="C15" s="446"/>
      <c r="D15" s="446"/>
      <c r="E15" s="446"/>
      <c r="F15" s="446"/>
    </row>
    <row r="16" spans="2:6" ht="15.75" thickBot="1">
      <c r="B16" s="31"/>
      <c r="C16" s="32" t="s">
        <v>19</v>
      </c>
      <c r="D16" s="2"/>
      <c r="E16" s="3"/>
      <c r="F16" s="4"/>
    </row>
    <row r="17" spans="2:6" ht="15.75" thickBot="1">
      <c r="B17" s="58" t="s">
        <v>3</v>
      </c>
      <c r="C17" s="110" t="s">
        <v>120</v>
      </c>
      <c r="D17" s="236"/>
      <c r="E17" s="237"/>
      <c r="F17" s="238"/>
    </row>
    <row r="18" spans="2:6" ht="15.75" thickBot="1">
      <c r="B18" s="58" t="s">
        <v>5</v>
      </c>
      <c r="C18" s="239" t="s">
        <v>225</v>
      </c>
      <c r="D18" s="236"/>
      <c r="E18" s="240"/>
      <c r="F18" s="238"/>
    </row>
    <row r="19" spans="2:6" ht="15.75" thickBot="1">
      <c r="B19" s="58" t="s">
        <v>7</v>
      </c>
      <c r="C19" s="241"/>
      <c r="D19" s="236"/>
      <c r="E19" s="240" t="s">
        <v>8</v>
      </c>
      <c r="F19" s="238"/>
    </row>
    <row r="20" spans="2:6" ht="15.75" thickBot="1">
      <c r="B20" s="242" t="s">
        <v>9</v>
      </c>
      <c r="C20" s="243"/>
      <c r="D20" s="236"/>
      <c r="E20" s="244"/>
      <c r="F20" s="238"/>
    </row>
    <row r="21" spans="2:6" ht="15.75" thickBot="1">
      <c r="B21" s="58" t="s">
        <v>10</v>
      </c>
      <c r="C21" s="245"/>
      <c r="D21" s="236"/>
      <c r="E21" s="244"/>
      <c r="F21" s="238"/>
    </row>
    <row r="22" spans="2:6" ht="15.75" thickBot="1">
      <c r="B22" s="246" t="s">
        <v>11</v>
      </c>
      <c r="C22" s="241"/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38"/>
      <c r="C25" s="252"/>
      <c r="D25" s="252"/>
      <c r="E25" s="253">
        <v>0</v>
      </c>
      <c r="F25" s="254">
        <f>D25*E25</f>
        <v>0</v>
      </c>
    </row>
    <row r="26" spans="2:6" ht="15.75" thickBot="1">
      <c r="B26" s="138"/>
      <c r="C26" s="252"/>
      <c r="D26" s="252"/>
      <c r="E26" s="253">
        <v>0</v>
      </c>
      <c r="F26" s="254">
        <f>D26*E26</f>
        <v>0</v>
      </c>
    </row>
    <row r="27" spans="2:6" ht="15.75" thickBot="1">
      <c r="B27" s="138"/>
      <c r="C27" s="252"/>
      <c r="D27" s="252"/>
      <c r="E27" s="253">
        <v>0</v>
      </c>
      <c r="F27" s="254">
        <f>D27*E27</f>
        <v>0</v>
      </c>
    </row>
    <row r="28" spans="2:6" ht="15.75" thickBot="1">
      <c r="B28" s="255"/>
      <c r="C28" s="256"/>
      <c r="D28" s="257"/>
      <c r="E28" s="256">
        <v>0</v>
      </c>
      <c r="F28" s="254">
        <f>F25+F26+F27</f>
        <v>0</v>
      </c>
    </row>
    <row r="30" spans="2:6" ht="15.75" thickBot="1">
      <c r="B30" s="446" t="s">
        <v>188</v>
      </c>
      <c r="C30" s="446"/>
      <c r="D30" s="446"/>
      <c r="E30" s="446"/>
      <c r="F30" s="446"/>
    </row>
    <row r="31" spans="2:6" ht="15.75" thickBot="1">
      <c r="B31" s="31"/>
      <c r="C31" s="32" t="s">
        <v>185</v>
      </c>
      <c r="D31" s="2"/>
      <c r="E31" s="3"/>
      <c r="F31" s="4"/>
    </row>
    <row r="32" spans="2:6">
      <c r="B32" s="5" t="s">
        <v>3</v>
      </c>
      <c r="C32" s="185" t="s">
        <v>46</v>
      </c>
      <c r="D32" s="6"/>
      <c r="E32" s="7" t="s">
        <v>4</v>
      </c>
      <c r="F32" s="8"/>
    </row>
    <row r="33" spans="2:6">
      <c r="B33" s="9" t="s">
        <v>5</v>
      </c>
      <c r="C33" s="179" t="s">
        <v>116</v>
      </c>
      <c r="D33" s="10"/>
      <c r="E33" s="11"/>
      <c r="F33" s="8"/>
    </row>
    <row r="34" spans="2:6">
      <c r="B34" s="9" t="s">
        <v>7</v>
      </c>
      <c r="C34" s="107">
        <v>14038</v>
      </c>
      <c r="D34" s="12"/>
      <c r="E34" s="11" t="s">
        <v>8</v>
      </c>
      <c r="F34" s="8"/>
    </row>
    <row r="35" spans="2:6">
      <c r="B35" s="1" t="s">
        <v>9</v>
      </c>
      <c r="C35" s="136">
        <v>138681</v>
      </c>
      <c r="D35" s="6"/>
      <c r="E35" s="13"/>
      <c r="F35" s="8"/>
    </row>
    <row r="36" spans="2:6">
      <c r="B36" s="9" t="s">
        <v>10</v>
      </c>
      <c r="C36" s="107">
        <v>4700029711</v>
      </c>
      <c r="D36" s="6"/>
      <c r="E36" s="13"/>
      <c r="F36" s="8"/>
    </row>
    <row r="37" spans="2:6">
      <c r="B37" s="14" t="s">
        <v>11</v>
      </c>
      <c r="C37" s="107" t="s">
        <v>162</v>
      </c>
      <c r="D37" s="6"/>
      <c r="E37" s="8"/>
      <c r="F37" s="8"/>
    </row>
    <row r="38" spans="2:6" ht="15.75" thickBot="1">
      <c r="B38" s="14" t="s">
        <v>12</v>
      </c>
      <c r="C38" s="25"/>
      <c r="D38" s="6"/>
      <c r="E38" s="8"/>
      <c r="F38" s="8"/>
    </row>
    <row r="39" spans="2:6" ht="15.75" thickBot="1">
      <c r="B39" s="61" t="s">
        <v>13</v>
      </c>
      <c r="C39" s="61" t="s">
        <v>14</v>
      </c>
      <c r="D39" s="62" t="s">
        <v>15</v>
      </c>
      <c r="E39" s="63" t="s">
        <v>16</v>
      </c>
      <c r="F39" s="64" t="s">
        <v>17</v>
      </c>
    </row>
    <row r="40" spans="2:6" ht="15.75" thickBot="1">
      <c r="B40" s="215">
        <v>3200000000</v>
      </c>
      <c r="C40" s="107" t="s">
        <v>134</v>
      </c>
      <c r="D40" s="215">
        <v>1</v>
      </c>
      <c r="E40" s="20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18</v>
      </c>
      <c r="F41" s="23">
        <f>F40</f>
        <v>165862</v>
      </c>
    </row>
    <row r="43" spans="2:6" ht="15.75" thickBot="1">
      <c r="B43" s="446" t="s">
        <v>189</v>
      </c>
      <c r="C43" s="446"/>
      <c r="D43" s="446"/>
      <c r="E43" s="446"/>
      <c r="F43" s="446"/>
    </row>
    <row r="44" spans="2:6" ht="15.75" thickBot="1">
      <c r="B44" s="31"/>
      <c r="C44" s="32" t="s">
        <v>186</v>
      </c>
      <c r="D44" s="2"/>
      <c r="E44" s="3"/>
      <c r="F44" s="4"/>
    </row>
    <row r="45" spans="2:6">
      <c r="B45" s="5" t="s">
        <v>3</v>
      </c>
      <c r="C45" s="185" t="s">
        <v>46</v>
      </c>
      <c r="D45" s="6"/>
      <c r="E45" s="7" t="s">
        <v>4</v>
      </c>
      <c r="F45" s="8"/>
    </row>
    <row r="46" spans="2:6">
      <c r="B46" s="9" t="s">
        <v>5</v>
      </c>
      <c r="C46" s="179" t="s">
        <v>116</v>
      </c>
      <c r="D46" s="10"/>
      <c r="E46" s="11"/>
      <c r="F46" s="8"/>
    </row>
    <row r="47" spans="2:6">
      <c r="B47" s="9" t="s">
        <v>7</v>
      </c>
      <c r="C47" s="107">
        <v>14040</v>
      </c>
      <c r="D47" s="12"/>
      <c r="E47" s="11" t="s">
        <v>8</v>
      </c>
      <c r="F47" s="8"/>
    </row>
    <row r="48" spans="2:6">
      <c r="B48" s="1" t="s">
        <v>9</v>
      </c>
      <c r="C48" s="136">
        <v>138660</v>
      </c>
      <c r="D48" s="6"/>
      <c r="E48" s="13"/>
      <c r="F48" s="8"/>
    </row>
    <row r="49" spans="2:6">
      <c r="B49" s="9" t="s">
        <v>10</v>
      </c>
      <c r="C49" s="107">
        <v>4700029707</v>
      </c>
      <c r="D49" s="6"/>
      <c r="E49" s="13"/>
      <c r="F49" s="8"/>
    </row>
    <row r="50" spans="2:6">
      <c r="B50" s="14" t="s">
        <v>11</v>
      </c>
      <c r="C50" s="107" t="s">
        <v>155</v>
      </c>
      <c r="D50" s="6"/>
      <c r="E50" s="8"/>
      <c r="F50" s="8"/>
    </row>
    <row r="51" spans="2:6" ht="15.75" thickBot="1">
      <c r="B51" s="14" t="s">
        <v>12</v>
      </c>
      <c r="C51" s="25"/>
      <c r="D51" s="6"/>
      <c r="E51" s="8"/>
      <c r="F51" s="8"/>
    </row>
    <row r="52" spans="2:6" ht="15.75" thickBot="1">
      <c r="B52" s="61" t="s">
        <v>13</v>
      </c>
      <c r="C52" s="61" t="s">
        <v>14</v>
      </c>
      <c r="D52" s="62" t="s">
        <v>15</v>
      </c>
      <c r="E52" s="63" t="s">
        <v>16</v>
      </c>
      <c r="F52" s="64" t="s">
        <v>17</v>
      </c>
    </row>
    <row r="53" spans="2:6" ht="15.75" thickBot="1">
      <c r="B53" s="215">
        <v>3200000000</v>
      </c>
      <c r="C53" s="107" t="s">
        <v>134</v>
      </c>
      <c r="D53" s="215">
        <v>1</v>
      </c>
      <c r="E53" s="20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18</v>
      </c>
      <c r="F54" s="23">
        <f>F53</f>
        <v>165862</v>
      </c>
    </row>
    <row r="56" spans="2:6" ht="15.75" thickBot="1">
      <c r="B56" s="446" t="s">
        <v>190</v>
      </c>
      <c r="C56" s="446"/>
      <c r="D56" s="446"/>
      <c r="E56" s="446"/>
      <c r="F56" s="446"/>
    </row>
    <row r="57" spans="2:6" ht="15.75" thickBot="1">
      <c r="B57" s="31" t="s">
        <v>184</v>
      </c>
      <c r="C57" s="32" t="s">
        <v>187</v>
      </c>
      <c r="D57" s="2"/>
      <c r="E57" s="3"/>
      <c r="F57" s="4"/>
    </row>
    <row r="58" spans="2:6">
      <c r="B58" s="5" t="s">
        <v>3</v>
      </c>
      <c r="C58" s="185" t="s">
        <v>46</v>
      </c>
      <c r="D58" s="6"/>
      <c r="E58" s="7" t="s">
        <v>4</v>
      </c>
      <c r="F58" s="8"/>
    </row>
    <row r="59" spans="2:6">
      <c r="B59" s="9" t="s">
        <v>5</v>
      </c>
      <c r="C59" s="179" t="s">
        <v>116</v>
      </c>
      <c r="D59" s="10"/>
      <c r="E59" s="11"/>
      <c r="F59" s="8"/>
    </row>
    <row r="60" spans="2:6">
      <c r="B60" s="9" t="s">
        <v>7</v>
      </c>
      <c r="C60" s="107">
        <v>14048</v>
      </c>
      <c r="D60" s="12"/>
      <c r="E60" s="11" t="s">
        <v>8</v>
      </c>
      <c r="F60" s="8"/>
    </row>
    <row r="61" spans="2:6">
      <c r="B61" s="1" t="s">
        <v>9</v>
      </c>
      <c r="C61" s="136">
        <v>138661</v>
      </c>
      <c r="D61" s="6"/>
      <c r="E61" s="13"/>
      <c r="F61" s="8"/>
    </row>
    <row r="62" spans="2:6">
      <c r="B62" s="9" t="s">
        <v>10</v>
      </c>
      <c r="C62" s="107">
        <v>4700029709</v>
      </c>
      <c r="D62" s="6"/>
      <c r="E62" s="13"/>
      <c r="F62" s="8"/>
    </row>
    <row r="63" spans="2:6">
      <c r="B63" s="14" t="s">
        <v>11</v>
      </c>
      <c r="C63" s="107" t="s">
        <v>156</v>
      </c>
      <c r="D63" s="6"/>
      <c r="E63" s="8"/>
      <c r="F63" s="8"/>
    </row>
    <row r="64" spans="2:6" ht="15.75" thickBot="1">
      <c r="B64" s="14" t="s">
        <v>12</v>
      </c>
      <c r="C64" s="25"/>
      <c r="D64" s="6"/>
      <c r="E64" s="8"/>
      <c r="F64" s="8"/>
    </row>
    <row r="65" spans="2:6" ht="15.75" thickBot="1">
      <c r="B65" s="61" t="s">
        <v>13</v>
      </c>
      <c r="C65" s="61" t="s">
        <v>14</v>
      </c>
      <c r="D65" s="62" t="s">
        <v>15</v>
      </c>
      <c r="E65" s="63" t="s">
        <v>16</v>
      </c>
      <c r="F65" s="64" t="s">
        <v>17</v>
      </c>
    </row>
    <row r="66" spans="2:6" ht="15.75" thickBot="1">
      <c r="B66" s="215">
        <v>3200000000</v>
      </c>
      <c r="C66" s="107" t="s">
        <v>134</v>
      </c>
      <c r="D66" s="215">
        <v>1</v>
      </c>
      <c r="E66" s="20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18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6" t="s">
        <v>196</v>
      </c>
      <c r="C2" s="446"/>
      <c r="D2" s="446"/>
      <c r="E2" s="446"/>
      <c r="F2" s="446"/>
    </row>
    <row r="3" spans="2:6" ht="15.75" thickBot="1">
      <c r="B3" s="31"/>
      <c r="C3" s="32" t="s">
        <v>191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46" t="s">
        <v>197</v>
      </c>
      <c r="C15" s="446"/>
      <c r="D15" s="446"/>
      <c r="E15" s="446"/>
      <c r="F15" s="446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46" t="s">
        <v>198</v>
      </c>
      <c r="C28" s="446"/>
      <c r="D28" s="446"/>
      <c r="E28" s="446"/>
      <c r="F28" s="446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159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46" t="s">
        <v>199</v>
      </c>
      <c r="C41" s="446"/>
      <c r="D41" s="446"/>
      <c r="E41" s="446"/>
      <c r="F41" s="446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160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46" t="s">
        <v>200</v>
      </c>
      <c r="C54" s="446"/>
      <c r="D54" s="446"/>
      <c r="E54" s="446"/>
      <c r="F54" s="446"/>
    </row>
    <row r="55" spans="2:6" ht="15.75" thickBot="1">
      <c r="B55" s="31" t="s">
        <v>184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6" t="s">
        <v>202</v>
      </c>
      <c r="C2" s="446"/>
      <c r="D2" s="446"/>
      <c r="E2" s="446"/>
      <c r="F2" s="446"/>
    </row>
    <row r="3" spans="2:6" ht="15.75" thickBot="1">
      <c r="B3" s="31"/>
      <c r="C3" s="32" t="s">
        <v>201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46" t="s">
        <v>207</v>
      </c>
      <c r="C15" s="446"/>
      <c r="D15" s="446"/>
      <c r="E15" s="446"/>
      <c r="F15" s="446"/>
    </row>
    <row r="16" spans="2:6" ht="15.75" thickBot="1">
      <c r="B16" s="31"/>
      <c r="C16" s="32" t="s">
        <v>203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163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46" t="s">
        <v>208</v>
      </c>
      <c r="C28" s="446"/>
      <c r="D28" s="446"/>
      <c r="E28" s="446"/>
      <c r="F28" s="446"/>
    </row>
    <row r="29" spans="2:6" ht="15.75" thickBot="1">
      <c r="B29" s="31"/>
      <c r="C29" s="32" t="s">
        <v>204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132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46" t="s">
        <v>209</v>
      </c>
      <c r="C41" s="446"/>
      <c r="D41" s="446"/>
      <c r="E41" s="446"/>
      <c r="F41" s="446"/>
    </row>
    <row r="42" spans="2:6" ht="15.75" thickBot="1">
      <c r="B42" s="31"/>
      <c r="C42" s="32" t="s">
        <v>205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164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46" t="s">
        <v>210</v>
      </c>
      <c r="C54" s="446"/>
      <c r="D54" s="446"/>
      <c r="E54" s="446"/>
      <c r="F54" s="446"/>
    </row>
    <row r="55" spans="2:6" ht="15.75" thickBot="1">
      <c r="B55" s="31" t="s">
        <v>184</v>
      </c>
      <c r="C55" s="32" t="s">
        <v>206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171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94"/>
  <sheetViews>
    <sheetView topLeftCell="A61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6" t="s">
        <v>215</v>
      </c>
      <c r="C2" s="446"/>
      <c r="D2" s="446"/>
      <c r="E2" s="446"/>
      <c r="F2" s="446"/>
    </row>
    <row r="3" spans="2:6" ht="15.75" thickBot="1">
      <c r="B3" s="31"/>
      <c r="C3" s="32" t="s">
        <v>216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170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46" t="s">
        <v>217</v>
      </c>
      <c r="C15" s="446"/>
      <c r="D15" s="446"/>
      <c r="E15" s="446"/>
      <c r="F15" s="446"/>
    </row>
    <row r="16" spans="2:6" ht="15.75" thickBot="1">
      <c r="B16" s="31"/>
      <c r="C16" s="32" t="s">
        <v>211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169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46" t="s">
        <v>218</v>
      </c>
      <c r="C28" s="446"/>
      <c r="D28" s="446"/>
      <c r="E28" s="446"/>
      <c r="F28" s="446"/>
    </row>
    <row r="29" spans="2:6" ht="15.75" thickBot="1">
      <c r="B29" s="31"/>
      <c r="C29" s="32" t="s">
        <v>212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168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46" t="s">
        <v>219</v>
      </c>
      <c r="C41" s="446"/>
      <c r="D41" s="446"/>
      <c r="E41" s="446"/>
      <c r="F41" s="446"/>
    </row>
    <row r="42" spans="2:6" ht="15.75" thickBot="1">
      <c r="B42" s="31"/>
      <c r="C42" s="32" t="s">
        <v>213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46" t="s">
        <v>220</v>
      </c>
      <c r="C54" s="446"/>
      <c r="D54" s="446"/>
      <c r="E54" s="446"/>
      <c r="F54" s="446"/>
    </row>
    <row r="55" spans="2:6" ht="15.75" thickBot="1">
      <c r="B55" s="31" t="s">
        <v>184</v>
      </c>
      <c r="C55" s="32" t="s">
        <v>214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46" t="s">
        <v>222</v>
      </c>
      <c r="C69" s="446"/>
      <c r="D69" s="446"/>
      <c r="E69" s="446"/>
      <c r="F69" s="446"/>
    </row>
    <row r="70" spans="2:6" ht="15.75" thickBot="1">
      <c r="B70" s="31" t="s">
        <v>184</v>
      </c>
      <c r="C70" s="32" t="s">
        <v>221</v>
      </c>
      <c r="D70" s="2"/>
      <c r="E70" s="3"/>
      <c r="F70" s="4"/>
    </row>
    <row r="71" spans="2:6">
      <c r="B71" s="5" t="s">
        <v>3</v>
      </c>
      <c r="C71" s="185" t="s">
        <v>46</v>
      </c>
      <c r="D71" s="6"/>
      <c r="E71" s="7" t="s">
        <v>4</v>
      </c>
      <c r="F71" s="8"/>
    </row>
    <row r="72" spans="2:6">
      <c r="B72" s="9" t="s">
        <v>5</v>
      </c>
      <c r="C72" s="179" t="s">
        <v>116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165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134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46" t="s">
        <v>223</v>
      </c>
      <c r="C83" s="446"/>
      <c r="D83" s="446"/>
      <c r="E83" s="446"/>
      <c r="F83" s="446"/>
    </row>
    <row r="84" spans="2:6" ht="15.75" thickBot="1">
      <c r="B84" s="31" t="s">
        <v>184</v>
      </c>
      <c r="C84" s="32" t="s">
        <v>224</v>
      </c>
      <c r="D84" s="2"/>
      <c r="E84" s="3"/>
      <c r="F84" s="4"/>
    </row>
    <row r="85" spans="2:6">
      <c r="B85" s="5" t="s">
        <v>3</v>
      </c>
      <c r="C85" s="185" t="s">
        <v>46</v>
      </c>
      <c r="D85" s="6"/>
      <c r="E85" s="7" t="s">
        <v>4</v>
      </c>
      <c r="F85" s="8"/>
    </row>
    <row r="86" spans="2:6">
      <c r="B86" s="9" t="s">
        <v>5</v>
      </c>
      <c r="C86" s="179" t="s">
        <v>116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172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134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16"/>
  <sheetViews>
    <sheetView tabSelected="1" topLeftCell="A3" zoomScale="99" zoomScaleNormal="99" workbookViewId="0">
      <selection activeCell="J12" sqref="J12"/>
    </sheetView>
  </sheetViews>
  <sheetFormatPr baseColWidth="10" defaultRowHeight="15"/>
  <cols>
    <col min="1" max="1" width="5.42578125" style="100" customWidth="1"/>
    <col min="2" max="2" width="41.85546875" style="266" customWidth="1"/>
    <col min="3" max="3" width="20.42578125" style="266" customWidth="1"/>
    <col min="4" max="4" width="11.140625" style="234" customWidth="1"/>
    <col min="5" max="5" width="15" style="234" customWidth="1"/>
    <col min="6" max="6" width="15" style="267" customWidth="1"/>
    <col min="7" max="7" width="75.85546875" style="267" customWidth="1"/>
    <col min="8" max="8" width="15.85546875" style="233" bestFit="1" customWidth="1"/>
    <col min="9" max="9" width="20.42578125" style="268" customWidth="1"/>
    <col min="10" max="10" width="16.7109375" style="233" bestFit="1" customWidth="1"/>
    <col min="11" max="11" width="20.140625" style="233" customWidth="1"/>
    <col min="12" max="12" width="15.5703125" style="233" customWidth="1"/>
    <col min="13" max="13" width="14.140625" style="266" customWidth="1"/>
    <col min="14" max="14" width="33.140625" style="266" bestFit="1" customWidth="1"/>
    <col min="15" max="15" width="20.5703125" style="266" customWidth="1"/>
    <col min="16" max="16" width="17.5703125" style="266" customWidth="1"/>
    <col min="17" max="17" width="23.42578125" style="266" bestFit="1" customWidth="1"/>
    <col min="18" max="18" width="85" style="266" customWidth="1"/>
    <col min="19" max="19" width="32" style="259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51" t="s">
        <v>261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</row>
    <row r="2" spans="1:19">
      <c r="A2" s="451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</row>
    <row r="3" spans="1:19" ht="31.5">
      <c r="A3" s="260" t="s">
        <v>45</v>
      </c>
      <c r="B3" s="261" t="s">
        <v>130</v>
      </c>
      <c r="C3" s="262" t="s">
        <v>40</v>
      </c>
      <c r="D3" s="262" t="s">
        <v>41</v>
      </c>
      <c r="E3" s="262" t="s">
        <v>227</v>
      </c>
      <c r="F3" s="262" t="s">
        <v>11</v>
      </c>
      <c r="G3" s="262" t="s">
        <v>110</v>
      </c>
      <c r="H3" s="262" t="s">
        <v>0</v>
      </c>
      <c r="I3" s="262" t="s">
        <v>10</v>
      </c>
      <c r="J3" s="262" t="s">
        <v>138</v>
      </c>
      <c r="K3" s="262" t="s">
        <v>88</v>
      </c>
      <c r="L3" s="262" t="s">
        <v>87</v>
      </c>
      <c r="M3" s="262" t="s">
        <v>42</v>
      </c>
      <c r="N3" s="263" t="s">
        <v>96</v>
      </c>
      <c r="O3" s="262" t="s">
        <v>43</v>
      </c>
      <c r="P3" s="262" t="s">
        <v>135</v>
      </c>
      <c r="Q3" s="262" t="s">
        <v>136</v>
      </c>
      <c r="R3" s="264" t="s">
        <v>44</v>
      </c>
      <c r="S3" s="282" t="s">
        <v>226</v>
      </c>
    </row>
    <row r="4" spans="1:19" s="298" customFormat="1" ht="15.75">
      <c r="A4" s="301">
        <v>1</v>
      </c>
      <c r="B4" s="434" t="s">
        <v>401</v>
      </c>
      <c r="C4" s="460">
        <v>318917</v>
      </c>
      <c r="D4" s="435" t="s">
        <v>115</v>
      </c>
      <c r="E4" s="436" t="s">
        <v>112</v>
      </c>
      <c r="F4" s="435" t="s">
        <v>112</v>
      </c>
      <c r="G4" s="435" t="s">
        <v>421</v>
      </c>
      <c r="H4" s="435">
        <v>199298</v>
      </c>
      <c r="I4" s="435" t="s">
        <v>112</v>
      </c>
      <c r="J4">
        <v>111588</v>
      </c>
      <c r="K4" s="435" t="s">
        <v>112</v>
      </c>
      <c r="L4" s="435" t="s">
        <v>112</v>
      </c>
      <c r="M4">
        <v>255804</v>
      </c>
      <c r="N4" s="435" t="s">
        <v>385</v>
      </c>
      <c r="O4" s="435"/>
      <c r="P4" s="437"/>
      <c r="Q4" s="437"/>
      <c r="R4" s="438"/>
      <c r="S4" s="304"/>
    </row>
    <row r="5" spans="1:19" s="298" customFormat="1" ht="15.75">
      <c r="A5" s="301">
        <v>3</v>
      </c>
      <c r="B5" s="426" t="s">
        <v>292</v>
      </c>
      <c r="C5" s="460">
        <v>218287</v>
      </c>
      <c r="D5" s="302" t="s">
        <v>115</v>
      </c>
      <c r="E5" s="427" t="s">
        <v>112</v>
      </c>
      <c r="F5" s="302" t="s">
        <v>112</v>
      </c>
      <c r="G5" s="324" t="s">
        <v>410</v>
      </c>
      <c r="H5" s="302" t="s">
        <v>112</v>
      </c>
      <c r="I5" s="302"/>
      <c r="J5">
        <v>111589</v>
      </c>
      <c r="K5" s="302" t="s">
        <v>112</v>
      </c>
      <c r="L5" s="302" t="s">
        <v>112</v>
      </c>
      <c r="M5">
        <v>255803</v>
      </c>
      <c r="N5" s="302"/>
      <c r="O5" s="302" t="s">
        <v>264</v>
      </c>
      <c r="P5" s="429"/>
      <c r="Q5" s="429"/>
      <c r="R5" s="322"/>
      <c r="S5" s="304"/>
    </row>
    <row r="6" spans="1:19" s="298" customFormat="1" ht="15.75">
      <c r="A6" s="366">
        <v>4</v>
      </c>
      <c r="B6" s="426" t="s">
        <v>180</v>
      </c>
      <c r="C6" s="428">
        <v>397727</v>
      </c>
      <c r="D6" s="302" t="s">
        <v>115</v>
      </c>
      <c r="E6" s="427" t="s">
        <v>112</v>
      </c>
      <c r="F6" s="302" t="s">
        <v>112</v>
      </c>
      <c r="G6" s="302" t="s">
        <v>399</v>
      </c>
      <c r="H6" s="302"/>
      <c r="I6" s="302"/>
      <c r="J6" s="302"/>
      <c r="K6" s="302" t="s">
        <v>112</v>
      </c>
      <c r="L6" s="302" t="s">
        <v>112</v>
      </c>
      <c r="M6" s="302"/>
      <c r="N6" s="302"/>
      <c r="O6" s="302"/>
      <c r="P6" s="429"/>
      <c r="Q6" s="429"/>
      <c r="R6" s="322"/>
      <c r="S6" s="304"/>
    </row>
    <row r="7" spans="1:19" s="298" customFormat="1" ht="15.75">
      <c r="A7" s="301">
        <v>5</v>
      </c>
      <c r="B7" s="430" t="s">
        <v>308</v>
      </c>
      <c r="C7" s="460">
        <v>304586</v>
      </c>
      <c r="D7" s="302" t="s">
        <v>115</v>
      </c>
      <c r="E7" s="431" t="s">
        <v>112</v>
      </c>
      <c r="F7" s="302" t="s">
        <v>112</v>
      </c>
      <c r="G7" s="324" t="s">
        <v>425</v>
      </c>
      <c r="H7" s="302"/>
      <c r="I7" s="302"/>
      <c r="J7">
        <v>112171</v>
      </c>
      <c r="K7" s="302" t="s">
        <v>112</v>
      </c>
      <c r="L7" s="302" t="s">
        <v>112</v>
      </c>
      <c r="M7">
        <v>256604</v>
      </c>
      <c r="N7" s="302"/>
      <c r="O7" s="302"/>
      <c r="P7" s="367"/>
      <c r="Q7" s="367"/>
      <c r="R7" s="322"/>
      <c r="S7" s="304"/>
    </row>
    <row r="8" spans="1:19" s="298" customFormat="1" ht="15.75">
      <c r="A8" s="301">
        <v>6</v>
      </c>
      <c r="B8" s="426" t="s">
        <v>311</v>
      </c>
      <c r="C8" s="460">
        <v>1660919</v>
      </c>
      <c r="D8" s="302" t="s">
        <v>115</v>
      </c>
      <c r="E8" s="431" t="s">
        <v>112</v>
      </c>
      <c r="F8" s="302" t="s">
        <v>112</v>
      </c>
      <c r="G8" s="324" t="s">
        <v>400</v>
      </c>
      <c r="H8" s="302"/>
      <c r="I8" s="302"/>
      <c r="J8">
        <v>111751</v>
      </c>
      <c r="K8" s="302" t="s">
        <v>112</v>
      </c>
      <c r="L8" s="302" t="s">
        <v>112</v>
      </c>
      <c r="M8">
        <v>255809</v>
      </c>
      <c r="N8" s="302"/>
      <c r="O8" s="302"/>
      <c r="P8" s="367"/>
      <c r="Q8" s="367"/>
      <c r="R8" s="322"/>
      <c r="S8" s="304"/>
    </row>
    <row r="9" spans="1:19" s="298" customFormat="1" ht="15.75">
      <c r="A9" s="301">
        <v>7</v>
      </c>
      <c r="B9" s="426" t="s">
        <v>312</v>
      </c>
      <c r="C9" s="460">
        <v>4368307</v>
      </c>
      <c r="D9" s="302" t="s">
        <v>115</v>
      </c>
      <c r="E9" s="427">
        <v>44530</v>
      </c>
      <c r="F9" s="302" t="s">
        <v>112</v>
      </c>
      <c r="G9" s="302" t="s">
        <v>397</v>
      </c>
      <c r="H9" s="302" t="s">
        <v>112</v>
      </c>
      <c r="I9" s="302" t="s">
        <v>112</v>
      </c>
      <c r="J9">
        <v>257718</v>
      </c>
      <c r="K9" s="302" t="s">
        <v>112</v>
      </c>
      <c r="L9" s="302" t="s">
        <v>112</v>
      </c>
      <c r="M9">
        <v>256927</v>
      </c>
      <c r="N9" s="302"/>
      <c r="O9" s="302"/>
      <c r="P9" s="429"/>
      <c r="Q9" s="429"/>
      <c r="R9" s="322"/>
      <c r="S9" s="304"/>
    </row>
    <row r="10" spans="1:19" s="298" customFormat="1" ht="15.75">
      <c r="A10" s="301">
        <v>8</v>
      </c>
      <c r="B10" s="377" t="s">
        <v>312</v>
      </c>
      <c r="C10" s="460">
        <v>2824531</v>
      </c>
      <c r="D10" s="324" t="s">
        <v>115</v>
      </c>
      <c r="E10" s="432">
        <v>44530</v>
      </c>
      <c r="F10" s="302" t="s">
        <v>112</v>
      </c>
      <c r="G10" s="324" t="s">
        <v>398</v>
      </c>
      <c r="H10" s="302" t="s">
        <v>112</v>
      </c>
      <c r="I10" s="302" t="s">
        <v>112</v>
      </c>
      <c r="J10">
        <v>257718</v>
      </c>
      <c r="K10" s="324" t="s">
        <v>112</v>
      </c>
      <c r="L10" s="324" t="s">
        <v>112</v>
      </c>
      <c r="M10">
        <v>256927</v>
      </c>
      <c r="N10" s="324"/>
      <c r="O10" s="324"/>
      <c r="P10" s="433"/>
      <c r="Q10" s="433"/>
      <c r="R10" s="322"/>
      <c r="S10" s="304"/>
    </row>
    <row r="11" spans="1:19" s="298" customFormat="1" ht="15.75">
      <c r="A11" s="301">
        <v>9</v>
      </c>
      <c r="B11" s="439" t="s">
        <v>404</v>
      </c>
      <c r="C11" s="440">
        <v>283862</v>
      </c>
      <c r="D11" s="441" t="s">
        <v>115</v>
      </c>
      <c r="E11" s="442"/>
      <c r="F11" s="435"/>
      <c r="G11" s="441" t="s">
        <v>405</v>
      </c>
      <c r="H11" s="435">
        <v>195496</v>
      </c>
      <c r="I11" s="435" t="s">
        <v>406</v>
      </c>
      <c r="J11" s="435">
        <v>105414</v>
      </c>
      <c r="K11" s="435" t="s">
        <v>112</v>
      </c>
      <c r="L11" s="441" t="s">
        <v>112</v>
      </c>
      <c r="M11" s="443"/>
      <c r="N11" s="444"/>
      <c r="O11" s="441" t="s">
        <v>264</v>
      </c>
      <c r="P11" s="443"/>
      <c r="Q11" s="443"/>
      <c r="R11" s="438"/>
      <c r="S11" s="304"/>
    </row>
    <row r="12" spans="1:19" s="298" customFormat="1" ht="15.75">
      <c r="A12" s="301"/>
      <c r="B12" s="377" t="s">
        <v>412</v>
      </c>
      <c r="C12" s="473">
        <v>1231500</v>
      </c>
      <c r="D12" s="324" t="s">
        <v>115</v>
      </c>
      <c r="E12" s="422">
        <v>44539</v>
      </c>
      <c r="F12" s="302">
        <v>7055</v>
      </c>
      <c r="G12" s="324" t="s">
        <v>413</v>
      </c>
      <c r="H12" s="302">
        <v>198017</v>
      </c>
      <c r="I12" s="302" t="s">
        <v>414</v>
      </c>
      <c r="J12" s="302">
        <v>109324</v>
      </c>
      <c r="K12" s="302" t="s">
        <v>112</v>
      </c>
      <c r="L12" s="324" t="s">
        <v>112</v>
      </c>
      <c r="M12">
        <v>254734</v>
      </c>
      <c r="N12" s="324"/>
      <c r="O12" s="324" t="s">
        <v>264</v>
      </c>
      <c r="P12" s="424"/>
      <c r="Q12" s="424"/>
      <c r="R12" s="322" t="s">
        <v>415</v>
      </c>
      <c r="S12" s="304"/>
    </row>
    <row r="13" spans="1:19" s="298" customFormat="1" ht="15.75">
      <c r="A13" s="301"/>
      <c r="B13" s="377" t="s">
        <v>417</v>
      </c>
      <c r="C13" s="323">
        <v>250000</v>
      </c>
      <c r="D13" s="324" t="s">
        <v>115</v>
      </c>
      <c r="E13" s="422">
        <v>44602</v>
      </c>
      <c r="F13" s="302">
        <v>7185</v>
      </c>
      <c r="G13" s="324" t="s">
        <v>416</v>
      </c>
      <c r="H13" s="302"/>
      <c r="I13" s="302">
        <v>4520212722</v>
      </c>
      <c r="J13" s="302"/>
      <c r="K13" s="302"/>
      <c r="L13" s="324"/>
      <c r="M13" s="424"/>
      <c r="N13" s="423"/>
      <c r="O13" s="324"/>
      <c r="P13" s="424"/>
      <c r="Q13" s="424"/>
      <c r="R13" s="322"/>
      <c r="S13" s="304"/>
    </row>
    <row r="14" spans="1:19" s="298" customFormat="1" ht="15.75">
      <c r="A14" s="301"/>
      <c r="B14" s="377" t="s">
        <v>418</v>
      </c>
      <c r="C14" s="473">
        <v>2440000</v>
      </c>
      <c r="D14" s="324" t="s">
        <v>115</v>
      </c>
      <c r="E14" s="422">
        <v>44594</v>
      </c>
      <c r="F14" s="302">
        <v>7183</v>
      </c>
      <c r="G14" s="324" t="s">
        <v>419</v>
      </c>
      <c r="H14" s="302"/>
      <c r="I14" s="302">
        <v>4300103211</v>
      </c>
      <c r="J14">
        <v>109685</v>
      </c>
      <c r="K14" s="302" t="s">
        <v>112</v>
      </c>
      <c r="L14" s="324" t="s">
        <v>112</v>
      </c>
      <c r="M14">
        <v>253862</v>
      </c>
      <c r="N14" s="423"/>
      <c r="O14" s="324" t="s">
        <v>264</v>
      </c>
      <c r="P14" s="424"/>
      <c r="Q14" s="424"/>
      <c r="R14" s="322" t="s">
        <v>420</v>
      </c>
      <c r="S14" s="304"/>
    </row>
    <row r="15" spans="1:19" s="298" customFormat="1" ht="15.75">
      <c r="A15" s="301"/>
      <c r="B15" s="377" t="s">
        <v>422</v>
      </c>
      <c r="C15" s="473">
        <v>3270431</v>
      </c>
      <c r="D15" s="324"/>
      <c r="E15" s="422"/>
      <c r="F15" s="302"/>
      <c r="G15" s="324"/>
      <c r="H15" s="302"/>
      <c r="I15" s="302"/>
      <c r="J15">
        <v>109942</v>
      </c>
      <c r="K15" s="302"/>
      <c r="L15" s="324"/>
      <c r="M15">
        <v>255802</v>
      </c>
      <c r="N15" s="324"/>
      <c r="O15" s="324"/>
      <c r="P15" s="424"/>
      <c r="Q15" s="424"/>
      <c r="R15" s="322"/>
      <c r="S15" s="304"/>
    </row>
    <row r="16" spans="1:19" s="298" customFormat="1" ht="15.75">
      <c r="A16" s="301"/>
      <c r="B16" s="426" t="s">
        <v>312</v>
      </c>
      <c r="C16" s="473">
        <v>494935</v>
      </c>
      <c r="D16" s="324"/>
      <c r="E16" s="432"/>
      <c r="F16" s="302"/>
      <c r="G16" s="324"/>
      <c r="H16" s="302"/>
      <c r="I16" s="302"/>
      <c r="J16">
        <v>109683</v>
      </c>
      <c r="K16" s="302"/>
      <c r="L16" s="324"/>
      <c r="M16">
        <v>255812</v>
      </c>
      <c r="N16" s="324"/>
      <c r="O16" s="324"/>
      <c r="P16" s="302"/>
      <c r="Q16" s="302"/>
      <c r="R16" s="322"/>
      <c r="S16" s="304"/>
    </row>
    <row r="17" spans="1:19" s="298" customFormat="1" ht="15.75">
      <c r="A17" s="461"/>
      <c r="B17" s="462" t="s">
        <v>423</v>
      </c>
      <c r="C17" s="473">
        <v>262258</v>
      </c>
      <c r="D17" s="464"/>
      <c r="E17" s="465"/>
      <c r="F17" s="466"/>
      <c r="G17" t="s">
        <v>24</v>
      </c>
      <c r="H17" s="467"/>
      <c r="I17" s="466"/>
      <c r="J17">
        <v>111749</v>
      </c>
      <c r="K17" s="468"/>
      <c r="L17" s="464"/>
      <c r="M17">
        <v>255814</v>
      </c>
      <c r="N17" s="464"/>
      <c r="O17" s="464"/>
      <c r="P17" s="468"/>
      <c r="Q17" s="468"/>
      <c r="R17" s="469"/>
      <c r="S17" s="470"/>
    </row>
    <row r="18" spans="1:19" s="298" customFormat="1" ht="15.75">
      <c r="A18" s="461"/>
      <c r="B18" s="462" t="s">
        <v>423</v>
      </c>
      <c r="C18" s="471">
        <v>262140</v>
      </c>
      <c r="D18" s="464"/>
      <c r="E18" s="465"/>
      <c r="F18" s="466"/>
      <c r="G18" t="s">
        <v>24</v>
      </c>
      <c r="H18" s="467"/>
      <c r="I18" s="466"/>
      <c r="J18">
        <v>111744</v>
      </c>
      <c r="K18" s="468"/>
      <c r="L18" s="464"/>
      <c r="M18">
        <v>255813</v>
      </c>
      <c r="N18" s="464"/>
      <c r="O18" s="464"/>
      <c r="P18" s="468"/>
      <c r="Q18" s="468"/>
      <c r="R18" s="469"/>
      <c r="S18" s="470"/>
    </row>
    <row r="19" spans="1:19" s="298" customFormat="1" ht="15.75">
      <c r="A19" s="461"/>
      <c r="B19" t="s">
        <v>291</v>
      </c>
      <c r="C19" s="471">
        <v>820705</v>
      </c>
      <c r="D19" s="464"/>
      <c r="E19" s="465"/>
      <c r="F19" s="466"/>
      <c r="G19" s="472" t="s">
        <v>424</v>
      </c>
      <c r="H19" s="467"/>
      <c r="I19" s="466"/>
      <c r="J19">
        <v>111750</v>
      </c>
      <c r="K19" s="468"/>
      <c r="L19" s="464"/>
      <c r="M19">
        <v>255816</v>
      </c>
      <c r="N19" s="464"/>
      <c r="O19" s="464"/>
      <c r="P19" s="468"/>
      <c r="Q19" s="468"/>
      <c r="R19" s="469"/>
      <c r="S19" s="470"/>
    </row>
    <row r="20" spans="1:19" s="298" customFormat="1" ht="15.75">
      <c r="A20" s="461"/>
      <c r="B20" t="s">
        <v>291</v>
      </c>
      <c r="C20" s="471">
        <v>820705</v>
      </c>
      <c r="D20" s="464"/>
      <c r="E20" s="465"/>
      <c r="F20" s="466"/>
      <c r="G20" s="472" t="s">
        <v>424</v>
      </c>
      <c r="H20" s="467"/>
      <c r="I20" s="466"/>
      <c r="J20">
        <v>111851</v>
      </c>
      <c r="K20" s="468"/>
      <c r="L20" s="464"/>
      <c r="M20">
        <v>255815</v>
      </c>
      <c r="N20" s="464"/>
      <c r="O20" s="464"/>
      <c r="P20" s="468"/>
      <c r="Q20" s="468"/>
      <c r="R20" s="469"/>
      <c r="S20" s="470"/>
    </row>
    <row r="21" spans="1:19" s="298" customFormat="1" ht="15.75">
      <c r="A21" s="461"/>
      <c r="B21" t="s">
        <v>291</v>
      </c>
      <c r="C21" s="471">
        <v>27603889</v>
      </c>
      <c r="D21" s="464"/>
      <c r="E21" s="465"/>
      <c r="F21" s="466"/>
      <c r="G21" s="464"/>
      <c r="H21" s="467"/>
      <c r="I21" s="466"/>
      <c r="J21">
        <v>112607</v>
      </c>
      <c r="K21" s="468"/>
      <c r="L21" s="464"/>
      <c r="M21">
        <v>257141</v>
      </c>
      <c r="N21" s="464"/>
      <c r="O21" s="464"/>
      <c r="P21" s="468"/>
      <c r="Q21" s="468"/>
      <c r="R21" s="469"/>
      <c r="S21" s="470"/>
    </row>
    <row r="22" spans="1:19" s="298" customFormat="1" ht="15.75">
      <c r="A22" s="461"/>
      <c r="B22" s="462"/>
      <c r="C22" s="463"/>
      <c r="D22" s="464"/>
      <c r="E22" s="465"/>
      <c r="F22" s="466"/>
      <c r="G22" s="464"/>
      <c r="H22" s="467"/>
      <c r="I22" s="466"/>
      <c r="J22" s="467"/>
      <c r="K22" s="468"/>
      <c r="L22" s="464"/>
      <c r="M22" s="468"/>
      <c r="N22" s="464"/>
      <c r="O22" s="464"/>
      <c r="P22" s="468"/>
      <c r="Q22" s="468"/>
      <c r="R22" s="469"/>
      <c r="S22" s="470"/>
    </row>
    <row r="23" spans="1:19" s="298" customFormat="1" ht="15.75">
      <c r="A23" s="461"/>
      <c r="B23" s="462"/>
      <c r="C23" s="463"/>
      <c r="D23" s="464"/>
      <c r="E23" s="465"/>
      <c r="F23" s="466"/>
      <c r="G23" s="464"/>
      <c r="H23" s="467"/>
      <c r="I23" s="466"/>
      <c r="J23" s="467"/>
      <c r="K23" s="468"/>
      <c r="L23" s="464"/>
      <c r="M23" s="468"/>
      <c r="N23" s="464"/>
      <c r="O23" s="464"/>
      <c r="P23" s="468"/>
      <c r="Q23" s="468"/>
      <c r="R23" s="469"/>
      <c r="S23" s="470"/>
    </row>
    <row r="24" spans="1:19" s="298" customFormat="1" ht="15.75">
      <c r="A24" s="461"/>
      <c r="B24" s="462"/>
      <c r="C24" s="463"/>
      <c r="D24" s="464"/>
      <c r="E24" s="465"/>
      <c r="F24" s="466"/>
      <c r="G24" s="464"/>
      <c r="H24" s="467"/>
      <c r="I24" s="466"/>
      <c r="J24" s="467"/>
      <c r="K24" s="468"/>
      <c r="L24" s="464"/>
      <c r="M24" s="468"/>
      <c r="N24" s="464"/>
      <c r="O24" s="464"/>
      <c r="P24" s="468"/>
      <c r="Q24" s="468"/>
      <c r="R24" s="469"/>
      <c r="S24" s="470"/>
    </row>
    <row r="25" spans="1:19" s="298" customFormat="1" ht="15.75">
      <c r="A25" s="320"/>
      <c r="B25" s="300"/>
      <c r="C25" s="303"/>
      <c r="D25" s="299"/>
      <c r="E25" s="294"/>
      <c r="F25" s="296"/>
      <c r="G25" s="299"/>
      <c r="H25" s="178"/>
      <c r="I25" s="296"/>
      <c r="J25" s="178"/>
      <c r="K25" s="302"/>
      <c r="L25" s="302"/>
      <c r="M25" s="299"/>
      <c r="N25" s="302"/>
      <c r="O25" s="299"/>
      <c r="P25" s="299"/>
      <c r="Q25" s="299"/>
      <c r="R25" s="295"/>
      <c r="S25" s="304"/>
    </row>
    <row r="26" spans="1:19" ht="15.75">
      <c r="B26" s="269" t="s">
        <v>1</v>
      </c>
      <c r="C26" s="270">
        <v>18488007</v>
      </c>
      <c r="F26" s="271"/>
      <c r="G26" s="258" t="s">
        <v>48</v>
      </c>
      <c r="H26" s="258" t="s">
        <v>176</v>
      </c>
      <c r="I26" s="272" t="s">
        <v>175</v>
      </c>
      <c r="J26" s="452" t="s">
        <v>174</v>
      </c>
      <c r="K26" s="452"/>
      <c r="L26" s="452"/>
      <c r="M26" s="452"/>
      <c r="N26" s="273"/>
    </row>
    <row r="27" spans="1:19" ht="18.75">
      <c r="B27" s="269" t="s">
        <v>382</v>
      </c>
      <c r="C27" s="270">
        <v>20000000</v>
      </c>
      <c r="F27" s="449" t="s">
        <v>264</v>
      </c>
      <c r="G27" s="449"/>
      <c r="H27" s="235"/>
      <c r="I27" s="321">
        <v>3728491</v>
      </c>
      <c r="J27" s="450"/>
      <c r="K27" s="450"/>
      <c r="L27" s="450"/>
      <c r="M27" s="450"/>
      <c r="N27" s="274"/>
      <c r="O27" s="275"/>
      <c r="P27" s="275"/>
      <c r="Q27" s="275"/>
    </row>
    <row r="28" spans="1:19" ht="18.75">
      <c r="B28" s="276"/>
      <c r="C28" s="425"/>
      <c r="F28" s="449" t="s">
        <v>131</v>
      </c>
      <c r="G28" s="449"/>
      <c r="H28" s="235">
        <v>3000000</v>
      </c>
      <c r="I28" s="321">
        <v>4067268</v>
      </c>
      <c r="J28" s="450">
        <f t="shared" ref="J28:J31" si="0">I28/H28*100</f>
        <v>135.57560000000001</v>
      </c>
      <c r="K28" s="450"/>
      <c r="L28" s="450"/>
      <c r="M28" s="450"/>
      <c r="N28" s="274"/>
      <c r="O28" s="275"/>
      <c r="P28" s="275"/>
      <c r="Q28" s="275"/>
      <c r="R28" s="100"/>
      <c r="S28" s="100"/>
    </row>
    <row r="29" spans="1:19" ht="18.75">
      <c r="B29" s="278" t="s">
        <v>173</v>
      </c>
      <c r="C29" s="270">
        <v>18488007</v>
      </c>
      <c r="F29" s="449" t="s">
        <v>290</v>
      </c>
      <c r="G29" s="449"/>
      <c r="H29" s="235">
        <v>1500000</v>
      </c>
      <c r="I29" s="321">
        <v>0</v>
      </c>
      <c r="J29" s="450"/>
      <c r="K29" s="450"/>
      <c r="L29" s="450"/>
      <c r="M29" s="450"/>
      <c r="N29" s="274"/>
      <c r="O29" s="275"/>
      <c r="P29" s="275"/>
      <c r="Q29" s="275"/>
      <c r="R29" s="100"/>
      <c r="S29" s="100"/>
    </row>
    <row r="30" spans="1:19" ht="18.75">
      <c r="B30" s="276"/>
      <c r="C30" s="277"/>
      <c r="F30" s="449" t="s">
        <v>383</v>
      </c>
      <c r="G30" s="449"/>
      <c r="H30" s="235">
        <v>3000000</v>
      </c>
      <c r="I30" s="321">
        <v>0</v>
      </c>
      <c r="J30" s="450">
        <f t="shared" si="0"/>
        <v>0</v>
      </c>
      <c r="K30" s="450"/>
      <c r="L30" s="450"/>
      <c r="M30" s="450"/>
      <c r="N30" s="274"/>
      <c r="O30" s="275"/>
      <c r="P30" s="275"/>
      <c r="Q30" s="275"/>
      <c r="R30" s="100"/>
      <c r="S30" s="100"/>
    </row>
    <row r="31" spans="1:19" ht="18.75">
      <c r="B31" s="100"/>
      <c r="C31" s="100"/>
      <c r="F31" s="449" t="s">
        <v>72</v>
      </c>
      <c r="G31" s="449"/>
      <c r="H31" s="235">
        <v>5000000</v>
      </c>
      <c r="I31" s="321">
        <v>0</v>
      </c>
      <c r="J31" s="450">
        <f t="shared" si="0"/>
        <v>0</v>
      </c>
      <c r="K31" s="450"/>
      <c r="L31" s="450"/>
      <c r="M31" s="450"/>
      <c r="N31" s="274"/>
      <c r="O31" s="275"/>
      <c r="P31" s="275"/>
      <c r="Q31" s="275"/>
      <c r="R31" s="100"/>
      <c r="S31" s="100"/>
    </row>
    <row r="32" spans="1:19">
      <c r="A32" s="373"/>
      <c r="C32" s="323"/>
      <c r="F32" s="449" t="s">
        <v>384</v>
      </c>
      <c r="G32" s="449"/>
      <c r="H32" s="235">
        <v>5000000</v>
      </c>
      <c r="I32" s="321">
        <v>0</v>
      </c>
      <c r="J32" s="452" t="s">
        <v>177</v>
      </c>
      <c r="K32" s="452"/>
      <c r="L32" s="452"/>
      <c r="M32" s="452"/>
      <c r="R32" s="100"/>
      <c r="S32" s="100"/>
    </row>
    <row r="33" spans="1:19" s="298" customFormat="1">
      <c r="A33" s="373"/>
      <c r="B33" s="266"/>
      <c r="C33" s="323"/>
      <c r="D33" s="234"/>
      <c r="E33" s="234"/>
      <c r="F33" s="449" t="s">
        <v>111</v>
      </c>
      <c r="G33" s="449"/>
      <c r="H33" s="235">
        <v>1500000</v>
      </c>
      <c r="I33" s="321">
        <v>1569160</v>
      </c>
      <c r="J33" s="379"/>
      <c r="K33" s="379"/>
      <c r="L33" s="379"/>
      <c r="M33" s="379"/>
      <c r="N33" s="266"/>
      <c r="O33" s="266"/>
      <c r="P33" s="266"/>
      <c r="Q33" s="266"/>
    </row>
    <row r="34" spans="1:19" s="298" customFormat="1">
      <c r="A34" s="373"/>
      <c r="B34" s="266"/>
      <c r="C34" s="323"/>
      <c r="D34" s="234"/>
      <c r="E34" s="234"/>
      <c r="F34" s="380"/>
      <c r="G34" s="380"/>
      <c r="H34" s="233"/>
      <c r="I34" s="268"/>
      <c r="J34" s="379"/>
      <c r="K34" s="379"/>
      <c r="L34" s="379"/>
      <c r="M34" s="379"/>
      <c r="N34" s="266"/>
      <c r="O34" s="266"/>
      <c r="P34" s="266"/>
      <c r="Q34" s="266"/>
    </row>
    <row r="35" spans="1:19" s="298" customFormat="1">
      <c r="A35" s="373"/>
      <c r="B35" s="266"/>
      <c r="C35" s="323"/>
      <c r="D35" s="234"/>
      <c r="E35" s="234"/>
      <c r="F35" s="380"/>
      <c r="G35" s="380"/>
      <c r="H35" s="233"/>
      <c r="I35" s="268"/>
      <c r="J35" s="379"/>
      <c r="K35" s="379"/>
      <c r="L35" s="379"/>
      <c r="M35" s="379"/>
      <c r="N35" s="266"/>
      <c r="O35" s="266"/>
      <c r="P35" s="266"/>
      <c r="Q35" s="266"/>
    </row>
    <row r="36" spans="1:19">
      <c r="A36" s="373"/>
      <c r="C36" s="323"/>
      <c r="F36" s="453"/>
      <c r="G36" s="453"/>
      <c r="J36" s="450">
        <v>4.718</v>
      </c>
      <c r="K36" s="452"/>
      <c r="L36" s="452"/>
      <c r="M36" s="452"/>
      <c r="R36" s="100"/>
      <c r="S36" s="100"/>
    </row>
    <row r="37" spans="1:19">
      <c r="A37" s="373"/>
      <c r="C37" s="375"/>
      <c r="E37" s="371"/>
      <c r="F37" s="453"/>
      <c r="G37" s="453"/>
      <c r="R37" s="100"/>
      <c r="S37" s="100"/>
    </row>
    <row r="38" spans="1:19" s="298" customFormat="1">
      <c r="A38" s="397"/>
      <c r="B38" s="386" t="s">
        <v>318</v>
      </c>
      <c r="C38" s="387">
        <v>147500</v>
      </c>
      <c r="D38" s="265" t="s">
        <v>115</v>
      </c>
      <c r="E38" s="388">
        <v>44440</v>
      </c>
      <c r="F38" s="389">
        <v>72369</v>
      </c>
      <c r="G38" s="389" t="s">
        <v>47</v>
      </c>
      <c r="H38" s="285" t="s">
        <v>262</v>
      </c>
      <c r="I38" s="285" t="s">
        <v>262</v>
      </c>
      <c r="J38" s="285" t="s">
        <v>262</v>
      </c>
      <c r="K38" s="285" t="s">
        <v>112</v>
      </c>
      <c r="L38" s="285" t="s">
        <v>112</v>
      </c>
      <c r="M38" s="386" t="s">
        <v>262</v>
      </c>
      <c r="N38" s="386"/>
      <c r="O38" s="265" t="s">
        <v>316</v>
      </c>
      <c r="P38" s="386"/>
      <c r="Q38" s="386"/>
      <c r="R38" s="390" t="s">
        <v>283</v>
      </c>
    </row>
    <row r="39" spans="1:19" s="298" customFormat="1">
      <c r="A39" s="397"/>
      <c r="B39" s="386" t="s">
        <v>345</v>
      </c>
      <c r="C39" s="387">
        <v>341748</v>
      </c>
      <c r="D39" s="265" t="s">
        <v>263</v>
      </c>
      <c r="E39" s="388">
        <v>44440</v>
      </c>
      <c r="F39" s="389">
        <v>7181</v>
      </c>
      <c r="G39" s="389" t="s">
        <v>336</v>
      </c>
      <c r="H39" s="285" t="s">
        <v>262</v>
      </c>
      <c r="I39" s="285" t="s">
        <v>262</v>
      </c>
      <c r="J39" s="285" t="s">
        <v>262</v>
      </c>
      <c r="K39" s="285" t="s">
        <v>112</v>
      </c>
      <c r="L39" s="285" t="s">
        <v>112</v>
      </c>
      <c r="M39" s="386" t="s">
        <v>262</v>
      </c>
      <c r="N39" s="386"/>
      <c r="O39" s="265" t="s">
        <v>111</v>
      </c>
      <c r="P39" s="386"/>
      <c r="Q39" s="386"/>
      <c r="R39" s="390" t="s">
        <v>283</v>
      </c>
    </row>
    <row r="40" spans="1:19" s="298" customFormat="1">
      <c r="A40" s="397"/>
      <c r="B40" s="386" t="s">
        <v>318</v>
      </c>
      <c r="C40" s="387">
        <v>166000</v>
      </c>
      <c r="D40" s="265" t="s">
        <v>263</v>
      </c>
      <c r="E40" s="388">
        <v>44449</v>
      </c>
      <c r="F40" s="389">
        <v>72370</v>
      </c>
      <c r="G40" s="389" t="s">
        <v>347</v>
      </c>
      <c r="H40" s="285" t="s">
        <v>262</v>
      </c>
      <c r="I40" s="285" t="s">
        <v>262</v>
      </c>
      <c r="J40" s="285" t="s">
        <v>262</v>
      </c>
      <c r="K40" s="285" t="s">
        <v>112</v>
      </c>
      <c r="L40" s="285" t="s">
        <v>112</v>
      </c>
      <c r="M40" s="386" t="s">
        <v>262</v>
      </c>
      <c r="N40" s="386"/>
      <c r="O40" s="265" t="s">
        <v>290</v>
      </c>
      <c r="P40" s="386"/>
      <c r="Q40" s="386"/>
      <c r="R40" s="390" t="s">
        <v>283</v>
      </c>
    </row>
    <row r="41" spans="1:19" s="298" customFormat="1">
      <c r="A41" s="384"/>
      <c r="B41" s="266"/>
      <c r="C41" s="375"/>
      <c r="D41" s="234"/>
      <c r="E41" s="371"/>
      <c r="F41" s="391"/>
      <c r="G41" s="391"/>
      <c r="H41" s="233"/>
      <c r="I41" s="268"/>
      <c r="J41" s="233"/>
      <c r="K41" s="233"/>
      <c r="L41" s="233"/>
      <c r="M41" s="266"/>
      <c r="N41" s="266"/>
      <c r="O41" s="266"/>
      <c r="P41" s="266"/>
      <c r="Q41" s="266"/>
      <c r="R41" s="385"/>
    </row>
    <row r="42" spans="1:19" s="298" customFormat="1">
      <c r="A42" s="384"/>
      <c r="B42" s="266"/>
      <c r="C42" s="375"/>
      <c r="D42" s="234"/>
      <c r="E42" s="371"/>
      <c r="F42" s="408"/>
      <c r="G42" s="408"/>
      <c r="H42" s="233"/>
      <c r="I42" s="268"/>
      <c r="J42" s="233"/>
      <c r="K42" s="233"/>
      <c r="L42" s="233"/>
      <c r="M42" s="266"/>
      <c r="N42" s="266"/>
      <c r="O42" s="266"/>
      <c r="P42" s="266"/>
      <c r="Q42" s="266"/>
      <c r="R42" s="385"/>
    </row>
    <row r="43" spans="1:19" s="298" customFormat="1">
      <c r="A43" s="384"/>
      <c r="B43" s="266"/>
      <c r="C43" s="375"/>
      <c r="D43" s="234"/>
      <c r="E43" s="371"/>
      <c r="F43" s="408"/>
      <c r="G43" s="408"/>
      <c r="H43" s="233"/>
      <c r="I43" s="268"/>
      <c r="J43" s="233"/>
      <c r="K43" s="233"/>
      <c r="L43" s="233"/>
      <c r="M43" s="266"/>
      <c r="N43" s="266"/>
      <c r="O43" s="266"/>
      <c r="P43" s="266"/>
      <c r="Q43" s="266"/>
      <c r="R43" s="385"/>
    </row>
    <row r="44" spans="1:19" s="298" customFormat="1">
      <c r="A44" s="384"/>
      <c r="B44" s="266"/>
      <c r="C44" s="375"/>
      <c r="D44" s="234"/>
      <c r="E44" s="371"/>
      <c r="F44" s="408"/>
      <c r="G44" s="408"/>
      <c r="H44" s="233"/>
      <c r="I44" s="268"/>
      <c r="J44" s="233"/>
      <c r="K44" s="233"/>
      <c r="L44" s="233"/>
      <c r="M44" s="266"/>
      <c r="N44" s="266"/>
      <c r="O44" s="266"/>
      <c r="P44" s="266"/>
      <c r="Q44" s="266"/>
      <c r="R44" s="385"/>
    </row>
    <row r="45" spans="1:19" s="298" customFormat="1">
      <c r="A45" s="416"/>
      <c r="B45" s="386" t="s">
        <v>352</v>
      </c>
      <c r="C45" s="387">
        <v>284790</v>
      </c>
      <c r="D45" s="265" t="s">
        <v>263</v>
      </c>
      <c r="E45" s="388">
        <v>44550</v>
      </c>
      <c r="F45" s="389">
        <v>7120</v>
      </c>
      <c r="G45" s="389" t="s">
        <v>363</v>
      </c>
      <c r="H45" s="417" t="s">
        <v>262</v>
      </c>
      <c r="I45" s="417" t="s">
        <v>262</v>
      </c>
      <c r="J45" s="417" t="s">
        <v>262</v>
      </c>
      <c r="K45" s="417" t="s">
        <v>112</v>
      </c>
      <c r="L45" s="417" t="s">
        <v>112</v>
      </c>
      <c r="M45" s="417" t="s">
        <v>262</v>
      </c>
      <c r="N45" s="386"/>
      <c r="O45" s="386"/>
      <c r="P45" s="386"/>
      <c r="Q45" s="386"/>
      <c r="R45" s="418"/>
    </row>
    <row r="46" spans="1:19" s="298" customFormat="1">
      <c r="A46" s="416"/>
      <c r="B46" s="386" t="s">
        <v>361</v>
      </c>
      <c r="C46" s="387">
        <v>910980</v>
      </c>
      <c r="D46" s="265" t="s">
        <v>115</v>
      </c>
      <c r="E46" s="388">
        <v>44546</v>
      </c>
      <c r="F46" s="389">
        <v>5554</v>
      </c>
      <c r="G46" s="389" t="s">
        <v>362</v>
      </c>
      <c r="H46" s="417" t="s">
        <v>262</v>
      </c>
      <c r="I46" s="417" t="s">
        <v>262</v>
      </c>
      <c r="J46" s="417" t="s">
        <v>262</v>
      </c>
      <c r="K46" s="417" t="s">
        <v>112</v>
      </c>
      <c r="L46" s="417" t="s">
        <v>112</v>
      </c>
      <c r="M46" s="417" t="s">
        <v>262</v>
      </c>
      <c r="N46" s="386"/>
      <c r="O46" s="265" t="s">
        <v>264</v>
      </c>
      <c r="P46" s="386"/>
      <c r="Q46" s="386"/>
      <c r="R46" s="390" t="s">
        <v>283</v>
      </c>
    </row>
    <row r="47" spans="1:19" s="298" customFormat="1">
      <c r="A47" s="384"/>
      <c r="B47" s="266"/>
      <c r="C47" s="375"/>
      <c r="D47" s="234"/>
      <c r="E47" s="371"/>
      <c r="F47" s="398"/>
      <c r="G47" s="398"/>
      <c r="H47" s="233"/>
      <c r="I47" s="268"/>
      <c r="J47" s="233"/>
      <c r="K47" s="233"/>
      <c r="L47" s="233"/>
      <c r="M47" s="266"/>
      <c r="N47" s="266"/>
      <c r="O47" s="266"/>
      <c r="P47" s="266"/>
      <c r="Q47" s="266"/>
      <c r="R47" s="385"/>
    </row>
    <row r="48" spans="1:19" s="372" customFormat="1" ht="15.75" customHeight="1">
      <c r="A48" s="410"/>
      <c r="B48" s="411" t="s">
        <v>116</v>
      </c>
      <c r="C48" s="387">
        <v>1358449</v>
      </c>
      <c r="D48" s="412" t="s">
        <v>115</v>
      </c>
      <c r="E48" s="413">
        <v>44505</v>
      </c>
      <c r="F48" s="232">
        <v>7497</v>
      </c>
      <c r="G48" s="412" t="s">
        <v>351</v>
      </c>
      <c r="H48" s="232">
        <v>187238</v>
      </c>
      <c r="I48" s="232">
        <v>4700034391</v>
      </c>
      <c r="J48" s="232">
        <v>92496</v>
      </c>
      <c r="K48" s="412"/>
      <c r="L48" s="412"/>
      <c r="M48" s="232"/>
      <c r="N48" s="412"/>
      <c r="O48" s="412" t="s">
        <v>316</v>
      </c>
      <c r="P48" s="414"/>
      <c r="Q48" s="414"/>
      <c r="R48" s="415"/>
      <c r="S48" s="396"/>
    </row>
    <row r="49" spans="1:19" s="298" customFormat="1">
      <c r="A49" s="384"/>
      <c r="B49" s="266"/>
      <c r="C49" s="375"/>
      <c r="D49" s="234"/>
      <c r="E49" s="371"/>
      <c r="F49" s="398"/>
      <c r="G49" s="398"/>
      <c r="H49" s="233"/>
      <c r="I49" s="268"/>
      <c r="J49" s="233"/>
      <c r="K49" s="233"/>
      <c r="L49" s="233"/>
      <c r="M49" s="266"/>
      <c r="N49" s="266"/>
      <c r="O49" s="266"/>
      <c r="P49" s="266"/>
      <c r="Q49" s="266"/>
      <c r="R49" s="385"/>
    </row>
    <row r="50" spans="1:19" s="298" customFormat="1">
      <c r="A50" s="384"/>
      <c r="B50" s="266" t="s">
        <v>358</v>
      </c>
      <c r="C50" s="399">
        <v>581921</v>
      </c>
      <c r="D50" s="234" t="s">
        <v>115</v>
      </c>
      <c r="E50" s="371">
        <v>44494</v>
      </c>
      <c r="F50" s="398">
        <v>7496</v>
      </c>
      <c r="G50" s="398" t="s">
        <v>276</v>
      </c>
      <c r="H50" s="405">
        <v>189509</v>
      </c>
      <c r="I50" s="405">
        <v>4700034253</v>
      </c>
      <c r="J50" s="405">
        <v>95524</v>
      </c>
      <c r="K50" s="233"/>
      <c r="L50" s="233"/>
      <c r="M50" s="266"/>
      <c r="N50" s="266"/>
      <c r="O50" s="234" t="s">
        <v>316</v>
      </c>
      <c r="P50" s="266"/>
      <c r="Q50" s="266"/>
      <c r="R50" s="385"/>
    </row>
    <row r="51" spans="1:19" s="298" customFormat="1">
      <c r="A51" s="384"/>
      <c r="B51" s="406" t="s">
        <v>355</v>
      </c>
      <c r="C51" s="399">
        <v>520216</v>
      </c>
      <c r="D51" s="405" t="s">
        <v>263</v>
      </c>
      <c r="E51" s="407">
        <v>44518</v>
      </c>
      <c r="F51" s="402">
        <v>90117</v>
      </c>
      <c r="G51" s="402" t="s">
        <v>356</v>
      </c>
      <c r="H51" s="233" t="s">
        <v>262</v>
      </c>
      <c r="I51" s="405">
        <v>1433</v>
      </c>
      <c r="J51" s="233" t="s">
        <v>262</v>
      </c>
      <c r="K51" s="405" t="s">
        <v>112</v>
      </c>
      <c r="L51" s="405" t="s">
        <v>112</v>
      </c>
      <c r="M51" s="233" t="s">
        <v>262</v>
      </c>
      <c r="N51" s="266"/>
      <c r="O51" s="234" t="s">
        <v>357</v>
      </c>
      <c r="P51" s="266"/>
      <c r="Q51" s="266"/>
      <c r="R51" s="385"/>
    </row>
    <row r="52" spans="1:19" s="298" customFormat="1">
      <c r="A52" s="384"/>
      <c r="B52" s="406" t="s">
        <v>301</v>
      </c>
      <c r="C52" s="399">
        <v>522120</v>
      </c>
      <c r="D52" s="405" t="s">
        <v>263</v>
      </c>
      <c r="E52" s="407">
        <v>44524</v>
      </c>
      <c r="F52" s="402">
        <v>7150</v>
      </c>
      <c r="G52" s="402" t="s">
        <v>354</v>
      </c>
      <c r="H52" s="233" t="s">
        <v>262</v>
      </c>
      <c r="I52" s="233" t="s">
        <v>262</v>
      </c>
      <c r="J52" s="233" t="s">
        <v>262</v>
      </c>
      <c r="K52" s="405" t="s">
        <v>112</v>
      </c>
      <c r="L52" s="405" t="s">
        <v>112</v>
      </c>
      <c r="M52" s="233" t="s">
        <v>262</v>
      </c>
      <c r="N52" s="266"/>
      <c r="O52" s="234" t="s">
        <v>73</v>
      </c>
      <c r="P52" s="266"/>
      <c r="Q52" s="266"/>
      <c r="R52" s="385" t="s">
        <v>283</v>
      </c>
    </row>
    <row r="53" spans="1:19" s="298" customFormat="1">
      <c r="A53" s="384"/>
      <c r="B53" s="406" t="s">
        <v>315</v>
      </c>
      <c r="C53" s="399">
        <v>250000</v>
      </c>
      <c r="D53" s="405" t="s">
        <v>263</v>
      </c>
      <c r="E53" s="407">
        <v>44524</v>
      </c>
      <c r="F53" s="402">
        <v>7234</v>
      </c>
      <c r="G53" s="402" t="s">
        <v>129</v>
      </c>
      <c r="H53" s="233" t="s">
        <v>262</v>
      </c>
      <c r="I53" s="233" t="s">
        <v>262</v>
      </c>
      <c r="J53" s="233" t="s">
        <v>262</v>
      </c>
      <c r="K53" s="405" t="s">
        <v>112</v>
      </c>
      <c r="L53" s="405" t="s">
        <v>112</v>
      </c>
      <c r="M53" s="233" t="s">
        <v>262</v>
      </c>
      <c r="N53" s="266"/>
      <c r="O53" s="234" t="s">
        <v>73</v>
      </c>
      <c r="P53" s="266"/>
      <c r="Q53" s="266"/>
      <c r="R53" s="385"/>
    </row>
    <row r="54" spans="1:19" s="298" customFormat="1" ht="15.75">
      <c r="A54" s="403"/>
      <c r="B54" s="400" t="s">
        <v>301</v>
      </c>
      <c r="C54" s="399">
        <v>663910</v>
      </c>
      <c r="D54" s="324" t="s">
        <v>263</v>
      </c>
      <c r="E54" s="401">
        <v>44369</v>
      </c>
      <c r="F54" s="302">
        <v>7143</v>
      </c>
      <c r="G54" s="378" t="s">
        <v>333</v>
      </c>
      <c r="H54" s="302">
        <v>174924</v>
      </c>
      <c r="I54" s="302">
        <v>90005</v>
      </c>
      <c r="J54" s="233" t="s">
        <v>262</v>
      </c>
      <c r="K54" s="324" t="s">
        <v>112</v>
      </c>
      <c r="L54" s="324" t="s">
        <v>112</v>
      </c>
      <c r="M54" s="233" t="s">
        <v>262</v>
      </c>
      <c r="N54" s="324"/>
      <c r="O54" s="324" t="s">
        <v>73</v>
      </c>
      <c r="P54" s="370"/>
      <c r="Q54" s="370"/>
      <c r="R54" s="376" t="s">
        <v>334</v>
      </c>
      <c r="S54" s="304"/>
    </row>
    <row r="55" spans="1:19" s="298" customFormat="1">
      <c r="A55" s="373" t="s">
        <v>4</v>
      </c>
      <c r="B55" s="406" t="s">
        <v>318</v>
      </c>
      <c r="C55" s="399">
        <v>145325</v>
      </c>
      <c r="D55" s="405" t="s">
        <v>115</v>
      </c>
      <c r="E55" s="407">
        <v>44207</v>
      </c>
      <c r="F55" s="402">
        <v>72355</v>
      </c>
      <c r="G55" s="402" t="s">
        <v>47</v>
      </c>
      <c r="H55" s="233" t="s">
        <v>262</v>
      </c>
      <c r="I55" s="233" t="s">
        <v>262</v>
      </c>
      <c r="J55" s="233" t="s">
        <v>262</v>
      </c>
      <c r="K55" s="405" t="s">
        <v>112</v>
      </c>
      <c r="L55" s="405" t="s">
        <v>112</v>
      </c>
      <c r="M55" s="233" t="s">
        <v>262</v>
      </c>
      <c r="N55" s="266"/>
      <c r="O55" s="234" t="s">
        <v>73</v>
      </c>
      <c r="P55" s="266"/>
      <c r="Q55" s="266"/>
      <c r="R55" s="372" t="s">
        <v>319</v>
      </c>
    </row>
    <row r="56" spans="1:19" s="298" customFormat="1">
      <c r="A56" s="373"/>
      <c r="B56" s="406" t="s">
        <v>318</v>
      </c>
      <c r="C56" s="399">
        <v>250000</v>
      </c>
      <c r="D56" s="405" t="s">
        <v>115</v>
      </c>
      <c r="E56" s="407">
        <v>44207</v>
      </c>
      <c r="F56" s="402">
        <v>72356</v>
      </c>
      <c r="G56" s="402" t="s">
        <v>320</v>
      </c>
      <c r="H56" s="233" t="s">
        <v>262</v>
      </c>
      <c r="I56" s="233" t="s">
        <v>262</v>
      </c>
      <c r="J56" s="233" t="s">
        <v>262</v>
      </c>
      <c r="K56" s="405" t="s">
        <v>112</v>
      </c>
      <c r="L56" s="405" t="s">
        <v>112</v>
      </c>
      <c r="M56" s="233" t="s">
        <v>262</v>
      </c>
      <c r="N56" s="266"/>
      <c r="O56" s="234" t="s">
        <v>111</v>
      </c>
      <c r="P56" s="266"/>
      <c r="Q56" s="266"/>
      <c r="R56" s="372" t="s">
        <v>319</v>
      </c>
    </row>
    <row r="57" spans="1:19" s="298" customFormat="1">
      <c r="A57" s="373"/>
      <c r="B57" s="406" t="s">
        <v>315</v>
      </c>
      <c r="C57" s="399">
        <v>504100</v>
      </c>
      <c r="D57" s="405" t="s">
        <v>115</v>
      </c>
      <c r="E57" s="407">
        <v>43948</v>
      </c>
      <c r="F57" s="402">
        <v>7223</v>
      </c>
      <c r="G57" s="402" t="s">
        <v>321</v>
      </c>
      <c r="H57" s="405">
        <v>138842</v>
      </c>
      <c r="I57" s="405" t="s">
        <v>322</v>
      </c>
      <c r="J57" s="405">
        <v>14223</v>
      </c>
      <c r="K57" s="405" t="s">
        <v>112</v>
      </c>
      <c r="L57" s="405" t="s">
        <v>112</v>
      </c>
      <c r="M57" s="233" t="s">
        <v>262</v>
      </c>
      <c r="N57" s="266"/>
      <c r="O57" s="234" t="s">
        <v>73</v>
      </c>
      <c r="P57" s="266"/>
      <c r="Q57" s="266"/>
      <c r="R57" s="372" t="s">
        <v>323</v>
      </c>
    </row>
    <row r="58" spans="1:19" s="298" customFormat="1">
      <c r="A58" s="373"/>
      <c r="B58" s="406" t="s">
        <v>315</v>
      </c>
      <c r="C58" s="399">
        <v>250000</v>
      </c>
      <c r="D58" s="405" t="s">
        <v>115</v>
      </c>
      <c r="E58" s="407">
        <v>44211</v>
      </c>
      <c r="F58" s="402">
        <v>7231</v>
      </c>
      <c r="G58" s="402" t="s">
        <v>324</v>
      </c>
      <c r="H58" s="233" t="s">
        <v>262</v>
      </c>
      <c r="I58" s="233" t="s">
        <v>262</v>
      </c>
      <c r="J58" s="233" t="s">
        <v>262</v>
      </c>
      <c r="K58" s="405" t="s">
        <v>112</v>
      </c>
      <c r="L58" s="405" t="s">
        <v>112</v>
      </c>
      <c r="M58" s="233" t="s">
        <v>262</v>
      </c>
      <c r="N58" s="266"/>
      <c r="O58" s="234" t="s">
        <v>73</v>
      </c>
      <c r="P58" s="266"/>
      <c r="Q58" s="266"/>
      <c r="R58" s="372" t="s">
        <v>325</v>
      </c>
    </row>
    <row r="59" spans="1:19" s="298" customFormat="1">
      <c r="A59" s="373"/>
      <c r="B59" s="406" t="s">
        <v>326</v>
      </c>
      <c r="C59" s="399">
        <v>598200</v>
      </c>
      <c r="D59" s="405" t="s">
        <v>263</v>
      </c>
      <c r="E59" s="407">
        <v>44188</v>
      </c>
      <c r="F59" s="402">
        <v>7010</v>
      </c>
      <c r="G59" s="402" t="s">
        <v>327</v>
      </c>
      <c r="H59" s="233" t="s">
        <v>262</v>
      </c>
      <c r="I59" s="233" t="s">
        <v>262</v>
      </c>
      <c r="J59" s="233" t="s">
        <v>262</v>
      </c>
      <c r="K59" s="405" t="s">
        <v>112</v>
      </c>
      <c r="L59" s="405" t="s">
        <v>112</v>
      </c>
      <c r="M59" s="233" t="s">
        <v>262</v>
      </c>
      <c r="N59" s="266"/>
      <c r="O59" s="234" t="s">
        <v>111</v>
      </c>
      <c r="P59" s="266"/>
      <c r="Q59" s="266"/>
      <c r="R59" s="372" t="s">
        <v>328</v>
      </c>
    </row>
    <row r="60" spans="1:19" s="298" customFormat="1">
      <c r="A60" s="373"/>
      <c r="B60" s="406" t="s">
        <v>329</v>
      </c>
      <c r="C60" s="399">
        <v>1020512</v>
      </c>
      <c r="D60" s="405" t="s">
        <v>263</v>
      </c>
      <c r="E60" s="233" t="s">
        <v>262</v>
      </c>
      <c r="F60" s="404" t="s">
        <v>262</v>
      </c>
      <c r="G60" s="404" t="s">
        <v>262</v>
      </c>
      <c r="H60" s="233" t="s">
        <v>262</v>
      </c>
      <c r="I60" s="405" t="s">
        <v>330</v>
      </c>
      <c r="J60" s="233" t="s">
        <v>262</v>
      </c>
      <c r="K60" s="405" t="s">
        <v>112</v>
      </c>
      <c r="L60" s="405" t="s">
        <v>112</v>
      </c>
      <c r="M60" s="233" t="s">
        <v>262</v>
      </c>
      <c r="N60" s="266"/>
      <c r="O60" s="234"/>
      <c r="P60" s="266"/>
      <c r="Q60" s="266"/>
      <c r="R60" s="372" t="s">
        <v>331</v>
      </c>
    </row>
    <row r="61" spans="1:19" s="298" customFormat="1">
      <c r="A61" s="373"/>
      <c r="B61" s="266"/>
      <c r="C61" s="234"/>
      <c r="D61" s="234"/>
      <c r="E61" s="234"/>
      <c r="F61" s="374"/>
      <c r="G61" s="374"/>
      <c r="H61" s="233"/>
      <c r="I61" s="268"/>
      <c r="J61" s="233"/>
      <c r="K61" s="233"/>
      <c r="L61" s="233"/>
      <c r="M61" s="266"/>
      <c r="N61" s="266"/>
      <c r="O61" s="266"/>
      <c r="P61" s="266"/>
      <c r="Q61" s="266"/>
    </row>
    <row r="62" spans="1:19" s="298" customFormat="1">
      <c r="A62" s="373"/>
      <c r="B62" s="266"/>
      <c r="C62" s="234"/>
      <c r="D62" s="234"/>
      <c r="E62" s="234"/>
      <c r="F62" s="374"/>
      <c r="G62" s="374"/>
      <c r="H62" s="233"/>
      <c r="I62" s="268"/>
      <c r="J62" s="233"/>
      <c r="K62" s="233"/>
      <c r="L62" s="233"/>
      <c r="M62" s="266"/>
      <c r="N62" s="266"/>
      <c r="O62" s="266"/>
      <c r="P62" s="266"/>
      <c r="Q62" s="266"/>
    </row>
    <row r="63" spans="1:19" s="298" customFormat="1">
      <c r="A63" s="373"/>
      <c r="B63" s="266"/>
      <c r="C63" s="234"/>
      <c r="D63" s="234"/>
      <c r="E63" s="234"/>
      <c r="F63" s="374"/>
      <c r="G63" s="374"/>
      <c r="H63" s="233"/>
      <c r="I63" s="268"/>
      <c r="J63" s="233"/>
      <c r="K63" s="233"/>
      <c r="L63" s="233"/>
      <c r="M63" s="266"/>
      <c r="N63" s="266"/>
      <c r="O63" s="266"/>
      <c r="P63" s="266"/>
      <c r="Q63" s="266"/>
    </row>
    <row r="64" spans="1:19" s="298" customFormat="1">
      <c r="A64" s="373"/>
      <c r="B64" s="266"/>
      <c r="C64" s="234"/>
      <c r="D64" s="234"/>
      <c r="E64" s="234"/>
      <c r="F64" s="374"/>
      <c r="G64" s="374"/>
      <c r="H64" s="233"/>
      <c r="I64" s="268"/>
      <c r="J64" s="233"/>
      <c r="K64" s="233"/>
      <c r="L64" s="233"/>
      <c r="M64" s="266"/>
      <c r="N64" s="266"/>
      <c r="O64" s="266"/>
      <c r="P64" s="266"/>
      <c r="Q64" s="266"/>
    </row>
    <row r="65" spans="1:19" s="298" customFormat="1">
      <c r="A65" s="373"/>
      <c r="B65" s="266"/>
      <c r="C65" s="266"/>
      <c r="D65" s="234"/>
      <c r="E65" s="234"/>
      <c r="F65" s="374"/>
      <c r="G65" s="374"/>
      <c r="H65" s="233"/>
      <c r="I65" s="268"/>
      <c r="J65" s="233"/>
      <c r="K65" s="233"/>
      <c r="L65" s="233"/>
      <c r="M65" s="266"/>
      <c r="N65" s="266"/>
      <c r="O65" s="266"/>
      <c r="P65" s="266"/>
      <c r="Q65" s="266"/>
    </row>
    <row r="66" spans="1:19">
      <c r="F66" s="453"/>
      <c r="G66" s="453"/>
      <c r="H66" s="279"/>
      <c r="I66" s="280"/>
      <c r="J66" s="279"/>
      <c r="K66" s="279"/>
      <c r="L66" s="279"/>
      <c r="M66" s="281"/>
      <c r="N66" s="281"/>
      <c r="R66" s="100"/>
      <c r="S66" s="100"/>
    </row>
    <row r="67" spans="1:19" s="318" customFormat="1">
      <c r="A67" s="301"/>
      <c r="B67" s="328" t="s">
        <v>116</v>
      </c>
      <c r="C67" s="329">
        <v>157850</v>
      </c>
      <c r="D67" s="330" t="s">
        <v>115</v>
      </c>
      <c r="E67" s="331">
        <v>43964</v>
      </c>
      <c r="F67" s="330">
        <v>7443</v>
      </c>
      <c r="G67" s="330" t="s">
        <v>273</v>
      </c>
      <c r="H67" s="333">
        <v>138486</v>
      </c>
      <c r="I67" s="330" t="s">
        <v>262</v>
      </c>
      <c r="J67" s="330">
        <v>13640</v>
      </c>
      <c r="K67" s="331" t="s">
        <v>266</v>
      </c>
      <c r="L67" s="330" t="s">
        <v>266</v>
      </c>
      <c r="M67" s="330" t="s">
        <v>262</v>
      </c>
      <c r="N67" s="330"/>
      <c r="O67" s="330" t="s">
        <v>72</v>
      </c>
      <c r="P67" s="330"/>
      <c r="Q67" s="330"/>
      <c r="R67" s="350" t="s">
        <v>283</v>
      </c>
      <c r="S67" s="334"/>
    </row>
    <row r="68" spans="1:19" s="298" customFormat="1">
      <c r="A68" s="301"/>
      <c r="B68" s="328" t="s">
        <v>116</v>
      </c>
      <c r="C68" s="329">
        <v>68020</v>
      </c>
      <c r="D68" s="330" t="s">
        <v>263</v>
      </c>
      <c r="E68" s="331">
        <v>43875</v>
      </c>
      <c r="F68" s="330">
        <v>7420</v>
      </c>
      <c r="G68" s="330" t="s">
        <v>265</v>
      </c>
      <c r="H68" s="332"/>
      <c r="I68" s="330">
        <v>4700028859</v>
      </c>
      <c r="J68" s="332"/>
      <c r="K68" s="331"/>
      <c r="L68" s="330"/>
      <c r="M68" s="330"/>
      <c r="N68" s="330"/>
      <c r="O68" s="330" t="s">
        <v>72</v>
      </c>
      <c r="P68" s="330"/>
      <c r="Q68" s="330"/>
      <c r="R68" s="335" t="s">
        <v>282</v>
      </c>
      <c r="S68" s="334"/>
    </row>
    <row r="69" spans="1:19" s="298" customFormat="1">
      <c r="A69" s="301"/>
      <c r="B69" s="328" t="s">
        <v>116</v>
      </c>
      <c r="C69" s="329">
        <v>68020</v>
      </c>
      <c r="D69" s="330" t="s">
        <v>263</v>
      </c>
      <c r="E69" s="331">
        <v>43875</v>
      </c>
      <c r="F69" s="330">
        <v>7421</v>
      </c>
      <c r="G69" s="330" t="s">
        <v>265</v>
      </c>
      <c r="H69" s="332"/>
      <c r="I69" s="330">
        <v>4700028858</v>
      </c>
      <c r="J69" s="332"/>
      <c r="K69" s="331"/>
      <c r="L69" s="330"/>
      <c r="M69" s="330"/>
      <c r="N69" s="330"/>
      <c r="O69" s="330" t="s">
        <v>72</v>
      </c>
      <c r="P69" s="330"/>
      <c r="Q69" s="330"/>
      <c r="R69" s="350" t="s">
        <v>282</v>
      </c>
      <c r="S69" s="334"/>
    </row>
    <row r="70" spans="1:19" s="298" customFormat="1">
      <c r="A70" s="349"/>
      <c r="B70" s="355" t="s">
        <v>116</v>
      </c>
      <c r="C70" s="329">
        <v>480273</v>
      </c>
      <c r="D70" s="330" t="s">
        <v>263</v>
      </c>
      <c r="E70" s="331">
        <v>43811</v>
      </c>
      <c r="F70" s="330">
        <v>7408</v>
      </c>
      <c r="G70" s="330" t="s">
        <v>270</v>
      </c>
      <c r="H70" s="356">
        <v>129292</v>
      </c>
      <c r="I70" s="330">
        <v>4700027683</v>
      </c>
      <c r="J70" s="330">
        <v>316268</v>
      </c>
      <c r="K70" s="331" t="s">
        <v>262</v>
      </c>
      <c r="L70" s="330" t="s">
        <v>262</v>
      </c>
      <c r="M70" s="330" t="s">
        <v>262</v>
      </c>
      <c r="N70" s="330"/>
      <c r="O70" s="330" t="s">
        <v>72</v>
      </c>
      <c r="P70" s="330"/>
      <c r="Q70" s="330"/>
      <c r="R70" s="350" t="s">
        <v>289</v>
      </c>
      <c r="S70" s="334"/>
    </row>
    <row r="71" spans="1:19" s="298" customFormat="1">
      <c r="A71" s="349"/>
      <c r="B71" s="328" t="s">
        <v>116</v>
      </c>
      <c r="C71" s="329">
        <v>1318997</v>
      </c>
      <c r="D71" s="330" t="s">
        <v>263</v>
      </c>
      <c r="E71" s="331">
        <v>43956</v>
      </c>
      <c r="F71" s="330">
        <v>7440</v>
      </c>
      <c r="G71" s="330" t="s">
        <v>271</v>
      </c>
      <c r="H71" s="333"/>
      <c r="I71" s="330"/>
      <c r="J71" s="332"/>
      <c r="K71" s="331"/>
      <c r="L71" s="330"/>
      <c r="M71" s="330" t="s">
        <v>262</v>
      </c>
      <c r="N71" s="330"/>
      <c r="O71" s="330" t="s">
        <v>72</v>
      </c>
      <c r="P71" s="330"/>
      <c r="Q71" s="330"/>
      <c r="R71" s="350" t="s">
        <v>288</v>
      </c>
      <c r="S71" s="334"/>
    </row>
    <row r="72" spans="1:19" s="344" customFormat="1">
      <c r="A72" s="301"/>
      <c r="B72" s="328" t="s">
        <v>116</v>
      </c>
      <c r="C72" s="329">
        <v>472010</v>
      </c>
      <c r="D72" s="330" t="s">
        <v>115</v>
      </c>
      <c r="E72" s="331">
        <v>43964</v>
      </c>
      <c r="F72" s="330">
        <v>7441</v>
      </c>
      <c r="G72" s="330" t="s">
        <v>272</v>
      </c>
      <c r="H72" s="333">
        <v>142062</v>
      </c>
      <c r="I72" s="330" t="s">
        <v>262</v>
      </c>
      <c r="J72" s="330">
        <v>17760</v>
      </c>
      <c r="K72" s="331" t="s">
        <v>266</v>
      </c>
      <c r="L72" s="330" t="s">
        <v>266</v>
      </c>
      <c r="M72" s="330" t="s">
        <v>262</v>
      </c>
      <c r="N72" s="330"/>
      <c r="O72" s="330" t="s">
        <v>72</v>
      </c>
      <c r="P72" s="330"/>
      <c r="Q72" s="330"/>
      <c r="R72" s="335" t="s">
        <v>283</v>
      </c>
      <c r="S72" s="334"/>
    </row>
    <row r="73" spans="1:19" s="298" customFormat="1">
      <c r="A73" s="301"/>
      <c r="B73" s="328" t="s">
        <v>116</v>
      </c>
      <c r="C73" s="329">
        <v>367810</v>
      </c>
      <c r="D73" s="330" t="s">
        <v>115</v>
      </c>
      <c r="E73" s="331">
        <v>43964</v>
      </c>
      <c r="F73" s="330">
        <v>7442</v>
      </c>
      <c r="G73" s="330" t="s">
        <v>285</v>
      </c>
      <c r="H73" s="333" t="s">
        <v>262</v>
      </c>
      <c r="I73" s="330"/>
      <c r="J73" s="332"/>
      <c r="K73" s="331"/>
      <c r="L73" s="330"/>
      <c r="M73" s="330"/>
      <c r="N73" s="330"/>
      <c r="O73" s="330" t="s">
        <v>72</v>
      </c>
      <c r="P73" s="330"/>
      <c r="Q73" s="330"/>
      <c r="R73" s="350" t="s">
        <v>283</v>
      </c>
      <c r="S73" s="334"/>
    </row>
    <row r="74" spans="1:19" s="318" customFormat="1">
      <c r="A74" s="301"/>
      <c r="B74" s="328" t="s">
        <v>116</v>
      </c>
      <c r="C74" s="329">
        <v>472010</v>
      </c>
      <c r="D74" s="330" t="s">
        <v>115</v>
      </c>
      <c r="E74" s="331">
        <v>43964</v>
      </c>
      <c r="F74" s="330">
        <v>7444</v>
      </c>
      <c r="G74" s="330" t="s">
        <v>272</v>
      </c>
      <c r="H74" s="333" t="s">
        <v>262</v>
      </c>
      <c r="I74" s="330" t="s">
        <v>262</v>
      </c>
      <c r="J74" s="330" t="s">
        <v>262</v>
      </c>
      <c r="K74" s="331" t="s">
        <v>266</v>
      </c>
      <c r="L74" s="330" t="s">
        <v>266</v>
      </c>
      <c r="M74" s="330" t="s">
        <v>262</v>
      </c>
      <c r="N74" s="330"/>
      <c r="O74" s="330" t="s">
        <v>72</v>
      </c>
      <c r="P74" s="330"/>
      <c r="Q74" s="330"/>
      <c r="R74" s="335" t="s">
        <v>283</v>
      </c>
      <c r="S74" s="334"/>
    </row>
    <row r="75" spans="1:19" s="337" customFormat="1" ht="17.25" customHeight="1">
      <c r="A75" s="301"/>
      <c r="B75" s="328" t="s">
        <v>116</v>
      </c>
      <c r="C75" s="329">
        <v>117810</v>
      </c>
      <c r="D75" s="330" t="s">
        <v>115</v>
      </c>
      <c r="E75" s="331">
        <v>43964</v>
      </c>
      <c r="F75" s="330">
        <v>7445</v>
      </c>
      <c r="G75" s="330" t="s">
        <v>274</v>
      </c>
      <c r="H75" s="333" t="s">
        <v>262</v>
      </c>
      <c r="I75" s="330" t="s">
        <v>262</v>
      </c>
      <c r="J75" s="330" t="s">
        <v>262</v>
      </c>
      <c r="K75" s="331" t="s">
        <v>266</v>
      </c>
      <c r="L75" s="330" t="s">
        <v>266</v>
      </c>
      <c r="M75" s="330" t="s">
        <v>262</v>
      </c>
      <c r="N75" s="330"/>
      <c r="O75" s="330" t="s">
        <v>72</v>
      </c>
      <c r="P75" s="330"/>
      <c r="Q75" s="330"/>
      <c r="R75" s="335" t="s">
        <v>283</v>
      </c>
      <c r="S75" s="334"/>
    </row>
    <row r="76" spans="1:19" s="318" customFormat="1">
      <c r="A76" s="301"/>
      <c r="B76" s="355" t="s">
        <v>116</v>
      </c>
      <c r="C76" s="329">
        <v>145243</v>
      </c>
      <c r="D76" s="330" t="s">
        <v>115</v>
      </c>
      <c r="E76" s="331">
        <v>44061</v>
      </c>
      <c r="F76" s="330">
        <v>7457</v>
      </c>
      <c r="G76" s="330" t="s">
        <v>274</v>
      </c>
      <c r="H76" s="356"/>
      <c r="I76" s="330" t="s">
        <v>268</v>
      </c>
      <c r="J76" s="330"/>
      <c r="K76" s="331" t="s">
        <v>266</v>
      </c>
      <c r="L76" s="330" t="s">
        <v>266</v>
      </c>
      <c r="M76" s="330"/>
      <c r="N76" s="330"/>
      <c r="O76" s="330" t="s">
        <v>72</v>
      </c>
      <c r="P76" s="330"/>
      <c r="Q76" s="330"/>
      <c r="R76" s="335" t="s">
        <v>283</v>
      </c>
      <c r="S76" s="334"/>
    </row>
    <row r="77" spans="1:19" s="337" customFormat="1" ht="17.25" customHeight="1">
      <c r="A77" s="301"/>
      <c r="B77" s="328" t="s">
        <v>116</v>
      </c>
      <c r="C77" s="329">
        <v>1426390</v>
      </c>
      <c r="D77" s="330" t="s">
        <v>115</v>
      </c>
      <c r="E77" s="331">
        <v>43556</v>
      </c>
      <c r="F77" s="330">
        <v>7364</v>
      </c>
      <c r="G77" s="330" t="s">
        <v>275</v>
      </c>
      <c r="H77" s="330">
        <v>100922</v>
      </c>
      <c r="I77" s="330">
        <v>2431123</v>
      </c>
      <c r="J77" s="330">
        <v>280120</v>
      </c>
      <c r="K77" s="330" t="s">
        <v>266</v>
      </c>
      <c r="L77" s="330" t="s">
        <v>266</v>
      </c>
      <c r="M77" s="330"/>
      <c r="N77" s="330"/>
      <c r="O77" s="330" t="s">
        <v>73</v>
      </c>
      <c r="P77" s="330"/>
      <c r="Q77" s="335"/>
      <c r="R77" s="336"/>
      <c r="S77" s="334"/>
    </row>
    <row r="78" spans="1:19" s="337" customFormat="1" ht="17.25" customHeight="1">
      <c r="A78" s="301"/>
      <c r="B78" s="328" t="s">
        <v>116</v>
      </c>
      <c r="C78" s="329">
        <v>472010</v>
      </c>
      <c r="D78" s="330" t="s">
        <v>115</v>
      </c>
      <c r="E78" s="331">
        <v>43998</v>
      </c>
      <c r="F78" s="330">
        <v>7449</v>
      </c>
      <c r="G78" s="330" t="s">
        <v>276</v>
      </c>
      <c r="H78" s="333"/>
      <c r="I78" s="332" t="s">
        <v>268</v>
      </c>
      <c r="J78" s="330"/>
      <c r="K78" s="330" t="s">
        <v>266</v>
      </c>
      <c r="L78" s="330" t="s">
        <v>266</v>
      </c>
      <c r="M78" s="330"/>
      <c r="N78" s="330"/>
      <c r="O78" s="330" t="s">
        <v>72</v>
      </c>
      <c r="P78" s="330"/>
      <c r="Q78" s="330"/>
      <c r="R78" s="345"/>
      <c r="S78" s="334"/>
    </row>
    <row r="79" spans="1:19" s="318" customFormat="1">
      <c r="A79" s="301"/>
      <c r="B79" s="355" t="s">
        <v>116</v>
      </c>
      <c r="C79" s="329">
        <v>306000</v>
      </c>
      <c r="D79" s="330" t="s">
        <v>263</v>
      </c>
      <c r="E79" s="331">
        <v>44005</v>
      </c>
      <c r="F79" s="330">
        <v>7450</v>
      </c>
      <c r="G79" s="330" t="s">
        <v>277</v>
      </c>
      <c r="H79" s="356"/>
      <c r="I79" s="330" t="s">
        <v>268</v>
      </c>
      <c r="J79" s="330"/>
      <c r="K79" s="330" t="s">
        <v>266</v>
      </c>
      <c r="L79" s="330" t="s">
        <v>266</v>
      </c>
      <c r="M79" s="330"/>
      <c r="N79" s="330"/>
      <c r="O79" s="330" t="s">
        <v>72</v>
      </c>
      <c r="P79" s="330"/>
      <c r="Q79" s="330"/>
      <c r="R79" s="335" t="s">
        <v>287</v>
      </c>
      <c r="S79" s="334"/>
    </row>
    <row r="80" spans="1:19" s="318" customFormat="1">
      <c r="A80" s="301"/>
      <c r="B80" s="328" t="s">
        <v>116</v>
      </c>
      <c r="C80" s="329">
        <v>198000</v>
      </c>
      <c r="D80" s="330" t="s">
        <v>115</v>
      </c>
      <c r="E80" s="331">
        <v>43944</v>
      </c>
      <c r="F80" s="330">
        <v>7436</v>
      </c>
      <c r="G80" s="330" t="s">
        <v>267</v>
      </c>
      <c r="H80" s="330">
        <v>138878</v>
      </c>
      <c r="I80" s="330" t="s">
        <v>278</v>
      </c>
      <c r="J80" s="330">
        <v>14141</v>
      </c>
      <c r="K80" s="331" t="s">
        <v>266</v>
      </c>
      <c r="L80" s="331" t="s">
        <v>266</v>
      </c>
      <c r="M80" s="330" t="s">
        <v>262</v>
      </c>
      <c r="N80" s="330"/>
      <c r="O80" s="330" t="s">
        <v>72</v>
      </c>
      <c r="P80" s="330"/>
      <c r="Q80" s="330"/>
      <c r="R80" s="335" t="s">
        <v>269</v>
      </c>
      <c r="S80" s="334"/>
    </row>
    <row r="81" spans="1:19" s="298" customFormat="1" ht="15.75">
      <c r="A81" s="301"/>
      <c r="B81" s="328" t="s">
        <v>116</v>
      </c>
      <c r="C81" s="346">
        <v>200000</v>
      </c>
      <c r="D81" s="330"/>
      <c r="E81" s="347">
        <v>44175</v>
      </c>
      <c r="F81" s="348">
        <v>7468</v>
      </c>
      <c r="G81" s="330" t="s">
        <v>280</v>
      </c>
      <c r="H81" s="332" t="s">
        <v>262</v>
      </c>
      <c r="I81" s="332" t="s">
        <v>262</v>
      </c>
      <c r="J81" s="332" t="s">
        <v>262</v>
      </c>
      <c r="K81" s="330" t="s">
        <v>286</v>
      </c>
      <c r="L81" s="330" t="s">
        <v>266</v>
      </c>
      <c r="M81" s="332" t="s">
        <v>262</v>
      </c>
      <c r="N81" s="332" t="s">
        <v>279</v>
      </c>
      <c r="O81" s="330" t="s">
        <v>264</v>
      </c>
      <c r="P81" s="330"/>
      <c r="Q81" s="330"/>
      <c r="R81" s="351" t="s">
        <v>281</v>
      </c>
      <c r="S81" s="334"/>
    </row>
    <row r="82" spans="1:19" s="298" customFormat="1" ht="15.75">
      <c r="A82" s="320"/>
      <c r="B82" s="300"/>
      <c r="C82" s="303"/>
      <c r="D82" s="299"/>
      <c r="E82" s="294"/>
      <c r="F82" s="296"/>
      <c r="G82" s="299"/>
      <c r="H82" s="178"/>
      <c r="I82" s="296"/>
      <c r="J82" s="178"/>
      <c r="K82" s="302"/>
      <c r="L82" s="302"/>
      <c r="M82" s="299"/>
      <c r="N82" s="302"/>
      <c r="O82" s="299"/>
      <c r="P82" s="299"/>
      <c r="Q82" s="299"/>
      <c r="R82" s="295"/>
      <c r="S82" s="304"/>
    </row>
    <row r="86" spans="1:19" s="298" customFormat="1" ht="15.75">
      <c r="A86" s="301">
        <v>22</v>
      </c>
      <c r="B86" s="377" t="s">
        <v>345</v>
      </c>
      <c r="C86" s="323">
        <v>113916</v>
      </c>
      <c r="D86" s="324" t="s">
        <v>115</v>
      </c>
      <c r="E86" s="369">
        <v>44363</v>
      </c>
      <c r="F86" s="302">
        <v>7178</v>
      </c>
      <c r="G86" s="378" t="s">
        <v>346</v>
      </c>
      <c r="H86" s="302">
        <v>177087</v>
      </c>
      <c r="I86" s="302">
        <v>4520204070</v>
      </c>
      <c r="J86" s="302">
        <v>73540</v>
      </c>
      <c r="K86" s="324" t="s">
        <v>112</v>
      </c>
      <c r="L86" s="324" t="s">
        <v>112</v>
      </c>
      <c r="M86" s="367"/>
      <c r="N86" s="368"/>
      <c r="O86" s="324" t="s">
        <v>73</v>
      </c>
      <c r="P86" s="367"/>
      <c r="Q86" s="367"/>
      <c r="R86" s="322"/>
      <c r="S86" s="304"/>
    </row>
    <row r="103" spans="7:14">
      <c r="G103" s="271"/>
      <c r="H103" s="421" t="s">
        <v>48</v>
      </c>
      <c r="I103" s="421" t="s">
        <v>176</v>
      </c>
      <c r="J103" s="272" t="s">
        <v>175</v>
      </c>
      <c r="K103" s="452" t="s">
        <v>174</v>
      </c>
      <c r="L103" s="452"/>
      <c r="M103" s="452"/>
      <c r="N103" s="452"/>
    </row>
    <row r="104" spans="7:14">
      <c r="G104" s="454" t="s">
        <v>111</v>
      </c>
      <c r="H104" s="454"/>
      <c r="I104" s="235">
        <v>3000000</v>
      </c>
      <c r="J104" s="321">
        <v>1044780</v>
      </c>
      <c r="K104" s="450">
        <f t="shared" ref="K104:K106" si="1">J104/I104*100</f>
        <v>34.826000000000001</v>
      </c>
      <c r="L104" s="450"/>
      <c r="M104" s="450"/>
      <c r="N104" s="450"/>
    </row>
    <row r="105" spans="7:14">
      <c r="G105" s="455" t="s">
        <v>71</v>
      </c>
      <c r="H105" s="455"/>
      <c r="I105" s="354">
        <v>5000000</v>
      </c>
      <c r="J105" s="297">
        <v>0</v>
      </c>
      <c r="K105" s="456">
        <f t="shared" si="1"/>
        <v>0</v>
      </c>
      <c r="L105" s="456"/>
      <c r="M105" s="456"/>
      <c r="N105" s="456"/>
    </row>
    <row r="106" spans="7:14">
      <c r="G106" s="457" t="s">
        <v>73</v>
      </c>
      <c r="H106" s="457"/>
      <c r="I106" s="235">
        <v>3000000</v>
      </c>
      <c r="J106" s="321">
        <v>1867120</v>
      </c>
      <c r="K106" s="450">
        <f t="shared" si="1"/>
        <v>62.237333333333332</v>
      </c>
      <c r="L106" s="450"/>
      <c r="M106" s="450"/>
      <c r="N106" s="450"/>
    </row>
    <row r="107" spans="7:14">
      <c r="G107" s="449" t="s">
        <v>264</v>
      </c>
      <c r="H107" s="449"/>
      <c r="I107" s="235"/>
      <c r="J107" s="321">
        <v>12982513</v>
      </c>
      <c r="K107" s="450"/>
      <c r="L107" s="450"/>
      <c r="M107" s="450"/>
      <c r="N107" s="450"/>
    </row>
    <row r="108" spans="7:14">
      <c r="G108" s="449" t="s">
        <v>131</v>
      </c>
      <c r="H108" s="449"/>
      <c r="I108" s="235">
        <v>3000000</v>
      </c>
      <c r="J108" s="321">
        <v>363916</v>
      </c>
      <c r="K108" s="450">
        <f t="shared" ref="K108" si="2">J108/I108*100</f>
        <v>12.130533333333334</v>
      </c>
      <c r="L108" s="450"/>
      <c r="M108" s="450"/>
      <c r="N108" s="450"/>
    </row>
    <row r="109" spans="7:14">
      <c r="G109" s="449" t="s">
        <v>290</v>
      </c>
      <c r="H109" s="449"/>
      <c r="I109" s="235"/>
      <c r="J109" s="321">
        <v>0</v>
      </c>
      <c r="K109" s="450"/>
      <c r="L109" s="450"/>
      <c r="M109" s="450"/>
      <c r="N109" s="450"/>
    </row>
    <row r="110" spans="7:14">
      <c r="G110" s="449"/>
      <c r="H110" s="449"/>
      <c r="I110" s="235"/>
      <c r="J110" s="235"/>
      <c r="K110" s="450" t="e">
        <f t="shared" ref="K110:K111" si="3">J110/I110*100</f>
        <v>#DIV/0!</v>
      </c>
      <c r="L110" s="450"/>
      <c r="M110" s="450"/>
      <c r="N110" s="450"/>
    </row>
    <row r="111" spans="7:14">
      <c r="G111" s="449" t="s">
        <v>72</v>
      </c>
      <c r="H111" s="449"/>
      <c r="I111" s="235">
        <v>5000000</v>
      </c>
      <c r="J111" s="321">
        <v>422439</v>
      </c>
      <c r="K111" s="450">
        <f t="shared" si="3"/>
        <v>8.4487799999999993</v>
      </c>
      <c r="L111" s="450"/>
      <c r="M111" s="450"/>
      <c r="N111" s="450"/>
    </row>
    <row r="112" spans="7:14">
      <c r="G112" s="453"/>
      <c r="H112" s="453"/>
      <c r="I112" s="233"/>
      <c r="J112" s="268"/>
      <c r="K112" s="452" t="s">
        <v>177</v>
      </c>
      <c r="L112" s="452"/>
      <c r="M112" s="452"/>
      <c r="N112" s="452"/>
    </row>
    <row r="113" spans="7:14">
      <c r="G113" s="419"/>
      <c r="H113" s="419"/>
      <c r="I113" s="233"/>
      <c r="J113" s="268"/>
      <c r="K113" s="420"/>
      <c r="L113" s="420"/>
      <c r="M113" s="420"/>
      <c r="N113" s="420"/>
    </row>
    <row r="114" spans="7:14">
      <c r="G114" s="419"/>
      <c r="H114" s="419"/>
      <c r="I114" s="233"/>
      <c r="J114" s="268"/>
      <c r="K114" s="420"/>
      <c r="L114" s="420"/>
      <c r="M114" s="420"/>
      <c r="N114" s="420"/>
    </row>
    <row r="115" spans="7:14">
      <c r="G115" s="419"/>
      <c r="H115" s="419"/>
      <c r="I115" s="233"/>
      <c r="J115" s="268"/>
      <c r="K115" s="420"/>
      <c r="L115" s="420"/>
      <c r="M115" s="420"/>
      <c r="N115" s="420"/>
    </row>
    <row r="116" spans="7:14">
      <c r="G116" s="453"/>
      <c r="H116" s="453"/>
      <c r="I116" s="233"/>
      <c r="J116" s="268"/>
      <c r="K116" s="450">
        <v>4.718</v>
      </c>
      <c r="L116" s="452"/>
      <c r="M116" s="452"/>
      <c r="N116" s="452"/>
    </row>
  </sheetData>
  <mergeCells count="40">
    <mergeCell ref="G112:H112"/>
    <mergeCell ref="K112:N112"/>
    <mergeCell ref="G116:H116"/>
    <mergeCell ref="K116:N116"/>
    <mergeCell ref="F33:G33"/>
    <mergeCell ref="G109:H109"/>
    <mergeCell ref="K109:N109"/>
    <mergeCell ref="G110:H110"/>
    <mergeCell ref="K110:N110"/>
    <mergeCell ref="G111:H111"/>
    <mergeCell ref="K111:N111"/>
    <mergeCell ref="G106:H106"/>
    <mergeCell ref="K106:N106"/>
    <mergeCell ref="G107:H107"/>
    <mergeCell ref="K107:N107"/>
    <mergeCell ref="G108:H108"/>
    <mergeCell ref="K108:N108"/>
    <mergeCell ref="K103:N103"/>
    <mergeCell ref="G104:H104"/>
    <mergeCell ref="K104:N104"/>
    <mergeCell ref="G105:H105"/>
    <mergeCell ref="K105:N105"/>
    <mergeCell ref="F36:G36"/>
    <mergeCell ref="F37:G37"/>
    <mergeCell ref="F66:G66"/>
    <mergeCell ref="J32:M32"/>
    <mergeCell ref="J36:M36"/>
    <mergeCell ref="F32:G32"/>
    <mergeCell ref="A1:R2"/>
    <mergeCell ref="J27:M27"/>
    <mergeCell ref="J26:M26"/>
    <mergeCell ref="F27:G27"/>
    <mergeCell ref="F28:G28"/>
    <mergeCell ref="F29:G29"/>
    <mergeCell ref="F30:G30"/>
    <mergeCell ref="F31:G31"/>
    <mergeCell ref="J28:M28"/>
    <mergeCell ref="J29:M29"/>
    <mergeCell ref="J30:M30"/>
    <mergeCell ref="J31:M3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8"/>
  <sheetViews>
    <sheetView workbookViewId="0">
      <selection activeCell="B9" sqref="B9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123</v>
      </c>
      <c r="B2" s="458" t="s">
        <v>22</v>
      </c>
      <c r="C2" s="459"/>
    </row>
    <row r="3" spans="1:9">
      <c r="A3" s="105">
        <v>10</v>
      </c>
      <c r="B3" s="165">
        <v>9910000003</v>
      </c>
      <c r="C3" s="166" t="s">
        <v>47</v>
      </c>
      <c r="E3" s="149" t="s">
        <v>59</v>
      </c>
      <c r="F3" s="150" t="s">
        <v>62</v>
      </c>
      <c r="G3" s="149" t="s">
        <v>60</v>
      </c>
      <c r="H3" s="149" t="s">
        <v>61</v>
      </c>
      <c r="I3" s="17"/>
    </row>
    <row r="4" spans="1:9" ht="15.75" thickBot="1">
      <c r="A4" s="105">
        <v>13</v>
      </c>
      <c r="B4" s="67" t="s">
        <v>23</v>
      </c>
      <c r="C4" s="68" t="s">
        <v>69</v>
      </c>
      <c r="E4" s="195">
        <v>1</v>
      </c>
      <c r="F4" s="317" t="s">
        <v>297</v>
      </c>
      <c r="G4" s="312" t="s">
        <v>298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299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97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98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63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49</v>
      </c>
      <c r="C13" s="39" t="s">
        <v>50</v>
      </c>
      <c r="E13" s="102"/>
      <c r="F13" s="103"/>
      <c r="G13" s="101"/>
      <c r="H13" s="104"/>
      <c r="I13" s="98"/>
    </row>
    <row r="14" spans="1:9">
      <c r="B14" s="40" t="s">
        <v>51</v>
      </c>
      <c r="C14" s="49" t="s">
        <v>52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53</v>
      </c>
      <c r="C15" s="49" t="s">
        <v>54</v>
      </c>
      <c r="D15" s="48"/>
      <c r="E15" s="54" t="s">
        <v>39</v>
      </c>
      <c r="F15" s="55"/>
      <c r="G15" s="53"/>
    </row>
    <row r="16" spans="1:9" ht="15.75" thickBot="1">
      <c r="B16" s="40" t="s">
        <v>55</v>
      </c>
      <c r="C16" s="41" t="s">
        <v>56</v>
      </c>
      <c r="E16" s="54" t="s">
        <v>113</v>
      </c>
      <c r="F16" s="17"/>
      <c r="G16" s="57" t="s">
        <v>66</v>
      </c>
      <c r="I16" s="98"/>
    </row>
    <row r="17" spans="2:9" ht="15.75" thickBot="1">
      <c r="B17" s="40" t="s">
        <v>57</v>
      </c>
      <c r="C17" s="41" t="s">
        <v>58</v>
      </c>
      <c r="E17" s="42" t="s">
        <v>59</v>
      </c>
      <c r="F17" s="43" t="s">
        <v>62</v>
      </c>
      <c r="G17" s="43" t="s">
        <v>60</v>
      </c>
      <c r="H17" s="43" t="s">
        <v>61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46" t="s">
        <v>114</v>
      </c>
      <c r="F19" s="446"/>
      <c r="G19" s="446"/>
      <c r="H19" s="446"/>
      <c r="I19" s="446"/>
    </row>
    <row r="20" spans="2:9">
      <c r="E20" s="56" t="s">
        <v>64</v>
      </c>
      <c r="F20" s="57"/>
    </row>
    <row r="21" spans="2:9" ht="15.75" thickBot="1">
      <c r="B21" s="58"/>
      <c r="C21" s="59"/>
      <c r="E21" s="54" t="s">
        <v>65</v>
      </c>
      <c r="F21" s="57"/>
      <c r="G21" s="57" t="s">
        <v>66</v>
      </c>
    </row>
    <row r="22" spans="2:9" ht="15.75" thickBot="1">
      <c r="B22" s="58" t="s">
        <v>5</v>
      </c>
      <c r="C22" s="60"/>
      <c r="E22" s="42" t="s">
        <v>59</v>
      </c>
      <c r="F22" s="43" t="s">
        <v>62</v>
      </c>
      <c r="G22" s="43" t="s">
        <v>60</v>
      </c>
      <c r="H22" s="43" t="s">
        <v>61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67</v>
      </c>
      <c r="F26" s="57"/>
      <c r="G26" s="57" t="s">
        <v>66</v>
      </c>
    </row>
    <row r="27" spans="2:9" ht="15.75" thickBot="1">
      <c r="E27" s="42" t="s">
        <v>59</v>
      </c>
      <c r="F27" s="43" t="s">
        <v>62</v>
      </c>
      <c r="G27" s="43" t="s">
        <v>60</v>
      </c>
      <c r="H27" s="43" t="s">
        <v>61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68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3"/>
  <sheetViews>
    <sheetView workbookViewId="0">
      <selection activeCell="C27" sqref="C27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92</v>
      </c>
      <c r="C2" s="99" t="s">
        <v>3</v>
      </c>
      <c r="L2">
        <v>180</v>
      </c>
    </row>
    <row r="3" spans="2:12">
      <c r="B3" s="100" t="s">
        <v>90</v>
      </c>
      <c r="C3" s="100" t="s">
        <v>91</v>
      </c>
    </row>
    <row r="4" spans="2:12">
      <c r="B4" s="100" t="s">
        <v>124</v>
      </c>
      <c r="C4" s="100" t="s">
        <v>93</v>
      </c>
    </row>
    <row r="5" spans="2:12">
      <c r="B5" s="100" t="s">
        <v>117</v>
      </c>
      <c r="C5" s="100" t="s">
        <v>94</v>
      </c>
    </row>
    <row r="6" spans="2:12">
      <c r="B6" s="100" t="s">
        <v>64</v>
      </c>
      <c r="C6" s="100" t="s">
        <v>70</v>
      </c>
    </row>
    <row r="7" spans="2:12">
      <c r="B7" s="100" t="s">
        <v>99</v>
      </c>
      <c r="C7" s="100" t="s">
        <v>100</v>
      </c>
    </row>
    <row r="8" spans="2:12">
      <c r="B8" s="100" t="s">
        <v>101</v>
      </c>
      <c r="C8" s="100" t="s">
        <v>102</v>
      </c>
    </row>
    <row r="9" spans="2:12">
      <c r="B9" s="100" t="s">
        <v>103</v>
      </c>
      <c r="C9" s="100" t="s">
        <v>95</v>
      </c>
    </row>
    <row r="10" spans="2:12">
      <c r="B10" s="100" t="s">
        <v>104</v>
      </c>
      <c r="C10" s="100" t="s">
        <v>105</v>
      </c>
    </row>
    <row r="11" spans="2:12">
      <c r="B11" s="100" t="s">
        <v>116</v>
      </c>
      <c r="C11" s="100" t="s">
        <v>46</v>
      </c>
      <c r="E11" s="446" t="s">
        <v>114</v>
      </c>
      <c r="F11" s="446"/>
      <c r="G11" s="446"/>
      <c r="H11" s="446"/>
      <c r="I11" s="446"/>
    </row>
    <row r="12" spans="2:12">
      <c r="B12" s="100" t="s">
        <v>106</v>
      </c>
      <c r="C12" s="100" t="s">
        <v>107</v>
      </c>
    </row>
    <row r="13" spans="2:12">
      <c r="B13" s="100" t="s">
        <v>108</v>
      </c>
      <c r="C13" s="100" t="s">
        <v>109</v>
      </c>
    </row>
    <row r="14" spans="2:12">
      <c r="B14" s="100" t="s">
        <v>119</v>
      </c>
      <c r="C14" s="100" t="s">
        <v>118</v>
      </c>
    </row>
    <row r="15" spans="2:12">
      <c r="B15" s="100" t="s">
        <v>121</v>
      </c>
      <c r="C15" s="100" t="s">
        <v>120</v>
      </c>
      <c r="E15" s="446" t="s">
        <v>122</v>
      </c>
      <c r="F15" s="446"/>
      <c r="G15" s="446"/>
      <c r="H15" s="446"/>
      <c r="I15" s="446"/>
    </row>
    <row r="16" spans="2:12">
      <c r="B16" s="111" t="s">
        <v>125</v>
      </c>
      <c r="C16" s="100" t="s">
        <v>126</v>
      </c>
    </row>
    <row r="17" spans="2:3">
      <c r="B17" s="100" t="s">
        <v>127</v>
      </c>
      <c r="C17" s="100" t="s">
        <v>128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6"/>
  <sheetViews>
    <sheetView topLeftCell="A52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46"/>
      <c r="C3" s="446"/>
      <c r="D3" s="446"/>
      <c r="E3" s="446"/>
      <c r="F3" s="446"/>
    </row>
    <row r="4" spans="2:6">
      <c r="B4" s="445" t="s">
        <v>390</v>
      </c>
      <c r="C4" s="445"/>
      <c r="D4" s="445"/>
      <c r="E4" s="445"/>
      <c r="F4" s="445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90" t="s">
        <v>314</v>
      </c>
      <c r="D6" s="6"/>
      <c r="E6" s="7" t="s">
        <v>4</v>
      </c>
      <c r="F6" s="6"/>
    </row>
    <row r="7" spans="2:6">
      <c r="B7" s="71" t="s">
        <v>5</v>
      </c>
      <c r="C7" s="291" t="s">
        <v>311</v>
      </c>
      <c r="D7" s="6"/>
      <c r="E7" s="11"/>
      <c r="F7" s="6"/>
    </row>
    <row r="8" spans="2:6">
      <c r="B8" s="71" t="s">
        <v>7</v>
      </c>
      <c r="C8" s="291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388</v>
      </c>
      <c r="D10" s="6"/>
      <c r="E10" s="6"/>
      <c r="F10" s="6"/>
    </row>
    <row r="11" spans="2:6">
      <c r="B11" s="71" t="s">
        <v>11</v>
      </c>
      <c r="C11" s="107" t="s">
        <v>350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25">
        <v>3200000000</v>
      </c>
      <c r="C14" s="107" t="s">
        <v>389</v>
      </c>
      <c r="D14" s="292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92"/>
      <c r="E15" s="283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47"/>
      <c r="C17" s="447"/>
      <c r="D17" s="447"/>
      <c r="E17" s="447"/>
      <c r="F17" s="447"/>
    </row>
    <row r="18" spans="2:9">
      <c r="B18" s="445" t="s">
        <v>302</v>
      </c>
      <c r="C18" s="445"/>
      <c r="D18" s="445"/>
      <c r="E18" s="445"/>
      <c r="F18" s="445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93" t="s">
        <v>46</v>
      </c>
      <c r="D20" s="6"/>
      <c r="E20" s="7" t="s">
        <v>4</v>
      </c>
      <c r="F20" s="6"/>
      <c r="H20" t="s">
        <v>295</v>
      </c>
      <c r="I20" t="s">
        <v>296</v>
      </c>
    </row>
    <row r="21" spans="2:9">
      <c r="B21" s="71" t="s">
        <v>5</v>
      </c>
      <c r="C21" s="293" t="s">
        <v>291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9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25" t="s">
        <v>23</v>
      </c>
      <c r="C28" s="107" t="s">
        <v>303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46"/>
      <c r="C30" s="446"/>
      <c r="D30" s="446"/>
      <c r="E30" s="446"/>
      <c r="F30" s="446"/>
    </row>
    <row r="31" spans="2:9" ht="15.75" thickBot="1">
      <c r="B31" s="445" t="s">
        <v>304</v>
      </c>
      <c r="C31" s="445"/>
      <c r="D31" s="445"/>
      <c r="E31" s="445"/>
      <c r="F31" s="445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11" t="s">
        <v>120</v>
      </c>
      <c r="D33" s="6"/>
      <c r="E33" s="7" t="s">
        <v>4</v>
      </c>
      <c r="F33" s="8"/>
    </row>
    <row r="34" spans="2:6">
      <c r="B34" s="71" t="s">
        <v>5</v>
      </c>
      <c r="C34" s="184" t="s">
        <v>305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6" t="s">
        <v>306</v>
      </c>
      <c r="C41" s="307" t="s">
        <v>307</v>
      </c>
      <c r="D41" s="308">
        <v>1</v>
      </c>
      <c r="E41" s="309">
        <v>264000</v>
      </c>
      <c r="F41" s="310">
        <f>D41*E41</f>
        <v>264000</v>
      </c>
    </row>
    <row r="42" spans="2:6" ht="15.75" thickBot="1">
      <c r="B42" s="116"/>
      <c r="C42" s="362"/>
      <c r="D42" s="151"/>
      <c r="E42" s="152" t="s">
        <v>18</v>
      </c>
      <c r="F42" s="130">
        <f>F41</f>
        <v>264000</v>
      </c>
    </row>
    <row r="44" spans="2:6" ht="15.75" thickBot="1">
      <c r="B44" s="445" t="s">
        <v>359</v>
      </c>
      <c r="C44" s="445"/>
      <c r="D44" s="445"/>
      <c r="E44" s="445"/>
      <c r="F44" s="445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63" t="s">
        <v>118</v>
      </c>
      <c r="D46" s="6"/>
      <c r="E46" s="7" t="s">
        <v>4</v>
      </c>
      <c r="F46" s="8"/>
    </row>
    <row r="47" spans="2:6">
      <c r="B47" s="9" t="s">
        <v>5</v>
      </c>
      <c r="C47" s="184" t="s">
        <v>381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25" t="s">
        <v>306</v>
      </c>
      <c r="C54" s="307" t="s">
        <v>363</v>
      </c>
      <c r="D54" s="308">
        <v>2</v>
      </c>
      <c r="E54" s="309">
        <v>56958</v>
      </c>
      <c r="F54" s="310">
        <f>D54*E54</f>
        <v>113916</v>
      </c>
    </row>
    <row r="55" spans="2:8" ht="15.75" thickBot="1">
      <c r="B55" s="364"/>
      <c r="C55" s="364"/>
      <c r="D55" s="151"/>
      <c r="E55" s="152" t="s">
        <v>18</v>
      </c>
      <c r="F55" s="151">
        <f>F54</f>
        <v>113916</v>
      </c>
      <c r="H55" t="s">
        <v>184</v>
      </c>
    </row>
    <row r="56" spans="2:8">
      <c r="E56" s="382"/>
      <c r="F56" s="383"/>
    </row>
    <row r="57" spans="2:8" ht="15.75" thickBot="1">
      <c r="B57" s="445" t="s">
        <v>407</v>
      </c>
      <c r="C57" s="445"/>
      <c r="D57" s="445"/>
      <c r="E57" s="445"/>
      <c r="F57" s="445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63" t="s">
        <v>408</v>
      </c>
      <c r="D59" s="6"/>
      <c r="E59" s="7" t="s">
        <v>4</v>
      </c>
      <c r="F59" s="8"/>
    </row>
    <row r="60" spans="2:8">
      <c r="B60" s="9" t="s">
        <v>5</v>
      </c>
      <c r="C60" s="184" t="s">
        <v>409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406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13">
        <v>3200000000</v>
      </c>
      <c r="C67" s="107" t="s">
        <v>24</v>
      </c>
      <c r="D67" s="135">
        <v>1</v>
      </c>
      <c r="E67" s="314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45" t="s">
        <v>386</v>
      </c>
      <c r="C70" s="445"/>
      <c r="D70" s="445"/>
      <c r="E70" s="445"/>
      <c r="F70" s="445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15" t="s">
        <v>364</v>
      </c>
      <c r="D72" s="6"/>
      <c r="E72" s="7" t="s">
        <v>4</v>
      </c>
      <c r="F72" s="8"/>
    </row>
    <row r="73" spans="2:6">
      <c r="B73" s="9" t="s">
        <v>5</v>
      </c>
      <c r="C73" s="184" t="s">
        <v>391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26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6">
        <v>9910000003</v>
      </c>
      <c r="C80" s="357" t="s">
        <v>47</v>
      </c>
      <c r="D80" s="316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95"/>
    </row>
    <row r="86" spans="2:7">
      <c r="C86" s="446" t="s">
        <v>284</v>
      </c>
      <c r="D86" s="446"/>
      <c r="E86" s="446"/>
      <c r="F86" s="446"/>
      <c r="G86" s="446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48"/>
      <c r="C1" s="448"/>
      <c r="D1" s="448"/>
      <c r="E1" s="448"/>
      <c r="F1" s="448"/>
    </row>
    <row r="2" spans="2:6" ht="15.75" thickBot="1">
      <c r="B2" s="445" t="s">
        <v>386</v>
      </c>
      <c r="C2" s="445"/>
      <c r="D2" s="445"/>
      <c r="E2" s="445"/>
      <c r="F2" s="445"/>
    </row>
    <row r="3" spans="2:6" ht="15.75" thickBot="1">
      <c r="B3" s="31"/>
      <c r="C3" s="32" t="s">
        <v>75</v>
      </c>
      <c r="D3" s="2"/>
      <c r="E3" s="3"/>
      <c r="F3" s="4"/>
    </row>
    <row r="4" spans="2:6">
      <c r="B4" s="5" t="s">
        <v>3</v>
      </c>
      <c r="C4" s="290" t="s">
        <v>392</v>
      </c>
      <c r="D4" s="6"/>
      <c r="E4" s="7" t="s">
        <v>4</v>
      </c>
      <c r="F4" s="8"/>
    </row>
    <row r="5" spans="2:6">
      <c r="B5" s="9" t="s">
        <v>5</v>
      </c>
      <c r="C5" s="365" t="s">
        <v>393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350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4" t="s">
        <v>13</v>
      </c>
      <c r="C11" s="284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60">
        <v>3200000000</v>
      </c>
      <c r="C12" s="358" t="s">
        <v>394</v>
      </c>
      <c r="D12" s="215">
        <v>1</v>
      </c>
      <c r="E12" s="189">
        <v>3058048</v>
      </c>
      <c r="F12" s="199">
        <v>3058048</v>
      </c>
    </row>
    <row r="13" spans="2:6">
      <c r="B13" s="359"/>
      <c r="C13" s="325"/>
      <c r="D13" s="215"/>
      <c r="E13" s="199"/>
      <c r="F13" s="199"/>
    </row>
    <row r="14" spans="2:6">
      <c r="B14" s="359"/>
      <c r="C14" s="325"/>
      <c r="D14" s="199"/>
      <c r="E14" s="200" t="s">
        <v>179</v>
      </c>
      <c r="F14" s="199">
        <v>3058048</v>
      </c>
    </row>
    <row r="15" spans="2:6" ht="15.75" thickBot="1">
      <c r="B15" s="445" t="s">
        <v>386</v>
      </c>
      <c r="C15" s="445"/>
      <c r="D15" s="445"/>
      <c r="E15" s="445"/>
      <c r="F15" s="445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109</v>
      </c>
      <c r="D17" s="6"/>
      <c r="E17" s="7" t="s">
        <v>4</v>
      </c>
      <c r="F17" s="8"/>
    </row>
    <row r="18" spans="2:9">
      <c r="B18" s="9" t="s">
        <v>5</v>
      </c>
      <c r="C18" s="179" t="s">
        <v>352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395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4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60" t="s">
        <v>306</v>
      </c>
      <c r="C25" s="358" t="s">
        <v>363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61"/>
      <c r="D26" s="140"/>
      <c r="E26" s="141" t="s">
        <v>18</v>
      </c>
      <c r="F26" s="142">
        <v>1139160</v>
      </c>
    </row>
    <row r="27" spans="2:9" ht="15.75" thickBot="1">
      <c r="B27" s="445" t="s">
        <v>396</v>
      </c>
      <c r="C27" s="445"/>
      <c r="D27" s="445"/>
      <c r="E27" s="445"/>
      <c r="F27" s="445"/>
      <c r="I27" t="s">
        <v>184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128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315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60" t="s">
        <v>23</v>
      </c>
      <c r="C37" s="107" t="s">
        <v>129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45" t="s">
        <v>359</v>
      </c>
      <c r="C40" s="445"/>
      <c r="D40" s="445"/>
      <c r="E40" s="445"/>
      <c r="F40" s="445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52" t="s">
        <v>120</v>
      </c>
      <c r="D42" s="6"/>
      <c r="E42" s="7" t="s">
        <v>4</v>
      </c>
      <c r="F42" s="8"/>
    </row>
    <row r="43" spans="2:6">
      <c r="B43" s="9" t="s">
        <v>5</v>
      </c>
      <c r="C43" s="179" t="s">
        <v>345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5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60">
        <v>9910000003</v>
      </c>
      <c r="C50" s="107" t="s">
        <v>47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45" t="s">
        <v>359</v>
      </c>
      <c r="C54" s="445"/>
      <c r="D54" s="445"/>
      <c r="E54" s="445"/>
      <c r="F54" s="445"/>
    </row>
    <row r="55" spans="2:6" ht="15.75" thickBot="1">
      <c r="B55" s="31"/>
      <c r="C55" s="32" t="s">
        <v>76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345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129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07"/>
  <sheetViews>
    <sheetView topLeftCell="A45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45" t="s">
        <v>353</v>
      </c>
      <c r="C2" s="445"/>
      <c r="D2" s="445"/>
      <c r="E2" s="445"/>
      <c r="F2" s="445"/>
    </row>
    <row r="3" spans="2:6">
      <c r="B3" s="69"/>
      <c r="C3" s="70" t="s">
        <v>77</v>
      </c>
      <c r="D3" s="2"/>
      <c r="E3" s="3"/>
      <c r="F3" s="4"/>
    </row>
    <row r="4" spans="2:6">
      <c r="B4" s="221" t="s">
        <v>3</v>
      </c>
      <c r="C4" s="185" t="s">
        <v>364</v>
      </c>
      <c r="D4" s="147"/>
      <c r="E4" s="19" t="s">
        <v>4</v>
      </c>
      <c r="F4" s="4"/>
    </row>
    <row r="5" spans="2:6">
      <c r="B5" s="221" t="s">
        <v>5</v>
      </c>
      <c r="C5" s="179" t="s">
        <v>355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365</v>
      </c>
      <c r="C12" s="107" t="s">
        <v>366</v>
      </c>
      <c r="D12" s="215"/>
      <c r="E12" s="189"/>
      <c r="F12" s="227">
        <f>E12*D12</f>
        <v>0</v>
      </c>
    </row>
    <row r="13" spans="2:6">
      <c r="B13" s="338" t="s">
        <v>340</v>
      </c>
      <c r="C13" s="338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45" t="s">
        <v>353</v>
      </c>
      <c r="C15" s="445"/>
      <c r="D15" s="445"/>
      <c r="E15" s="445"/>
      <c r="F15" s="445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90" t="s">
        <v>109</v>
      </c>
      <c r="D17" s="147"/>
      <c r="E17" s="19" t="s">
        <v>4</v>
      </c>
      <c r="F17" s="4"/>
    </row>
    <row r="18" spans="2:6">
      <c r="B18" s="81" t="s">
        <v>5</v>
      </c>
      <c r="C18" s="291" t="s">
        <v>352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367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306</v>
      </c>
      <c r="C25" s="107" t="s">
        <v>363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9"/>
      <c r="D26" s="215"/>
      <c r="E26" s="39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45" t="s">
        <v>349</v>
      </c>
      <c r="C28" s="445"/>
      <c r="D28" s="445"/>
      <c r="E28" s="445"/>
      <c r="F28" s="445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90"/>
      <c r="D30" s="82"/>
      <c r="E30" s="19" t="s">
        <v>4</v>
      </c>
      <c r="F30" s="4"/>
    </row>
    <row r="31" spans="2:6">
      <c r="B31" s="81" t="s">
        <v>5</v>
      </c>
      <c r="C31" s="291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40"/>
      <c r="D39" s="95"/>
      <c r="E39" s="96" t="s">
        <v>18</v>
      </c>
      <c r="F39" s="97">
        <f>SUM(F38:F38)</f>
        <v>0</v>
      </c>
    </row>
    <row r="41" spans="2:6" ht="15.75" thickBot="1">
      <c r="B41" s="445" t="s">
        <v>349</v>
      </c>
      <c r="C41" s="445"/>
      <c r="D41" s="445"/>
      <c r="E41" s="445"/>
      <c r="F41" s="445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107</v>
      </c>
      <c r="D43" s="147"/>
      <c r="E43" s="19" t="s">
        <v>4</v>
      </c>
      <c r="F43" s="4"/>
    </row>
    <row r="44" spans="2:6">
      <c r="B44" s="81" t="s">
        <v>5</v>
      </c>
      <c r="C44" s="179" t="s">
        <v>301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129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41"/>
      <c r="D52" s="122"/>
      <c r="E52" s="123" t="s">
        <v>18</v>
      </c>
      <c r="F52" s="134">
        <f>F51</f>
        <v>250000</v>
      </c>
    </row>
    <row r="54" spans="2:9" ht="15.75" thickBot="1">
      <c r="B54" s="445" t="s">
        <v>353</v>
      </c>
      <c r="C54" s="445"/>
      <c r="D54" s="445"/>
      <c r="E54" s="445"/>
      <c r="F54" s="445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90" t="s">
        <v>254</v>
      </c>
      <c r="D56" s="147"/>
      <c r="E56" s="19" t="s">
        <v>4</v>
      </c>
      <c r="F56" s="4"/>
    </row>
    <row r="57" spans="2:9" ht="15.75" thickBot="1">
      <c r="B57" s="161" t="s">
        <v>5</v>
      </c>
      <c r="C57" s="291" t="s">
        <v>380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179</v>
      </c>
      <c r="F66" s="163">
        <v>283432</v>
      </c>
    </row>
    <row r="70" spans="2:6" ht="15.75" thickBot="1">
      <c r="B70" s="445" t="s">
        <v>337</v>
      </c>
      <c r="C70" s="445"/>
      <c r="D70" s="445"/>
      <c r="E70" s="445"/>
      <c r="F70" s="445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90" t="s">
        <v>335</v>
      </c>
      <c r="D72" s="147"/>
      <c r="E72" s="19" t="s">
        <v>4</v>
      </c>
      <c r="F72" s="4"/>
    </row>
    <row r="73" spans="2:6">
      <c r="B73" s="81" t="s">
        <v>5</v>
      </c>
      <c r="C73" s="291" t="s">
        <v>332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47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338</v>
      </c>
      <c r="C81" s="339" t="s">
        <v>339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340</v>
      </c>
      <c r="C82" s="339" t="s">
        <v>341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317</v>
      </c>
      <c r="C83" s="339" t="s">
        <v>342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343</v>
      </c>
      <c r="C84" s="339" t="s">
        <v>344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306</v>
      </c>
      <c r="C85" s="339" t="s">
        <v>336</v>
      </c>
      <c r="D85" s="95">
        <v>1</v>
      </c>
      <c r="E85" s="381">
        <v>56958</v>
      </c>
      <c r="F85" s="97">
        <v>56958</v>
      </c>
    </row>
    <row r="86" spans="2:6" ht="15.75" thickBot="1">
      <c r="B86" s="94"/>
      <c r="C86" s="339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45" t="s">
        <v>353</v>
      </c>
      <c r="C93" s="445"/>
      <c r="D93" s="445"/>
      <c r="E93" s="445"/>
      <c r="F93" s="445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90" t="s">
        <v>369</v>
      </c>
      <c r="D95" s="82"/>
      <c r="E95" s="19" t="s">
        <v>4</v>
      </c>
      <c r="F95" s="4"/>
    </row>
    <row r="96" spans="2:6">
      <c r="B96" s="81" t="s">
        <v>5</v>
      </c>
      <c r="C96" s="291" t="s">
        <v>368</v>
      </c>
      <c r="D96" s="147"/>
      <c r="E96" s="83"/>
      <c r="F96" s="4"/>
    </row>
    <row r="97" spans="2:6">
      <c r="B97" s="81" t="s">
        <v>7</v>
      </c>
      <c r="C97" s="107" t="s">
        <v>370</v>
      </c>
      <c r="D97" s="148"/>
      <c r="E97" s="83" t="s">
        <v>8</v>
      </c>
      <c r="F97" s="4"/>
    </row>
    <row r="98" spans="2:6">
      <c r="B98" s="85" t="s">
        <v>9</v>
      </c>
      <c r="C98" s="136" t="s">
        <v>371</v>
      </c>
      <c r="D98" s="2"/>
      <c r="E98" s="84"/>
      <c r="F98" s="4"/>
    </row>
    <row r="99" spans="2:6">
      <c r="B99" s="81" t="s">
        <v>10</v>
      </c>
      <c r="C99" s="107" t="s">
        <v>112</v>
      </c>
      <c r="D99" s="2"/>
      <c r="E99" s="86"/>
      <c r="F99" s="4"/>
    </row>
    <row r="100" spans="2:6">
      <c r="B100" s="87" t="s">
        <v>11</v>
      </c>
      <c r="C100" s="107" t="s">
        <v>112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372</v>
      </c>
      <c r="C103" s="107" t="s">
        <v>373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9" t="s">
        <v>374</v>
      </c>
      <c r="C104" s="340" t="s">
        <v>375</v>
      </c>
      <c r="D104" s="215">
        <v>1</v>
      </c>
      <c r="E104" s="96">
        <v>189184</v>
      </c>
      <c r="F104" s="97">
        <v>189184</v>
      </c>
    </row>
    <row r="105" spans="2:6" ht="16.5" thickBot="1">
      <c r="B105" s="339" t="s">
        <v>376</v>
      </c>
      <c r="C105" s="340" t="s">
        <v>377</v>
      </c>
      <c r="D105" s="215">
        <v>1</v>
      </c>
      <c r="E105" s="96">
        <v>3248243</v>
      </c>
      <c r="F105" s="97">
        <v>3248243</v>
      </c>
    </row>
    <row r="106" spans="2:6" ht="16.5" thickBot="1">
      <c r="B106" s="339" t="s">
        <v>378</v>
      </c>
      <c r="C106" s="340" t="s">
        <v>379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45" t="s">
        <v>353</v>
      </c>
      <c r="C2" s="445"/>
      <c r="D2" s="445"/>
      <c r="E2" s="445"/>
      <c r="F2" s="445"/>
    </row>
    <row r="3" spans="2:6" ht="15.75" thickBot="1">
      <c r="B3" s="31"/>
      <c r="C3" s="32" t="s">
        <v>89</v>
      </c>
      <c r="D3" s="2"/>
      <c r="E3" s="3"/>
      <c r="F3" s="4"/>
    </row>
    <row r="4" spans="2:6">
      <c r="B4" s="5" t="s">
        <v>3</v>
      </c>
      <c r="C4" s="185" t="s">
        <v>254</v>
      </c>
      <c r="D4" s="6"/>
      <c r="E4" s="7" t="s">
        <v>4</v>
      </c>
      <c r="F4" s="8"/>
    </row>
    <row r="5" spans="2:6">
      <c r="B5" s="9" t="s">
        <v>5</v>
      </c>
      <c r="C5" s="179" t="s">
        <v>380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42"/>
      <c r="D13" s="151"/>
      <c r="E13" s="152" t="s">
        <v>18</v>
      </c>
      <c r="F13" s="93">
        <v>283887</v>
      </c>
    </row>
    <row r="15" spans="2:6" ht="15.75" thickBot="1">
      <c r="B15" s="445" t="s">
        <v>353</v>
      </c>
      <c r="C15" s="445"/>
      <c r="D15" s="445"/>
      <c r="E15" s="445"/>
      <c r="F15" s="445"/>
    </row>
    <row r="16" spans="2:6" ht="15.75" thickBot="1">
      <c r="B16" s="31"/>
      <c r="C16" s="125" t="s">
        <v>78</v>
      </c>
      <c r="D16" s="2"/>
      <c r="E16" s="3"/>
      <c r="F16" s="4"/>
    </row>
    <row r="17" spans="2:6">
      <c r="B17" s="5" t="s">
        <v>3</v>
      </c>
      <c r="C17" s="185" t="s">
        <v>254</v>
      </c>
      <c r="D17" s="6"/>
      <c r="E17" s="7" t="s">
        <v>4</v>
      </c>
      <c r="F17" s="8"/>
    </row>
    <row r="18" spans="2:6">
      <c r="B18" s="9" t="s">
        <v>5</v>
      </c>
      <c r="C18" s="179" t="s">
        <v>380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45" t="s">
        <v>353</v>
      </c>
      <c r="C28" s="445"/>
      <c r="D28" s="445"/>
      <c r="E28" s="445"/>
      <c r="F28" s="445"/>
    </row>
    <row r="29" spans="2:6" ht="15.75" thickBot="1">
      <c r="B29" s="31"/>
      <c r="C29" s="32" t="s">
        <v>79</v>
      </c>
      <c r="D29" s="2"/>
      <c r="E29" s="3"/>
      <c r="F29" s="4"/>
    </row>
    <row r="30" spans="2:6">
      <c r="B30" s="5" t="s">
        <v>3</v>
      </c>
      <c r="C30" s="185" t="s">
        <v>254</v>
      </c>
      <c r="D30" s="6"/>
      <c r="E30" s="7" t="s">
        <v>4</v>
      </c>
      <c r="F30" s="8"/>
    </row>
    <row r="31" spans="2:6">
      <c r="B31" s="9" t="s">
        <v>5</v>
      </c>
      <c r="C31" s="179" t="s">
        <v>380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45" t="s">
        <v>353</v>
      </c>
      <c r="C41" s="445"/>
      <c r="D41" s="445"/>
      <c r="E41" s="445"/>
      <c r="F41" s="445"/>
    </row>
    <row r="42" spans="2:6" ht="15.75" thickBot="1">
      <c r="B42" s="31"/>
      <c r="C42" s="32" t="s">
        <v>80</v>
      </c>
      <c r="D42" s="2"/>
      <c r="E42" s="3"/>
      <c r="F42" s="4"/>
    </row>
    <row r="43" spans="2:6">
      <c r="B43" s="5" t="s">
        <v>3</v>
      </c>
      <c r="C43" s="185" t="s">
        <v>254</v>
      </c>
      <c r="D43" s="6"/>
      <c r="E43" s="7" t="s">
        <v>4</v>
      </c>
      <c r="F43" s="8"/>
    </row>
    <row r="44" spans="2:6">
      <c r="B44" s="9" t="s">
        <v>5</v>
      </c>
      <c r="C44" s="179" t="s">
        <v>380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43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45" t="s">
        <v>353</v>
      </c>
      <c r="C54" s="445"/>
      <c r="D54" s="445"/>
      <c r="E54" s="445"/>
      <c r="F54" s="445"/>
    </row>
    <row r="55" spans="2:6" ht="15.75" thickBot="1">
      <c r="B55" s="31"/>
      <c r="C55" s="32" t="s">
        <v>81</v>
      </c>
      <c r="D55" s="2"/>
      <c r="E55" s="3"/>
      <c r="F55" s="4"/>
    </row>
    <row r="56" spans="2:6">
      <c r="B56" s="5" t="s">
        <v>3</v>
      </c>
      <c r="C56" s="185" t="s">
        <v>254</v>
      </c>
      <c r="D56" s="6"/>
      <c r="E56" s="7" t="s">
        <v>4</v>
      </c>
      <c r="F56" s="8"/>
    </row>
    <row r="57" spans="2:6">
      <c r="B57" s="9" t="s">
        <v>5</v>
      </c>
      <c r="C57" s="179" t="s">
        <v>380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43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5"/>
  <sheetViews>
    <sheetView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5" t="s">
        <v>353</v>
      </c>
      <c r="C2" s="445"/>
      <c r="D2" s="445"/>
      <c r="E2" s="445"/>
      <c r="F2" s="445"/>
    </row>
    <row r="3" spans="2:6" ht="15.75" thickBot="1">
      <c r="B3" s="31"/>
      <c r="C3" s="32" t="s">
        <v>82</v>
      </c>
      <c r="D3" s="2"/>
      <c r="E3" s="3"/>
      <c r="F3" s="4"/>
    </row>
    <row r="4" spans="2:6">
      <c r="B4" s="5" t="s">
        <v>3</v>
      </c>
      <c r="C4" s="185" t="s">
        <v>254</v>
      </c>
      <c r="D4" s="6"/>
      <c r="E4" s="7" t="s">
        <v>4</v>
      </c>
      <c r="F4" s="8"/>
    </row>
    <row r="5" spans="2:6">
      <c r="B5" s="9" t="s">
        <v>5</v>
      </c>
      <c r="C5" s="179" t="s">
        <v>380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46" t="s">
        <v>230</v>
      </c>
      <c r="C15" s="446"/>
      <c r="D15" s="446"/>
      <c r="E15" s="446"/>
      <c r="F15" s="446"/>
    </row>
    <row r="16" spans="2:6" ht="15.75" thickBot="1">
      <c r="B16" s="31"/>
      <c r="C16" s="32" t="s">
        <v>83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231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228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46" t="s">
        <v>232</v>
      </c>
      <c r="C28" s="446"/>
      <c r="D28" s="446"/>
      <c r="E28" s="446"/>
      <c r="F28" s="446"/>
    </row>
    <row r="29" spans="2:6" ht="15.75" thickBot="1">
      <c r="B29" s="31"/>
      <c r="C29" s="32" t="s">
        <v>84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233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228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46" t="s">
        <v>234</v>
      </c>
      <c r="C41" s="446"/>
      <c r="D41" s="446"/>
      <c r="E41" s="446"/>
      <c r="F41" s="446"/>
    </row>
    <row r="42" spans="2:6" ht="15.75" thickBot="1">
      <c r="B42" s="31"/>
      <c r="C42" s="32" t="s">
        <v>85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235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229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46" t="s">
        <v>236</v>
      </c>
      <c r="C54" s="446"/>
      <c r="D54" s="446"/>
      <c r="E54" s="446"/>
      <c r="F54" s="446"/>
    </row>
    <row r="55" spans="2:6" ht="15.75" thickBot="1">
      <c r="B55" s="31"/>
      <c r="C55" s="32" t="s">
        <v>86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237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229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6" t="s">
        <v>238</v>
      </c>
      <c r="C2" s="446"/>
      <c r="D2" s="446"/>
      <c r="E2" s="446"/>
      <c r="F2" s="446"/>
    </row>
    <row r="3" spans="2:6" ht="15.75" thickBot="1">
      <c r="B3" s="31"/>
      <c r="C3" s="32" t="s">
        <v>139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239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229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46" t="s">
        <v>240</v>
      </c>
      <c r="C15" s="446"/>
      <c r="D15" s="446"/>
      <c r="E15" s="446"/>
      <c r="F15" s="446"/>
    </row>
    <row r="16" spans="2:6" ht="15.75" thickBot="1">
      <c r="B16" s="31"/>
      <c r="C16" s="32" t="s">
        <v>140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241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229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46" t="s">
        <v>242</v>
      </c>
      <c r="C28" s="446"/>
      <c r="D28" s="446"/>
      <c r="E28" s="446"/>
      <c r="F28" s="446"/>
    </row>
    <row r="29" spans="2:6" ht="15.75" thickBot="1">
      <c r="B29" s="31"/>
      <c r="C29" s="32" t="s">
        <v>141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243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229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46" t="s">
        <v>244</v>
      </c>
      <c r="C41" s="446"/>
      <c r="D41" s="446"/>
      <c r="E41" s="446"/>
      <c r="F41" s="446"/>
    </row>
    <row r="42" spans="2:6" ht="15.75" thickBot="1">
      <c r="B42" s="31"/>
      <c r="C42" s="32" t="s">
        <v>142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245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229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46" t="s">
        <v>246</v>
      </c>
      <c r="C54" s="446"/>
      <c r="D54" s="446"/>
      <c r="E54" s="446"/>
      <c r="F54" s="446"/>
    </row>
    <row r="55" spans="2:6" ht="15.75" thickBot="1">
      <c r="B55" s="31"/>
      <c r="C55" s="32" t="s">
        <v>143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247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229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6" t="s">
        <v>248</v>
      </c>
      <c r="C2" s="446"/>
      <c r="D2" s="446"/>
      <c r="E2" s="446"/>
      <c r="F2" s="446"/>
    </row>
    <row r="3" spans="2:6" ht="15.75" thickBot="1">
      <c r="B3" s="31"/>
      <c r="C3" s="32" t="s">
        <v>144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249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229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46"/>
      <c r="C15" s="446"/>
      <c r="D15" s="446"/>
      <c r="E15" s="446"/>
      <c r="F15" s="446"/>
    </row>
    <row r="16" spans="2:6" ht="15.75" thickBot="1">
      <c r="B16" s="31"/>
      <c r="C16" s="32" t="s">
        <v>145</v>
      </c>
      <c r="D16" s="2"/>
      <c r="E16" s="3"/>
      <c r="F16" s="4"/>
    </row>
    <row r="17" spans="2:6">
      <c r="B17" s="5" t="s">
        <v>3</v>
      </c>
      <c r="C17" s="185" t="s">
        <v>181</v>
      </c>
      <c r="D17" s="6"/>
      <c r="E17" s="7" t="s">
        <v>4</v>
      </c>
      <c r="F17" s="8"/>
    </row>
    <row r="18" spans="2:6">
      <c r="B18" s="9" t="s">
        <v>5</v>
      </c>
      <c r="C18" s="179" t="s">
        <v>180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182</v>
      </c>
      <c r="D21" s="6"/>
      <c r="E21" s="13"/>
      <c r="F21" s="8"/>
    </row>
    <row r="22" spans="2:6">
      <c r="B22" s="14" t="s">
        <v>11</v>
      </c>
      <c r="C22" s="107" t="s">
        <v>133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250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46"/>
      <c r="C28" s="446"/>
      <c r="D28" s="446"/>
      <c r="E28" s="446"/>
      <c r="F28" s="446"/>
    </row>
    <row r="29" spans="2:6" ht="15.75" thickBot="1">
      <c r="B29" s="31"/>
      <c r="C29" s="32" t="s">
        <v>146</v>
      </c>
      <c r="D29" s="2"/>
      <c r="E29" s="3"/>
      <c r="F29" s="4"/>
    </row>
    <row r="30" spans="2:6">
      <c r="B30" s="5" t="s">
        <v>3</v>
      </c>
      <c r="C30" s="185" t="s">
        <v>254</v>
      </c>
      <c r="D30" s="6"/>
      <c r="E30" s="7" t="s">
        <v>4</v>
      </c>
      <c r="F30" s="8"/>
    </row>
    <row r="31" spans="2:6">
      <c r="B31" s="9" t="s">
        <v>5</v>
      </c>
      <c r="C31" s="179" t="s">
        <v>252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183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46"/>
      <c r="C41" s="446"/>
      <c r="D41" s="446"/>
      <c r="E41" s="446"/>
      <c r="F41" s="446"/>
    </row>
    <row r="42" spans="2:6" ht="15.75" thickBot="1">
      <c r="B42" s="31"/>
      <c r="C42" s="32" t="s">
        <v>147</v>
      </c>
      <c r="D42" s="2"/>
      <c r="E42" s="3"/>
      <c r="F42" s="4"/>
    </row>
    <row r="43" spans="2:6">
      <c r="B43" s="5" t="s">
        <v>3</v>
      </c>
      <c r="C43" s="185" t="s">
        <v>255</v>
      </c>
      <c r="D43" s="6"/>
      <c r="E43" s="7" t="s">
        <v>4</v>
      </c>
      <c r="F43" s="8"/>
    </row>
    <row r="44" spans="2:6">
      <c r="B44" s="9" t="s">
        <v>5</v>
      </c>
      <c r="C44" s="179" t="s">
        <v>253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256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257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46" t="s">
        <v>258</v>
      </c>
      <c r="C54" s="446"/>
      <c r="D54" s="446"/>
      <c r="E54" s="446"/>
      <c r="F54" s="446"/>
    </row>
    <row r="55" spans="2:6" ht="15.75" thickBot="1">
      <c r="B55" s="31"/>
      <c r="C55" s="32" t="s">
        <v>148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225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47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46"/>
      <c r="C2" s="446"/>
      <c r="D2" s="446"/>
      <c r="E2" s="446"/>
      <c r="F2" s="446"/>
    </row>
    <row r="3" spans="2:6" ht="15.75" thickBot="1">
      <c r="B3" s="31"/>
      <c r="C3" s="32" t="s">
        <v>149</v>
      </c>
      <c r="D3" s="2"/>
      <c r="E3" s="3"/>
      <c r="F3" s="4"/>
    </row>
    <row r="4" spans="2:6">
      <c r="B4" s="5" t="s">
        <v>3</v>
      </c>
      <c r="C4" s="185" t="s">
        <v>259</v>
      </c>
      <c r="D4" s="6"/>
      <c r="E4" s="7" t="s">
        <v>4</v>
      </c>
      <c r="F4" s="8"/>
    </row>
    <row r="5" spans="2:6">
      <c r="B5" s="9" t="s">
        <v>5</v>
      </c>
      <c r="C5" s="179" t="s">
        <v>260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251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183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46"/>
      <c r="C15" s="446"/>
      <c r="D15" s="446"/>
      <c r="E15" s="446"/>
      <c r="F15" s="446"/>
    </row>
    <row r="16" spans="2:6" ht="15.75" thickBot="1">
      <c r="B16" s="31"/>
      <c r="C16" s="32" t="s">
        <v>150</v>
      </c>
      <c r="D16" s="2"/>
      <c r="E16" s="3"/>
      <c r="F16" s="4"/>
    </row>
    <row r="17" spans="2:6" ht="15.75" thickBot="1">
      <c r="B17" s="58" t="s">
        <v>3</v>
      </c>
      <c r="C17" s="110" t="s">
        <v>128</v>
      </c>
      <c r="D17" s="236"/>
      <c r="E17" s="237"/>
      <c r="F17" s="238"/>
    </row>
    <row r="18" spans="2:6" ht="15.75" thickBot="1">
      <c r="B18" s="58" t="s">
        <v>5</v>
      </c>
      <c r="C18" s="239" t="s">
        <v>178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129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179</v>
      </c>
      <c r="F26" s="254">
        <v>250000</v>
      </c>
    </row>
    <row r="28" spans="2:6" ht="15.75" thickBot="1">
      <c r="B28" s="446"/>
      <c r="C28" s="446"/>
      <c r="D28" s="446"/>
      <c r="E28" s="446"/>
      <c r="F28" s="446"/>
    </row>
    <row r="29" spans="2:6" ht="15.75" thickBot="1">
      <c r="B29" s="31"/>
      <c r="C29" s="32" t="s">
        <v>151</v>
      </c>
      <c r="D29" s="2"/>
      <c r="E29" s="3"/>
      <c r="F29" s="4"/>
    </row>
    <row r="30" spans="2:6">
      <c r="B30" s="5" t="s">
        <v>3</v>
      </c>
      <c r="C30" s="185" t="s">
        <v>181</v>
      </c>
      <c r="D30" s="6"/>
      <c r="E30" s="7" t="s">
        <v>4</v>
      </c>
      <c r="F30" s="8"/>
    </row>
    <row r="31" spans="2:6">
      <c r="B31" s="9" t="s">
        <v>5</v>
      </c>
      <c r="C31" s="179" t="s">
        <v>180</v>
      </c>
      <c r="D31" s="10"/>
      <c r="E31" s="11"/>
      <c r="F31" s="8"/>
    </row>
    <row r="32" spans="2:6">
      <c r="B32" s="9" t="s">
        <v>7</v>
      </c>
      <c r="C32" s="107">
        <v>13551</v>
      </c>
      <c r="D32" s="12"/>
      <c r="E32" s="11" t="s">
        <v>8</v>
      </c>
      <c r="F32" s="8"/>
    </row>
    <row r="33" spans="2:6">
      <c r="B33" s="1" t="s">
        <v>9</v>
      </c>
      <c r="C33" s="136">
        <v>138343</v>
      </c>
      <c r="D33" s="6"/>
      <c r="E33" s="13"/>
      <c r="F33" s="8"/>
    </row>
    <row r="34" spans="2:6">
      <c r="B34" s="9" t="s">
        <v>10</v>
      </c>
      <c r="C34" s="107" t="s">
        <v>182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183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46"/>
      <c r="C41" s="446"/>
      <c r="D41" s="446"/>
      <c r="E41" s="446"/>
      <c r="F41" s="446"/>
    </row>
    <row r="42" spans="2:6" ht="15.75" thickBot="1">
      <c r="B42" s="31"/>
      <c r="C42" s="32" t="s">
        <v>152</v>
      </c>
      <c r="D42" s="2"/>
      <c r="E42" s="3"/>
      <c r="F42" s="4"/>
    </row>
    <row r="43" spans="2:6">
      <c r="B43" s="5" t="s">
        <v>3</v>
      </c>
      <c r="C43" s="185" t="s">
        <v>181</v>
      </c>
      <c r="D43" s="6"/>
      <c r="E43" s="7" t="s">
        <v>4</v>
      </c>
      <c r="F43" s="8"/>
    </row>
    <row r="44" spans="2:6">
      <c r="B44" s="9" t="s">
        <v>5</v>
      </c>
      <c r="C44" s="179" t="s">
        <v>180</v>
      </c>
      <c r="D44" s="10"/>
      <c r="E44" s="11"/>
      <c r="F44" s="8"/>
    </row>
    <row r="45" spans="2:6">
      <c r="B45" s="9" t="s">
        <v>7</v>
      </c>
      <c r="C45" s="107">
        <v>13552</v>
      </c>
      <c r="D45" s="12"/>
      <c r="E45" s="11" t="s">
        <v>8</v>
      </c>
      <c r="F45" s="8"/>
    </row>
    <row r="46" spans="2:6">
      <c r="B46" s="1" t="s">
        <v>9</v>
      </c>
      <c r="C46" s="136">
        <v>138344</v>
      </c>
      <c r="D46" s="6"/>
      <c r="E46" s="13"/>
      <c r="F46" s="8"/>
    </row>
    <row r="47" spans="2:6">
      <c r="B47" s="9" t="s">
        <v>10</v>
      </c>
      <c r="C47" s="107" t="s">
        <v>182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183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46"/>
      <c r="C54" s="446"/>
      <c r="D54" s="446"/>
      <c r="E54" s="446"/>
      <c r="F54" s="446"/>
    </row>
    <row r="55" spans="2:6" ht="15.75" thickBot="1">
      <c r="B55" s="31" t="s">
        <v>184</v>
      </c>
      <c r="C55" s="32" t="s">
        <v>153</v>
      </c>
      <c r="D55" s="2"/>
      <c r="E55" s="3"/>
      <c r="F55" s="4"/>
    </row>
    <row r="56" spans="2:6">
      <c r="B56" s="5" t="s">
        <v>3</v>
      </c>
      <c r="C56" s="185" t="s">
        <v>181</v>
      </c>
      <c r="D56" s="6"/>
      <c r="E56" s="7" t="s">
        <v>4</v>
      </c>
      <c r="F56" s="8"/>
    </row>
    <row r="57" spans="2:6">
      <c r="B57" s="9" t="s">
        <v>5</v>
      </c>
      <c r="C57" s="179" t="s">
        <v>180</v>
      </c>
      <c r="D57" s="10"/>
      <c r="E57" s="11"/>
      <c r="F57" s="8"/>
    </row>
    <row r="58" spans="2:6">
      <c r="B58" s="9" t="s">
        <v>7</v>
      </c>
      <c r="C58" s="107">
        <v>13553</v>
      </c>
      <c r="D58" s="12"/>
      <c r="E58" s="11" t="s">
        <v>8</v>
      </c>
      <c r="F58" s="8"/>
    </row>
    <row r="59" spans="2:6">
      <c r="B59" s="1" t="s">
        <v>9</v>
      </c>
      <c r="C59" s="136">
        <v>138345</v>
      </c>
      <c r="D59" s="6"/>
      <c r="E59" s="13"/>
      <c r="F59" s="8"/>
    </row>
    <row r="60" spans="2:6">
      <c r="B60" s="9" t="s">
        <v>10</v>
      </c>
      <c r="C60" s="107" t="s">
        <v>182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183</v>
      </c>
      <c r="D64" s="215">
        <v>1</v>
      </c>
      <c r="E64" s="20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18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2022-04-26T15:31:29Z</dcterms:modified>
</cp:coreProperties>
</file>