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3" i="21" l="1"/>
  <c r="F107" i="21" s="1"/>
  <c r="F81" i="2" l="1"/>
  <c r="F82" i="2"/>
  <c r="F54" i="2" l="1"/>
  <c r="F55" i="2" s="1"/>
  <c r="F80" i="21" l="1"/>
  <c r="F86" i="21" s="1"/>
  <c r="C38" i="1" l="1"/>
  <c r="C19" i="4" l="1"/>
  <c r="I12" i="4"/>
  <c r="I11" i="4"/>
  <c r="I10" i="4"/>
  <c r="I9" i="4"/>
  <c r="I8" i="4"/>
  <c r="I7" i="4"/>
  <c r="I6" i="4"/>
  <c r="I5" i="4"/>
  <c r="I14" i="4" s="1"/>
  <c r="I4" i="4"/>
  <c r="J40" i="1"/>
  <c r="J39" i="1"/>
  <c r="J37" i="1"/>
  <c r="J35" i="1"/>
  <c r="J34" i="1"/>
  <c r="J33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77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<sst xmlns="http://schemas.openxmlformats.org/spreadsheetml/2006/main" count="2088" uniqueCount="432">
  <si>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</si>
  <si>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</si>
  <si>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</si>
  <si>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</si>
  <si>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</si>
  <si>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</si>
  <si>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</si>
  <si>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</si>
  <si>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</si>
  <si>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</si>
  <si>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</si>
  <si>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</si>
  <si>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</si>
  <si>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</si>
  <si>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</si>
  <si>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</si>
  <si>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</si>
  <si>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</si>
  <si>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</si>
  <si>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</si>
  <si>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</si>
  <si>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</si>
  <si>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</si>
  <si>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</si>
  <si>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</si>
  <si>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</si>
  <si>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</si>
  <si>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</si>
  <si>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</si>
  <si>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</si>
  <si>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</si>
  <si>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</si>
  <si>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</si>
  <si>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</si>
  <si>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</si>
  <si>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</si>
  <si>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</si>
  <si>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</si>
  <si>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</si>
  <si>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</si>
  <si>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</si>
  <si>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</si>
  <si>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</si>
  <si>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</si>
  <si>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</si>
  <si>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</si>
  <si>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</si>
  <si>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</si>
  <si>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</si>
  <si>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</si>
  <si>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</si>
  <si>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</si>
  <si>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</si>
  <si>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</si>
  <si>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</si>
  <si>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</si>
  <si>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</si>
  <si>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</si>
  <si>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</si>
  <si>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</si>
  <si>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</si>
  <si>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</si>
  <si>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</si>
  <si>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</si>
  <si>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</si>
  <si>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</si>
  <si>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</si>
  <si>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</si>
  <si>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</si>
  <si>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</si>
  <si>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</si>
  <si>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</si>
  <si>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</si>
  <si>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</si>
  <si>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</si>
  <si>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</si>
  <si>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</si>
  <si>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</si>
  <si>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</si>
  <si>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</si>
  <si>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</si>
  <si>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</si>
  <si>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</si>
  <si>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</si>
  <si>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</si>
  <si>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</si>
  <si>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</si>
  <si>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</si>
  <si>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</si>
  <si>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</si>
  <si>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</si>
  <si>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</si>
  <si>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</si>
  <si>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</si>
  <si>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</si>
  <si>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</si>
  <si>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</si>
  <si>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</si>
  <si>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</si>
  <si>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</si>
  <si>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</si>
  <si>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</si>
  <si>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</si>
  <si>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</si>
  <si>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</si>
  <si>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</si>
  <si>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</si>
  <si>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</si>
  <si>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</si>
  <si>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</si>
  <si>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</si>
  <si>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</si>
  <si>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</si>
  <si>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</si>
  <si>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</si>
  <si>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</si>
  <si>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</si>
  <si>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</si>
  <si>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</si>
  <si>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</si>
  <si>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</si>
  <si>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</si>
  <si>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</si>
  <si>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</si>
  <si>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</si>
  <si>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</si>
  <si>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</si>
  <si>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</si>
  <si>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</si>
  <si>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</si>
  <si>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</si>
  <si>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</si>
  <si>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</si>
  <si>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</si>
  <si>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</si>
  <si>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</si>
  <si>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</si>
  <si>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</si>
  <si>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</si>
  <si>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</si>
  <si>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</si>
  <si>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</si>
  <si>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</si>
  <si>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</si>
  <si>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</si>
  <si>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</si>
  <si>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</si>
  <si>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</si>
  <si>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</si>
  <si>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</si>
  <si>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</si>
  <si>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</si>
  <si>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</si>
  <si>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</si>
  <si>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</si>
  <si>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</si>
  <si>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</si>
  <si>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</si>
  <si>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</si>
  <si>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</si>
  <si>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</si>
  <si>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</si>
  <si>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</si>
  <si>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</si>
  <si>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</si>
  <si>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</si>
  <si>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</si>
  <si>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</si>
  <si>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</si>
  <si>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</si>
  <si>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</si>
  <si>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</si>
  <si>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</si>
  <si>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</si>
  <si>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</si>
  <si>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</si>
  <si>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</si>
  <si>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</si>
  <si>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</si>
  <si>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</si>
  <si>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</si>
  <si>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</si>
  <si>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</si>
  <si>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</si>
  <si>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</si>
  <si>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</si>
  <si>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</si>
  <si>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</si>
  <si>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</si>
  <si>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</si>
  <si>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</si>
  <si>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</si>
  <si>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</si>
  <si>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</si>
  <si>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</si>
  <si>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</si>
  <si>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</si>
  <si>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</si>
  <si>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</si>
  <si>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</si>
  <si>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</si>
  <si>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</si>
  <si>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</si>
  <si>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</si>
  <si>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</si>
  <si>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</si>
  <si>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</si>
  <si>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</si>
  <si>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</si>
  <si>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</si>
  <si>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</si>
  <si>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</si>
  <si>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</si>
  <si>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</si>
  <si>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</si>
  <si>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</si>
  <si>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</si>
  <si>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</si>
  <si>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</si>
  <si>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</si>
  <si>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</si>
  <si>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</si>
  <si>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</si>
  <si>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</si>
  <si>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</si>
  <si>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</si>
  <si>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</si>
  <si>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</si>
  <si>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</si>
  <si>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</si>
  <si>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</si>
  <si>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</si>
  <si>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</si>
  <si>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</si>
  <si>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</si>
  <si>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</si>
  <si>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</si>
  <si>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</si>
  <si>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</si>
  <si>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</si>
  <si>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</si>
  <si>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</si>
  <si>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</si>
  <si>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</si>
  <si>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</si>
  <si>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</si>
  <si>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</si>
  <si>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</si>
  <si>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</si>
  <si>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</si>
  <si>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</si>
  <si>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</si>
  <si>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</si>
  <si>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</si>
  <si>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</si>
  <si>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</si>
  <si>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</si>
  <si>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</si>
  <si>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</si>
  <si>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</si>
  <si>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</si>
  <si>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</si>
  <si>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</si>
  <si>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</si>
  <si>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</si>
  <si>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</si>
  <si>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</si>
  <si>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</si>
  <si>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</si>
  <si>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</si>
  <si>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</si>
  <si>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</si>
  <si>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</si>
  <si>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</si>
  <si>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</si>
  <si>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</si>
  <si>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</si>
  <si>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</si>
  <si>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</si>
  <si>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</si>
  <si>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</si>
  <si>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</si>
  <si>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</si>
  <si>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</si>
  <si>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</si>
  <si>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</si>
  <si>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</si>
  <si>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</si>
  <si>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</si>
  <si>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</si>
  <si>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</si>
  <si>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</si>
  <si>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</si>
  <si>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</si>
  <si>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</si>
  <si>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</si>
  <si>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</si>
  <si>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</si>
  <si>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</si>
  <si>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</si>
  <si>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</si>
  <si>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</si>
  <si>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</si>
  <si>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</si>
  <si>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</si>
  <si>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</si>
  <si>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</si>
  <si>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</si>
  <si>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</si>
  <si>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</si>
  <si>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</si>
  <si>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</si>
  <si>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</si>
  <si>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</si>
  <si>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</si>
  <si>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</si>
  <si>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</si>
  <si>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</si>
  <si>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</si>
  <si>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</si>
  <si>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</si>
  <si>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</si>
  <si>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</si>
  <si>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</si>
  <si>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</si>
  <si>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</si>
  <si>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</si>
  <si>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</si>
  <si>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</si>
  <si>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</si>
  <si>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</si>
  <si>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</si>
  <si>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</si>
  <si>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</si>
  <si>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</si>
  <si>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</si>
  <si>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</si>
  <si>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</si>
  <si>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</si>
  <si>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</si>
  <si>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</si>
  <si>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</si>
  <si>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</si>
  <si>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</si>
  <si>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</si>
  <si>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</si>
  <si>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</si>
  <si>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</si>
  <si>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</si>
  <si>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FACTURADO Y ENVIADO</t>
  </si>
  <si>
    <t>MUTUAL DE SEGURIDAD</t>
  </si>
  <si>
    <t>R5K CALL CORD - DIN</t>
  </si>
  <si>
    <t>ENVIADO</t>
  </si>
  <si>
    <t>L10 CART CART FOR USE WITH THE WARMER LEVEL1 CONVECTIVE WARMER</t>
  </si>
  <si>
    <t>POR CONTRATO</t>
  </si>
  <si>
    <t xml:space="preserve">FACTURA CORRESPONDIENTE AL MES DE SEPTIEMBRE DE 2021 </t>
  </si>
  <si>
    <t>HOSPITAL G, GRANT BENAVENTE CONCEPCION</t>
  </si>
  <si>
    <t xml:space="preserve">FACTURA CORRESPONDIENTE AL MES DE  NOVIEMBRE DE 2021 </t>
  </si>
  <si>
    <t>61.602.189-3</t>
  </si>
  <si>
    <t>MANTENCION EQUIPO LITHO LASER</t>
  </si>
  <si>
    <t>CONTRATO</t>
  </si>
  <si>
    <t>ESTACION DE PACIENTE MEJORADO+REMOTE TILT RELEASE DIN STN</t>
  </si>
  <si>
    <t>VENTA DE 2 PERAS DE LLAMADO</t>
  </si>
  <si>
    <t>COMERCIAL INTHEGRA ELECTRICA LTDA</t>
  </si>
  <si>
    <t>VENTA DE 5 PERAS DE LLAMADO</t>
  </si>
  <si>
    <t xml:space="preserve">FACTURA CORRESPONDIENTE AL MES DE DICIEMBRE DE 2021 </t>
  </si>
  <si>
    <t>PAGA CON CHEQUE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</si>
  <si>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</si>
  <si>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</si>
  <si>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</si>
  <si>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</si>
  <si>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</si>
  <si>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VISITA TECNICA URGENCIA</t>
  </si>
  <si>
    <t>FACTURA CORRESPONDIENTE AL MES DE DICIEMBRE DE 2021</t>
  </si>
  <si>
    <t>81.949.100-3</t>
  </si>
  <si>
    <t>CONTRATO MANTENCION MES DE DICIEMBRE</t>
  </si>
  <si>
    <t>MANTENCION MES DE DICIEMBRE 2021</t>
  </si>
  <si>
    <t>MANTENCION MES DICIEMBRE 2021</t>
  </si>
  <si>
    <t xml:space="preserve">MANTENCION FIBROSCAN POR CONTRATO DICIEMBRE DE 2021 CUOTA 12 /12 </t>
  </si>
  <si>
    <t>CONTRATO MANTENCION  MES DE  DICIEMBRE 2021</t>
  </si>
  <si>
    <t>MANTENCION PREVENTIVO LASER LITHO MES DICIEMBRE 2021 CUOTA 9 /12</t>
  </si>
  <si>
    <t>MANTENCION POR CONTRATO DICIEMBRE  2021</t>
  </si>
  <si>
    <t>CONTRATO MANTENCION DICIEMBRE 2021</t>
  </si>
  <si>
    <t>CLINICA RED SALUD MAGALLANES</t>
  </si>
  <si>
    <t>PEDAL PARA LASER LITHO</t>
  </si>
  <si>
    <t>PERA DE LLAMADO</t>
  </si>
  <si>
    <t>PEDAL PARA EQUIPO LASER H30</t>
  </si>
  <si>
    <t>FACTURA CORRESPONDIENTE AL MES DE  DICIEMBRE DE 2021</t>
  </si>
  <si>
    <t>HLP-FSA</t>
  </si>
  <si>
    <t>608-11127-SE21</t>
  </si>
  <si>
    <t>MANTENCION LLAMADO ENFERMERIA DICIEMBRE</t>
  </si>
  <si>
    <t>FACTURA CORRESPONDIENTE AL MES DE DICIEMBRE DE 2021 / HACER MENCION EN FACTURA LA OC N° 608-11127-SE21</t>
  </si>
  <si>
    <t>INSTALACION DE HABITACION</t>
  </si>
  <si>
    <t>INSTALACION DE CONTROLADOR</t>
  </si>
  <si>
    <t>70.079.000-2</t>
  </si>
  <si>
    <t>DCA200</t>
  </si>
  <si>
    <t>CONTROLADOR</t>
  </si>
  <si>
    <t xml:space="preserve">CLIENTE PAGA CON CHEQUE </t>
  </si>
  <si>
    <t>HOSPITAL DE CASTRO</t>
  </si>
  <si>
    <t>MANTENCION LASER</t>
  </si>
  <si>
    <t>191616/191618</t>
  </si>
  <si>
    <t>1077390-603-SE21</t>
  </si>
  <si>
    <t>98878/98879</t>
  </si>
  <si>
    <t>Jooge Fernandez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</si>
  <si>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</si>
  <si>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</si>
  <si>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</si>
  <si>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</si>
  <si>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</si>
  <si>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</si>
  <si>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</si>
  <si>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</si>
  <si>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</si>
  <si>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</si>
  <si>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</si>
  <si>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MANTENCION EQUIPO FOCAL ONE MES DICIEMBRE 2021</t>
  </si>
  <si>
    <t>MANTENCION EQUIPO SONOLITH -SYS MES DE DICIEMBRE 2021</t>
  </si>
  <si>
    <t>245483/245480</t>
  </si>
  <si>
    <t>PERAS DE LLAMADO RAULAND 4000</t>
  </si>
  <si>
    <t>CLINICA ALEMANA DE TEMUCO S.A</t>
  </si>
  <si>
    <t>MANTENCION MENSUAL LASER UROLOGICO MES DE JUNIO 2021</t>
  </si>
  <si>
    <t>MANTENCION MENSUAL LASER UROLOGICO MES DE JULIO 2021</t>
  </si>
  <si>
    <t xml:space="preserve">CLINICA ALEMANA DE TEMUCO S.A </t>
  </si>
  <si>
    <t>MANTENCION MENSUAL LASER UROLOGICO MES DE AGOSTO 2021</t>
  </si>
  <si>
    <t>MANTENCION MENSUAL LASER UROLOGICO MES DE SEPTIEMBRE 2021</t>
  </si>
  <si>
    <t>MANTENCION MENSUAL LASER UROLOGICO MES DE OCTUBRE 2021</t>
  </si>
  <si>
    <t>MANTENCION MENSUAL LASER UROLOGICO MES DE NOVIEMBRE 2021</t>
  </si>
  <si>
    <t>MANTENCION MENSUAL LASER UROLOGICO MES DE DICIEMBRE 2021</t>
  </si>
  <si>
    <t>CLINICA ALEMANA DE TEMUCO</t>
  </si>
  <si>
    <t xml:space="preserve">RED DE SALUD UC-CHRISTUS </t>
  </si>
  <si>
    <t>RED DE SALUD UC- CHRISTUS</t>
  </si>
  <si>
    <t>MANTENCION LLAMADO ENFERMERIA  CUOTA 7 /24 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</si>
</sst>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8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9" fontId="18" fillId="15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6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5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3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left" vertical="center"/>
    </xf>
    <xf numFmtId="14" fontId="23" fillId="2" borderId="1" xfId="9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77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77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9" fontId="78" fillId="17" borderId="1" xfId="953" applyFont="1" applyFill="1" applyBorder="1" applyAlignment="1">
      <alignment horizontal="center" vertical="center"/>
    </xf>
    <xf numFmtId="0" fontId="78" fillId="17" borderId="1" xfId="0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4" fontId="23" fillId="0" borderId="1" xfId="0" applyNumberFormat="1" applyFont="1" applyBorder="1" applyAlignment="1">
      <alignment horizontal="center"/>
    </xf>
    <xf numFmtId="14" fontId="15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/>
    <xf numFmtId="167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/>
    </xf>
    <xf numFmtId="14" fontId="23" fillId="17" borderId="1" xfId="0" applyNumberFormat="1" applyFont="1" applyFill="1" applyBorder="1" applyAlignment="1">
      <alignment horizontal="center"/>
    </xf>
    <xf numFmtId="0" fontId="23" fillId="17" borderId="1" xfId="0" applyFont="1" applyFill="1" applyBorder="1" applyAlignment="1">
      <alignment horizontal="center" vertical="center" wrapText="1"/>
    </xf>
    <xf numFmtId="0" fontId="15" fillId="17" borderId="1" xfId="0" applyFont="1" applyFill="1" applyBorder="1"/>
    <xf numFmtId="0" fontId="15" fillId="17" borderId="1" xfId="0" applyFont="1" applyFill="1" applyBorder="1" applyAlignment="1">
      <alignment horizontal="center"/>
    </xf>
    <xf numFmtId="9" fontId="15" fillId="17" borderId="1" xfId="953" applyFont="1" applyFill="1" applyBorder="1" applyAlignment="1">
      <alignment horizontal="left" vertical="center"/>
    </xf>
    <xf numFmtId="0" fontId="66" fillId="17" borderId="20" xfId="0" applyFont="1" applyFill="1" applyBorder="1"/>
    <xf numFmtId="0" fontId="15" fillId="17" borderId="1" xfId="0" applyFont="1" applyFill="1" applyBorder="1" applyAlignment="1">
      <alignment horizontal="left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40" fillId="4" borderId="3" xfId="1" applyNumberFormat="1" applyFont="1" applyFill="1" applyBorder="1" applyAlignment="1">
      <alignment horizontal="center"/>
    </xf>
    <xf numFmtId="0" fontId="72" fillId="17" borderId="1" xfId="0" applyFont="1" applyFill="1" applyBorder="1" applyAlignment="1">
      <alignment horizontal="left" vertical="center"/>
    </xf>
    <xf numFmtId="14" fontId="72" fillId="17" borderId="1" xfId="0" applyNumberFormat="1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9" fontId="23" fillId="3" borderId="1" xfId="953" applyFont="1" applyFill="1" applyBorder="1" applyAlignment="1">
      <alignment horizontal="left" vertical="center"/>
    </xf>
    <xf numFmtId="9" fontId="23" fillId="3" borderId="1" xfId="953" applyFont="1" applyFill="1" applyBorder="1" applyAlignment="1">
      <alignment horizontal="center" vertical="center"/>
    </xf>
    <xf numFmtId="14" fontId="23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0" xfId="0" applyFill="1" applyBorder="1"/>
    <xf numFmtId="9" fontId="77" fillId="17" borderId="2" xfId="953" applyFont="1" applyFill="1" applyBorder="1" applyAlignment="1">
      <alignment horizontal="left" vertical="center"/>
    </xf>
    <xf numFmtId="167" fontId="15" fillId="17" borderId="2" xfId="0" applyNumberFormat="1" applyFont="1" applyFill="1" applyBorder="1" applyAlignment="1">
      <alignment horizontal="center" vertical="center"/>
    </xf>
    <xf numFmtId="9" fontId="23" fillId="17" borderId="2" xfId="953" applyFont="1" applyFill="1" applyBorder="1" applyAlignment="1">
      <alignment horizontal="center" vertical="center"/>
    </xf>
    <xf numFmtId="14" fontId="77" fillId="17" borderId="2" xfId="953" applyNumberFormat="1" applyFont="1" applyFill="1" applyBorder="1" applyAlignment="1">
      <alignment horizontal="center" vertical="center"/>
    </xf>
    <xf numFmtId="0" fontId="23" fillId="17" borderId="2" xfId="0" applyFont="1" applyFill="1" applyBorder="1" applyAlignment="1">
      <alignment horizontal="center" vertical="center"/>
    </xf>
    <xf numFmtId="9" fontId="78" fillId="17" borderId="2" xfId="953" applyFont="1" applyFill="1" applyBorder="1" applyAlignment="1">
      <alignment horizontal="center" vertical="center"/>
    </xf>
    <xf numFmtId="0" fontId="78" fillId="17" borderId="2" xfId="0" applyFont="1" applyFill="1" applyBorder="1" applyAlignment="1">
      <alignment horizontal="center" vertical="center"/>
    </xf>
    <xf numFmtId="0" fontId="66" fillId="17" borderId="42" xfId="0" applyFont="1" applyFill="1" applyBorder="1" applyAlignment="1">
      <alignment vertical="center"/>
    </xf>
    <xf numFmtId="0" fontId="20" fillId="12" borderId="3" xfId="0" applyFont="1" applyFill="1" applyBorder="1" applyAlignment="1">
      <alignment horizontal="center"/>
    </xf>
    <xf numFmtId="0" fontId="68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/>
    </xf>
    <xf numFmtId="14" fontId="72" fillId="17" borderId="1" xfId="953" applyNumberFormat="1" applyFont="1" applyFill="1" applyBorder="1" applyAlignment="1">
      <alignment horizontal="center" vertical="center"/>
    </xf>
    <xf numFmtId="0" fontId="30" fillId="17" borderId="20" xfId="0" applyFont="1" applyFill="1" applyBorder="1"/>
    <xf numFmtId="0" fontId="2" fillId="17" borderId="1" xfId="0" applyFont="1" applyFill="1" applyBorder="1"/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9" totalsRowShown="0" headerRowDxfId="20" dataDxfId="19">
  <autoFilter ref="A3:S19"/>
  <sortState ref="A5:S81">
    <sortCondition ref="A3:A8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31" workbookViewId="0">
      <selection activeCell="J48" sqref="J48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67" t="s">
        <v>373</v>
      </c>
      <c r="C1" s="467"/>
      <c r="D1" s="467"/>
      <c r="E1" s="467"/>
      <c r="F1" s="467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304</v>
      </c>
      <c r="D4" s="6"/>
      <c r="E4" s="11"/>
      <c r="F4" s="8"/>
    </row>
    <row r="5" spans="2:9">
      <c r="B5" s="71" t="s">
        <v>8</v>
      </c>
      <c r="C5" s="184">
        <v>95940</v>
      </c>
      <c r="D5" s="72"/>
      <c r="E5" s="11" t="s">
        <v>9</v>
      </c>
      <c r="F5" s="8"/>
    </row>
    <row r="6" spans="2:9" ht="15.75" thickBot="1">
      <c r="B6" s="73" t="s">
        <v>10</v>
      </c>
      <c r="C6" s="265">
        <v>189949</v>
      </c>
      <c r="D6" s="6"/>
      <c r="E6" s="18"/>
      <c r="F6" s="8"/>
    </row>
    <row r="7" spans="2:9" ht="15.75" thickBot="1">
      <c r="B7" s="71" t="s">
        <v>11</v>
      </c>
      <c r="C7" s="153" t="s">
        <v>360</v>
      </c>
      <c r="D7" s="6"/>
      <c r="E7" s="13"/>
      <c r="F7" s="8"/>
    </row>
    <row r="8" spans="2:9" ht="15.75" thickBot="1">
      <c r="B8" s="71" t="s">
        <v>12</v>
      </c>
      <c r="C8" s="154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376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67" t="s">
        <v>373</v>
      </c>
      <c r="C15" s="467"/>
      <c r="D15" s="467"/>
      <c r="E15" s="467"/>
      <c r="F15" s="467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07" t="s">
        <v>313</v>
      </c>
      <c r="D17" s="6"/>
      <c r="E17" s="7" t="s">
        <v>5</v>
      </c>
      <c r="F17" s="6"/>
    </row>
    <row r="18" spans="2:6">
      <c r="B18" s="71" t="s">
        <v>6</v>
      </c>
      <c r="C18" s="307" t="s">
        <v>314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2" t="s">
        <v>354</v>
      </c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6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377</v>
      </c>
      <c r="D25" s="194">
        <v>1</v>
      </c>
      <c r="E25" s="205">
        <v>127933</v>
      </c>
      <c r="F25" s="28">
        <f>E25</f>
        <v>127933</v>
      </c>
    </row>
    <row r="26" spans="2:6">
      <c r="B26" s="16"/>
      <c r="C26" s="329"/>
      <c r="D26" s="118"/>
      <c r="E26" s="28" t="s">
        <v>19</v>
      </c>
      <c r="F26" s="28">
        <f>F25</f>
        <v>127933</v>
      </c>
    </row>
    <row r="29" spans="2:6">
      <c r="B29" s="467" t="s">
        <v>373</v>
      </c>
      <c r="C29" s="467"/>
      <c r="D29" s="467"/>
      <c r="E29" s="467"/>
      <c r="F29" s="467"/>
    </row>
    <row r="30" spans="2:6">
      <c r="B30" s="69"/>
      <c r="C30" s="70" t="s">
        <v>21</v>
      </c>
      <c r="D30" s="2"/>
      <c r="E30" s="19"/>
      <c r="F30" s="2"/>
    </row>
    <row r="31" spans="2:6">
      <c r="B31" s="174" t="s">
        <v>4</v>
      </c>
      <c r="C31" s="307" t="s">
        <v>183</v>
      </c>
      <c r="D31" s="6"/>
      <c r="E31" s="7" t="s">
        <v>5</v>
      </c>
      <c r="F31" s="6"/>
    </row>
    <row r="32" spans="2:6">
      <c r="B32" s="174" t="s">
        <v>6</v>
      </c>
      <c r="C32" s="307" t="s">
        <v>296</v>
      </c>
      <c r="D32" s="6"/>
      <c r="E32" s="11"/>
      <c r="F32" s="6"/>
    </row>
    <row r="33" spans="2:6">
      <c r="B33" s="174" t="s">
        <v>8</v>
      </c>
      <c r="C33" s="107">
        <v>96429</v>
      </c>
      <c r="D33" s="72"/>
      <c r="E33" s="11" t="s">
        <v>9</v>
      </c>
      <c r="F33" s="6"/>
    </row>
    <row r="34" spans="2:6">
      <c r="B34" s="175" t="s">
        <v>10</v>
      </c>
      <c r="C34" s="287">
        <v>190453</v>
      </c>
      <c r="D34" s="6"/>
      <c r="E34" s="18"/>
      <c r="F34" s="6"/>
    </row>
    <row r="35" spans="2:6">
      <c r="B35" s="174" t="s">
        <v>11</v>
      </c>
      <c r="C35" s="107" t="s">
        <v>297</v>
      </c>
      <c r="D35" s="6"/>
      <c r="E35" s="6"/>
      <c r="F35" s="6"/>
    </row>
    <row r="36" spans="2:6">
      <c r="B36" s="174" t="s">
        <v>12</v>
      </c>
      <c r="C36" s="107"/>
      <c r="D36" s="6"/>
      <c r="E36" s="6"/>
      <c r="F36" s="6"/>
    </row>
    <row r="37" spans="2:6">
      <c r="B37" s="174" t="s">
        <v>13</v>
      </c>
      <c r="C37" s="107"/>
      <c r="D37" s="6"/>
      <c r="E37" s="6"/>
      <c r="F37" s="6"/>
    </row>
    <row r="38" spans="2:6">
      <c r="B38" s="176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0" t="s">
        <v>381</v>
      </c>
      <c r="D39" s="291">
        <v>1</v>
      </c>
      <c r="E39" s="289">
        <v>397727</v>
      </c>
      <c r="F39" s="28">
        <f>E39*D39</f>
        <v>397727</v>
      </c>
    </row>
    <row r="40" spans="2:6">
      <c r="B40" s="16"/>
      <c r="C40" s="327"/>
      <c r="D40" s="28"/>
      <c r="E40" s="28" t="s">
        <v>19</v>
      </c>
      <c r="F40" s="28">
        <f>F39</f>
        <v>397727</v>
      </c>
    </row>
    <row r="42" spans="2:6">
      <c r="B42" s="467" t="s">
        <v>373</v>
      </c>
      <c r="C42" s="467"/>
      <c r="D42" s="467"/>
      <c r="E42" s="467"/>
      <c r="F42" s="467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88" t="s">
        <v>72</v>
      </c>
      <c r="D44" s="6"/>
      <c r="E44" s="7" t="s">
        <v>5</v>
      </c>
      <c r="F44" s="6"/>
    </row>
    <row r="45" spans="2:6">
      <c r="B45" s="71" t="s">
        <v>6</v>
      </c>
      <c r="C45" s="288" t="s">
        <v>312</v>
      </c>
      <c r="D45" s="6"/>
      <c r="E45" s="11"/>
      <c r="F45" s="6"/>
    </row>
    <row r="46" spans="2:6">
      <c r="B46" s="71" t="s">
        <v>8</v>
      </c>
      <c r="C46" s="107">
        <v>96532</v>
      </c>
      <c r="D46" s="72"/>
      <c r="E46" s="11" t="s">
        <v>9</v>
      </c>
      <c r="F46" s="6"/>
    </row>
    <row r="47" spans="2:6">
      <c r="B47" s="73" t="s">
        <v>10</v>
      </c>
      <c r="C47" s="213">
        <v>190532</v>
      </c>
      <c r="D47" s="6"/>
      <c r="E47" s="18"/>
      <c r="F47" s="6"/>
    </row>
    <row r="48" spans="2:6">
      <c r="B48" s="71" t="s">
        <v>11</v>
      </c>
      <c r="C48" s="107" t="s">
        <v>317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28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399" t="s">
        <v>17</v>
      </c>
      <c r="F51" s="75" t="s">
        <v>18</v>
      </c>
    </row>
    <row r="52" spans="2:6" ht="15.75" thickBot="1">
      <c r="B52" s="138">
        <v>3200000000</v>
      </c>
      <c r="C52" s="107" t="s">
        <v>382</v>
      </c>
      <c r="D52" s="439">
        <v>1</v>
      </c>
      <c r="E52" s="183">
        <v>297004</v>
      </c>
      <c r="F52" s="285">
        <v>297004</v>
      </c>
    </row>
    <row r="53" spans="2:6">
      <c r="B53" s="327"/>
      <c r="C53" s="327"/>
      <c r="D53" s="194"/>
      <c r="E53" s="400"/>
      <c r="F53" s="285">
        <v>297004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/>
      <c r="C2" s="468"/>
      <c r="D2" s="468"/>
      <c r="E2" s="468"/>
      <c r="F2" s="468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5"/>
      <c r="D4" s="6"/>
      <c r="E4" s="7" t="s">
        <v>5</v>
      </c>
      <c r="F4" s="8"/>
    </row>
    <row r="5" spans="2:6">
      <c r="B5" s="9" t="s">
        <v>6</v>
      </c>
      <c r="C5" s="179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68"/>
      <c r="C15" s="468"/>
      <c r="D15" s="468"/>
      <c r="E15" s="468"/>
      <c r="F15" s="468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6"/>
      <c r="E17" s="237"/>
      <c r="F17" s="238"/>
    </row>
    <row r="18" spans="2:6" ht="15.75" thickBot="1">
      <c r="B18" s="58" t="s">
        <v>6</v>
      </c>
      <c r="C18" s="239" t="s">
        <v>227</v>
      </c>
      <c r="D18" s="236"/>
      <c r="E18" s="240"/>
      <c r="F18" s="238"/>
    </row>
    <row r="19" spans="2:6" ht="15.75" thickBot="1">
      <c r="B19" s="58" t="s">
        <v>8</v>
      </c>
      <c r="C19" s="241"/>
      <c r="D19" s="236"/>
      <c r="E19" s="240" t="s">
        <v>9</v>
      </c>
      <c r="F19" s="238"/>
    </row>
    <row r="20" spans="2:6" ht="15.75" thickBot="1">
      <c r="B20" s="242" t="s">
        <v>10</v>
      </c>
      <c r="C20" s="243"/>
      <c r="D20" s="236"/>
      <c r="E20" s="244"/>
      <c r="F20" s="238"/>
    </row>
    <row r="21" spans="2:6" ht="15.75" thickBot="1">
      <c r="B21" s="58" t="s">
        <v>11</v>
      </c>
      <c r="C21" s="245"/>
      <c r="D21" s="236"/>
      <c r="E21" s="244"/>
      <c r="F21" s="238"/>
    </row>
    <row r="22" spans="2:6" ht="15.75" thickBot="1">
      <c r="B22" s="246" t="s">
        <v>12</v>
      </c>
      <c r="C22" s="241"/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68" t="s">
        <v>190</v>
      </c>
      <c r="C30" s="468"/>
      <c r="D30" s="468"/>
      <c r="E30" s="468"/>
      <c r="F30" s="468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5" t="s">
        <v>47</v>
      </c>
      <c r="D32" s="6"/>
      <c r="E32" s="7" t="s">
        <v>5</v>
      </c>
      <c r="F32" s="8"/>
    </row>
    <row r="33" spans="2:6">
      <c r="B33" s="9" t="s">
        <v>6</v>
      </c>
      <c r="C33" s="179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5">
        <v>3200000000</v>
      </c>
      <c r="C40" s="107" t="s">
        <v>136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68" t="s">
        <v>191</v>
      </c>
      <c r="C43" s="468"/>
      <c r="D43" s="468"/>
      <c r="E43" s="468"/>
      <c r="F43" s="468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5" t="s">
        <v>47</v>
      </c>
      <c r="D45" s="6"/>
      <c r="E45" s="7" t="s">
        <v>5</v>
      </c>
      <c r="F45" s="8"/>
    </row>
    <row r="46" spans="2:6">
      <c r="B46" s="9" t="s">
        <v>6</v>
      </c>
      <c r="C46" s="179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5">
        <v>3200000000</v>
      </c>
      <c r="C53" s="107" t="s">
        <v>136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68" t="s">
        <v>192</v>
      </c>
      <c r="C56" s="468"/>
      <c r="D56" s="468"/>
      <c r="E56" s="468"/>
      <c r="F56" s="468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5">
        <v>3200000000</v>
      </c>
      <c r="C66" s="107" t="s">
        <v>136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198</v>
      </c>
      <c r="C2" s="468"/>
      <c r="D2" s="468"/>
      <c r="E2" s="468"/>
      <c r="F2" s="468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68" t="s">
        <v>199</v>
      </c>
      <c r="C15" s="468"/>
      <c r="D15" s="468"/>
      <c r="E15" s="468"/>
      <c r="F15" s="468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14046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138668</v>
      </c>
      <c r="D20" s="236"/>
      <c r="E20" s="244"/>
      <c r="F20" s="238"/>
    </row>
    <row r="21" spans="2:6" ht="15.75" thickBot="1">
      <c r="B21" s="58" t="s">
        <v>11</v>
      </c>
      <c r="C21" s="245">
        <v>4700029716</v>
      </c>
      <c r="D21" s="236"/>
      <c r="E21" s="244"/>
      <c r="F21" s="238"/>
    </row>
    <row r="22" spans="2:6" ht="15.75" thickBot="1">
      <c r="B22" s="246" t="s">
        <v>12</v>
      </c>
      <c r="C22" s="241" t="s">
        <v>160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8" t="s">
        <v>200</v>
      </c>
      <c r="C28" s="468"/>
      <c r="D28" s="468"/>
      <c r="E28" s="468"/>
      <c r="F28" s="468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68" t="s">
        <v>201</v>
      </c>
      <c r="C41" s="468"/>
      <c r="D41" s="468"/>
      <c r="E41" s="468"/>
      <c r="F41" s="468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68" t="s">
        <v>202</v>
      </c>
      <c r="C54" s="468"/>
      <c r="D54" s="468"/>
      <c r="E54" s="468"/>
      <c r="F54" s="468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204</v>
      </c>
      <c r="C2" s="468"/>
      <c r="D2" s="468"/>
      <c r="E2" s="468"/>
      <c r="F2" s="468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68" t="s">
        <v>209</v>
      </c>
      <c r="C15" s="468"/>
      <c r="D15" s="468"/>
      <c r="E15" s="468"/>
      <c r="F15" s="468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14042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138677</v>
      </c>
      <c r="D20" s="236"/>
      <c r="E20" s="244"/>
      <c r="F20" s="238"/>
    </row>
    <row r="21" spans="2:6" ht="15.75" thickBot="1">
      <c r="B21" s="58" t="s">
        <v>11</v>
      </c>
      <c r="C21" s="245">
        <v>4700029710</v>
      </c>
      <c r="D21" s="236"/>
      <c r="E21" s="244"/>
      <c r="F21" s="238"/>
    </row>
    <row r="22" spans="2:6" ht="15.75" thickBot="1">
      <c r="B22" s="246" t="s">
        <v>12</v>
      </c>
      <c r="C22" s="241" t="s">
        <v>165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8" t="s">
        <v>210</v>
      </c>
      <c r="C28" s="468"/>
      <c r="D28" s="468"/>
      <c r="E28" s="468"/>
      <c r="F28" s="468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68" t="s">
        <v>211</v>
      </c>
      <c r="C41" s="468"/>
      <c r="D41" s="468"/>
      <c r="E41" s="468"/>
      <c r="F41" s="468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68" t="s">
        <v>212</v>
      </c>
      <c r="C54" s="468"/>
      <c r="D54" s="468"/>
      <c r="E54" s="468"/>
      <c r="F54" s="468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1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217</v>
      </c>
      <c r="C2" s="468"/>
      <c r="D2" s="468"/>
      <c r="E2" s="468"/>
      <c r="F2" s="468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68" t="s">
        <v>219</v>
      </c>
      <c r="C15" s="468"/>
      <c r="D15" s="468"/>
      <c r="E15" s="468"/>
      <c r="F15" s="468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14509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139175</v>
      </c>
      <c r="D20" s="236"/>
      <c r="E20" s="244"/>
      <c r="F20" s="238"/>
    </row>
    <row r="21" spans="2:6" ht="15.75" thickBot="1">
      <c r="B21" s="58" t="s">
        <v>11</v>
      </c>
      <c r="C21" s="245">
        <v>4700029961</v>
      </c>
      <c r="D21" s="236"/>
      <c r="E21" s="244"/>
      <c r="F21" s="238"/>
    </row>
    <row r="22" spans="2:6" ht="15.75" thickBot="1">
      <c r="B22" s="246" t="s">
        <v>12</v>
      </c>
      <c r="C22" s="241" t="s">
        <v>171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68" t="s">
        <v>220</v>
      </c>
      <c r="C28" s="468"/>
      <c r="D28" s="468"/>
      <c r="E28" s="468"/>
      <c r="F28" s="468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68" t="s">
        <v>221</v>
      </c>
      <c r="C41" s="468"/>
      <c r="D41" s="468"/>
      <c r="E41" s="468"/>
      <c r="F41" s="468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68" t="s">
        <v>222</v>
      </c>
      <c r="C54" s="468"/>
      <c r="D54" s="468"/>
      <c r="E54" s="468"/>
      <c r="F54" s="468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68" t="s">
        <v>224</v>
      </c>
      <c r="C69" s="468"/>
      <c r="D69" s="468"/>
      <c r="E69" s="468"/>
      <c r="F69" s="468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5" t="s">
        <v>47</v>
      </c>
      <c r="D71" s="6"/>
      <c r="E71" s="7" t="s">
        <v>5</v>
      </c>
      <c r="F71" s="8"/>
    </row>
    <row r="72" spans="2:6">
      <c r="B72" s="9" t="s">
        <v>6</v>
      </c>
      <c r="C72" s="179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5">
        <v>3200000000</v>
      </c>
      <c r="C79" s="107" t="s">
        <v>136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68" t="s">
        <v>225</v>
      </c>
      <c r="C83" s="468"/>
      <c r="D83" s="468"/>
      <c r="E83" s="468"/>
      <c r="F83" s="468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5" t="s">
        <v>47</v>
      </c>
      <c r="D85" s="6"/>
      <c r="E85" s="7" t="s">
        <v>5</v>
      </c>
      <c r="F85" s="8"/>
    </row>
    <row r="86" spans="2:6">
      <c r="B86" s="9" t="s">
        <v>6</v>
      </c>
      <c r="C86" s="179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5">
        <v>3200000000</v>
      </c>
      <c r="C93" s="107" t="s">
        <v>136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zoomScale="99" zoomScaleNormal="99" workbookViewId="0">
      <selection activeCell="G9" sqref="G9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69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73" t="s">
        <v>263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</row>
    <row r="2" spans="1:19">
      <c r="A2" s="473"/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</row>
    <row r="3" spans="1:19" ht="31.5">
      <c r="A3" s="260" t="s">
        <v>46</v>
      </c>
      <c r="B3" s="261" t="s">
        <v>132</v>
      </c>
      <c r="C3" s="262" t="s">
        <v>41</v>
      </c>
      <c r="D3" s="262" t="s">
        <v>42</v>
      </c>
      <c r="E3" s="262" t="s">
        <v>229</v>
      </c>
      <c r="F3" s="262" t="s">
        <v>12</v>
      </c>
      <c r="G3" s="262" t="s">
        <v>112</v>
      </c>
      <c r="H3" s="262" t="s">
        <v>0</v>
      </c>
      <c r="I3" s="262" t="s">
        <v>11</v>
      </c>
      <c r="J3" s="262" t="s">
        <v>140</v>
      </c>
      <c r="K3" s="262" t="s">
        <v>90</v>
      </c>
      <c r="L3" s="262" t="s">
        <v>89</v>
      </c>
      <c r="M3" s="262" t="s">
        <v>43</v>
      </c>
      <c r="N3" s="263" t="s">
        <v>98</v>
      </c>
      <c r="O3" s="262" t="s">
        <v>44</v>
      </c>
      <c r="P3" s="262" t="s">
        <v>137</v>
      </c>
      <c r="Q3" s="262" t="s">
        <v>138</v>
      </c>
      <c r="R3" s="264" t="s">
        <v>45</v>
      </c>
      <c r="S3" s="284" t="s">
        <v>228</v>
      </c>
    </row>
    <row r="4" spans="1:19" s="300" customFormat="1" ht="15.75">
      <c r="A4" s="303">
        <v>1</v>
      </c>
      <c r="B4" s="433" t="s">
        <v>119</v>
      </c>
      <c r="C4" s="425">
        <v>318917</v>
      </c>
      <c r="D4" s="414" t="s">
        <v>117</v>
      </c>
      <c r="E4" s="434" t="s">
        <v>114</v>
      </c>
      <c r="F4" s="414" t="s">
        <v>114</v>
      </c>
      <c r="G4" s="414" t="s">
        <v>375</v>
      </c>
      <c r="H4" s="414">
        <v>189949</v>
      </c>
      <c r="I4" s="414" t="s">
        <v>114</v>
      </c>
      <c r="J4" s="414">
        <v>95940</v>
      </c>
      <c r="K4" s="414" t="s">
        <v>114</v>
      </c>
      <c r="L4" s="414" t="s">
        <v>114</v>
      </c>
      <c r="M4" s="414">
        <v>243274</v>
      </c>
      <c r="N4" s="414" t="s">
        <v>352</v>
      </c>
      <c r="O4" s="414"/>
      <c r="P4" s="435"/>
      <c r="Q4" s="435"/>
      <c r="R4" s="417" t="s">
        <v>349</v>
      </c>
      <c r="S4" s="306"/>
    </row>
    <row r="5" spans="1:19" s="300" customFormat="1" ht="15.75">
      <c r="A5" s="303">
        <v>2</v>
      </c>
      <c r="B5" s="433" t="s">
        <v>294</v>
      </c>
      <c r="C5" s="436">
        <v>127933</v>
      </c>
      <c r="D5" s="414" t="s">
        <v>117</v>
      </c>
      <c r="E5" s="434" t="s">
        <v>114</v>
      </c>
      <c r="F5" s="414" t="s">
        <v>114</v>
      </c>
      <c r="G5" s="412" t="s">
        <v>378</v>
      </c>
      <c r="H5" s="414" t="s">
        <v>114</v>
      </c>
      <c r="I5" s="414" t="s">
        <v>114</v>
      </c>
      <c r="J5" s="414" t="s">
        <v>114</v>
      </c>
      <c r="K5" s="414" t="s">
        <v>114</v>
      </c>
      <c r="L5" s="414" t="s">
        <v>114</v>
      </c>
      <c r="M5" s="414">
        <v>243726</v>
      </c>
      <c r="N5" s="414" t="s">
        <v>352</v>
      </c>
      <c r="O5" s="414" t="s">
        <v>266</v>
      </c>
      <c r="P5" s="437"/>
      <c r="Q5" s="437"/>
      <c r="R5" s="417" t="s">
        <v>349</v>
      </c>
      <c r="S5" s="306"/>
    </row>
    <row r="6" spans="1:19" s="300" customFormat="1" ht="15.75">
      <c r="A6" s="368">
        <v>3</v>
      </c>
      <c r="B6" s="433" t="s">
        <v>182</v>
      </c>
      <c r="C6" s="436">
        <v>397727</v>
      </c>
      <c r="D6" s="414" t="s">
        <v>117</v>
      </c>
      <c r="E6" s="434" t="s">
        <v>114</v>
      </c>
      <c r="F6" s="414" t="s">
        <v>114</v>
      </c>
      <c r="G6" s="414" t="s">
        <v>379</v>
      </c>
      <c r="H6" s="414">
        <v>190453</v>
      </c>
      <c r="I6" s="414" t="s">
        <v>297</v>
      </c>
      <c r="J6" s="414">
        <v>96429</v>
      </c>
      <c r="K6" s="414" t="s">
        <v>114</v>
      </c>
      <c r="L6" s="414" t="s">
        <v>114</v>
      </c>
      <c r="M6" s="414">
        <v>243954</v>
      </c>
      <c r="N6" s="414" t="s">
        <v>352</v>
      </c>
      <c r="O6" s="414"/>
      <c r="P6" s="437"/>
      <c r="Q6" s="437"/>
      <c r="R6" s="417" t="s">
        <v>349</v>
      </c>
      <c r="S6" s="306"/>
    </row>
    <row r="7" spans="1:19" s="300" customFormat="1" ht="15.75">
      <c r="A7" s="303">
        <v>4</v>
      </c>
      <c r="B7" s="440" t="s">
        <v>312</v>
      </c>
      <c r="C7" s="436">
        <v>297004</v>
      </c>
      <c r="D7" s="414" t="s">
        <v>117</v>
      </c>
      <c r="E7" s="441" t="s">
        <v>114</v>
      </c>
      <c r="F7" s="414" t="s">
        <v>114</v>
      </c>
      <c r="G7" s="412" t="s">
        <v>380</v>
      </c>
      <c r="H7" s="414">
        <v>190532</v>
      </c>
      <c r="I7" s="414" t="s">
        <v>317</v>
      </c>
      <c r="J7" s="414">
        <v>96532</v>
      </c>
      <c r="K7" s="414" t="s">
        <v>114</v>
      </c>
      <c r="L7" s="414" t="s">
        <v>114</v>
      </c>
      <c r="M7" s="442">
        <v>243955</v>
      </c>
      <c r="N7" s="414" t="s">
        <v>352</v>
      </c>
      <c r="O7" s="414"/>
      <c r="P7" s="442"/>
      <c r="Q7" s="442"/>
      <c r="R7" s="417" t="s">
        <v>349</v>
      </c>
      <c r="S7" s="306"/>
    </row>
    <row r="8" spans="1:19" s="300" customFormat="1" ht="15.75">
      <c r="A8" s="303">
        <v>5</v>
      </c>
      <c r="B8" s="433" t="s">
        <v>315</v>
      </c>
      <c r="C8" s="436">
        <v>1616757</v>
      </c>
      <c r="D8" s="414" t="s">
        <v>117</v>
      </c>
      <c r="E8" s="441" t="s">
        <v>114</v>
      </c>
      <c r="F8" s="414" t="s">
        <v>114</v>
      </c>
      <c r="G8" s="412" t="s">
        <v>431</v>
      </c>
      <c r="H8" s="414">
        <v>191174</v>
      </c>
      <c r="I8" s="414" t="s">
        <v>389</v>
      </c>
      <c r="J8" s="414">
        <v>97164</v>
      </c>
      <c r="K8" s="414" t="s">
        <v>114</v>
      </c>
      <c r="L8" s="414" t="s">
        <v>114</v>
      </c>
      <c r="M8" s="414">
        <v>244642</v>
      </c>
      <c r="N8" s="414" t="s">
        <v>352</v>
      </c>
      <c r="O8" s="414"/>
      <c r="P8" s="442"/>
      <c r="Q8" s="442"/>
      <c r="R8" s="417" t="s">
        <v>349</v>
      </c>
      <c r="S8" s="306"/>
    </row>
    <row r="9" spans="1:19" s="300" customFormat="1" ht="15.75">
      <c r="A9" s="303">
        <v>6</v>
      </c>
      <c r="B9" s="433" t="s">
        <v>316</v>
      </c>
      <c r="C9" s="436">
        <v>4556021</v>
      </c>
      <c r="D9" s="414" t="s">
        <v>117</v>
      </c>
      <c r="E9" s="434">
        <v>44530</v>
      </c>
      <c r="F9" s="414" t="s">
        <v>114</v>
      </c>
      <c r="G9" s="414" t="s">
        <v>415</v>
      </c>
      <c r="H9" s="414" t="s">
        <v>114</v>
      </c>
      <c r="I9" s="414" t="s">
        <v>114</v>
      </c>
      <c r="J9" s="414" t="s">
        <v>114</v>
      </c>
      <c r="K9" s="414" t="s">
        <v>114</v>
      </c>
      <c r="L9" s="414" t="s">
        <v>114</v>
      </c>
      <c r="M9" s="437">
        <v>245252</v>
      </c>
      <c r="N9" s="414" t="s">
        <v>352</v>
      </c>
      <c r="O9" s="414"/>
      <c r="P9" s="437"/>
      <c r="Q9" s="437"/>
      <c r="R9" s="417" t="s">
        <v>349</v>
      </c>
      <c r="S9" s="306"/>
    </row>
    <row r="10" spans="1:19" s="300" customFormat="1" ht="15.75">
      <c r="A10" s="303">
        <v>7</v>
      </c>
      <c r="B10" s="431" t="s">
        <v>316</v>
      </c>
      <c r="C10" s="436">
        <v>2945906</v>
      </c>
      <c r="D10" s="412" t="s">
        <v>117</v>
      </c>
      <c r="E10" s="423">
        <v>44530</v>
      </c>
      <c r="F10" s="414" t="s">
        <v>114</v>
      </c>
      <c r="G10" s="412" t="s">
        <v>416</v>
      </c>
      <c r="H10" s="414" t="s">
        <v>114</v>
      </c>
      <c r="I10" s="414" t="s">
        <v>114</v>
      </c>
      <c r="J10" s="414" t="s">
        <v>114</v>
      </c>
      <c r="K10" s="412" t="s">
        <v>114</v>
      </c>
      <c r="L10" s="412" t="s">
        <v>114</v>
      </c>
      <c r="M10" s="462">
        <v>245254</v>
      </c>
      <c r="N10" s="412" t="s">
        <v>352</v>
      </c>
      <c r="O10" s="412"/>
      <c r="P10" s="462"/>
      <c r="Q10" s="462"/>
      <c r="R10" s="417" t="s">
        <v>349</v>
      </c>
      <c r="S10" s="306"/>
    </row>
    <row r="11" spans="1:19" s="346" customFormat="1" ht="15.75">
      <c r="A11" s="303">
        <v>8</v>
      </c>
      <c r="B11" s="424" t="s">
        <v>429</v>
      </c>
      <c r="C11" s="425">
        <v>113916</v>
      </c>
      <c r="D11" s="426" t="s">
        <v>117</v>
      </c>
      <c r="E11" s="427">
        <v>44466</v>
      </c>
      <c r="F11" s="428">
        <v>7038</v>
      </c>
      <c r="G11" s="428" t="s">
        <v>362</v>
      </c>
      <c r="H11" s="426">
        <v>189285</v>
      </c>
      <c r="I11" s="426">
        <v>4300091120</v>
      </c>
      <c r="J11" s="426">
        <v>99311</v>
      </c>
      <c r="K11" s="426" t="s">
        <v>114</v>
      </c>
      <c r="L11" s="426" t="s">
        <v>114</v>
      </c>
      <c r="M11" s="426">
        <v>246040</v>
      </c>
      <c r="N11" s="426" t="s">
        <v>352</v>
      </c>
      <c r="O11" s="426" t="s">
        <v>320</v>
      </c>
      <c r="P11" s="466"/>
      <c r="Q11" s="466"/>
      <c r="R11" s="432" t="s">
        <v>349</v>
      </c>
    </row>
    <row r="12" spans="1:19" s="300" customFormat="1" ht="15.75">
      <c r="A12" s="303">
        <v>9</v>
      </c>
      <c r="B12" s="410" t="s">
        <v>363</v>
      </c>
      <c r="C12" s="411">
        <v>284790</v>
      </c>
      <c r="D12" s="412" t="s">
        <v>117</v>
      </c>
      <c r="E12" s="413">
        <v>44530</v>
      </c>
      <c r="F12" s="414">
        <v>7119</v>
      </c>
      <c r="G12" s="415" t="s">
        <v>364</v>
      </c>
      <c r="H12" s="414">
        <v>189399</v>
      </c>
      <c r="I12" s="414" t="s">
        <v>114</v>
      </c>
      <c r="J12" s="414">
        <v>95365</v>
      </c>
      <c r="K12" s="415" t="s">
        <v>114</v>
      </c>
      <c r="L12" s="415" t="s">
        <v>114</v>
      </c>
      <c r="M12" s="416">
        <v>242713</v>
      </c>
      <c r="N12" s="415" t="s">
        <v>352</v>
      </c>
      <c r="O12" s="412" t="s">
        <v>113</v>
      </c>
      <c r="P12" s="416"/>
      <c r="Q12" s="416"/>
      <c r="R12" s="417" t="s">
        <v>349</v>
      </c>
      <c r="S12" s="306"/>
    </row>
    <row r="13" spans="1:19" s="300" customFormat="1" ht="15.75">
      <c r="A13" s="303">
        <v>10</v>
      </c>
      <c r="B13" s="431" t="s">
        <v>336</v>
      </c>
      <c r="C13" s="411">
        <v>845000</v>
      </c>
      <c r="D13" s="412" t="s">
        <v>117</v>
      </c>
      <c r="E13" s="423">
        <v>44515</v>
      </c>
      <c r="F13" s="414">
        <v>7116</v>
      </c>
      <c r="G13" s="412" t="s">
        <v>372</v>
      </c>
      <c r="H13" s="414">
        <v>189898</v>
      </c>
      <c r="I13" s="414">
        <v>4500014139</v>
      </c>
      <c r="J13" s="414">
        <v>95880</v>
      </c>
      <c r="K13" s="412" t="s">
        <v>114</v>
      </c>
      <c r="L13" s="412" t="s">
        <v>114</v>
      </c>
      <c r="M13" s="414">
        <v>243062</v>
      </c>
      <c r="N13" s="412" t="s">
        <v>352</v>
      </c>
      <c r="O13" s="412" t="s">
        <v>75</v>
      </c>
      <c r="P13" s="414"/>
      <c r="Q13" s="414"/>
      <c r="R13" s="417" t="s">
        <v>349</v>
      </c>
      <c r="S13" s="306"/>
    </row>
    <row r="14" spans="1:19" s="300" customFormat="1" ht="15.75">
      <c r="A14" s="303">
        <v>11</v>
      </c>
      <c r="B14" s="424" t="s">
        <v>305</v>
      </c>
      <c r="C14" s="425">
        <v>522120</v>
      </c>
      <c r="D14" s="426" t="s">
        <v>265</v>
      </c>
      <c r="E14" s="427">
        <v>44524</v>
      </c>
      <c r="F14" s="428">
        <v>7150</v>
      </c>
      <c r="G14" s="428" t="s">
        <v>367</v>
      </c>
      <c r="H14" s="426">
        <v>189611</v>
      </c>
      <c r="I14" s="426">
        <v>99022</v>
      </c>
      <c r="J14" s="426">
        <v>95660</v>
      </c>
      <c r="K14" s="426" t="s">
        <v>114</v>
      </c>
      <c r="L14" s="426" t="s">
        <v>114</v>
      </c>
      <c r="M14" s="426">
        <v>243022</v>
      </c>
      <c r="N14" s="430" t="s">
        <v>352</v>
      </c>
      <c r="O14" s="430" t="s">
        <v>75</v>
      </c>
      <c r="P14" s="429"/>
      <c r="Q14" s="429"/>
      <c r="R14" s="432" t="s">
        <v>349</v>
      </c>
    </row>
    <row r="15" spans="1:19" s="300" customFormat="1" ht="15.75">
      <c r="A15" s="303">
        <v>12</v>
      </c>
      <c r="B15" s="431" t="s">
        <v>305</v>
      </c>
      <c r="C15" s="411">
        <v>250000</v>
      </c>
      <c r="D15" s="412" t="s">
        <v>117</v>
      </c>
      <c r="E15" s="413">
        <v>44511</v>
      </c>
      <c r="F15" s="414">
        <v>7149</v>
      </c>
      <c r="G15" s="412" t="s">
        <v>131</v>
      </c>
      <c r="H15" s="414">
        <v>190746</v>
      </c>
      <c r="I15" s="414">
        <v>99438</v>
      </c>
      <c r="J15" s="414">
        <v>96871</v>
      </c>
      <c r="K15" s="412" t="s">
        <v>114</v>
      </c>
      <c r="L15" s="412" t="s">
        <v>114</v>
      </c>
      <c r="M15" s="416">
        <v>244365</v>
      </c>
      <c r="N15" s="412" t="s">
        <v>352</v>
      </c>
      <c r="O15" s="412" t="s">
        <v>75</v>
      </c>
      <c r="P15" s="416"/>
      <c r="Q15" s="416"/>
      <c r="R15" s="417" t="s">
        <v>349</v>
      </c>
      <c r="S15" s="306"/>
    </row>
    <row r="16" spans="1:19" s="300" customFormat="1" ht="15.75">
      <c r="A16" s="303">
        <v>13</v>
      </c>
      <c r="B16" s="453" t="s">
        <v>118</v>
      </c>
      <c r="C16" s="454">
        <v>1150000</v>
      </c>
      <c r="D16" s="455" t="s">
        <v>117</v>
      </c>
      <c r="E16" s="456">
        <v>44517</v>
      </c>
      <c r="F16" s="457">
        <v>7498</v>
      </c>
      <c r="G16" s="455" t="s">
        <v>386</v>
      </c>
      <c r="H16" s="457">
        <v>188326</v>
      </c>
      <c r="I16" s="457">
        <v>4700034461</v>
      </c>
      <c r="J16" s="457">
        <v>94096</v>
      </c>
      <c r="K16" s="458">
        <v>10000886.42</v>
      </c>
      <c r="L16" s="458">
        <v>10000886.42</v>
      </c>
      <c r="M16" s="459">
        <v>244620</v>
      </c>
      <c r="N16" s="455" t="s">
        <v>352</v>
      </c>
      <c r="O16" s="455" t="s">
        <v>266</v>
      </c>
      <c r="P16" s="459"/>
      <c r="Q16" s="459"/>
      <c r="R16" s="460" t="s">
        <v>349</v>
      </c>
      <c r="S16" s="443"/>
    </row>
    <row r="17" spans="1:19" s="300" customFormat="1" ht="15.75">
      <c r="A17" s="303">
        <v>14</v>
      </c>
      <c r="B17" s="410" t="s">
        <v>350</v>
      </c>
      <c r="C17" s="411">
        <v>250000</v>
      </c>
      <c r="D17" s="412" t="s">
        <v>117</v>
      </c>
      <c r="E17" s="413">
        <v>44474</v>
      </c>
      <c r="F17" s="414">
        <v>7183</v>
      </c>
      <c r="G17" s="412" t="s">
        <v>392</v>
      </c>
      <c r="H17" s="414">
        <v>191540</v>
      </c>
      <c r="I17" s="414">
        <v>4561248268</v>
      </c>
      <c r="J17" s="414">
        <v>98591</v>
      </c>
      <c r="K17" s="412">
        <v>50017863.259999998</v>
      </c>
      <c r="L17" s="412">
        <v>50017863.259999998</v>
      </c>
      <c r="M17" s="416">
        <v>245567</v>
      </c>
      <c r="N17" s="455" t="s">
        <v>352</v>
      </c>
      <c r="O17" s="412" t="s">
        <v>320</v>
      </c>
      <c r="P17" s="416"/>
      <c r="Q17" s="416"/>
      <c r="R17" s="417" t="s">
        <v>349</v>
      </c>
      <c r="S17" s="306"/>
    </row>
    <row r="18" spans="1:19" s="300" customFormat="1" ht="15.75">
      <c r="A18" s="303">
        <v>15</v>
      </c>
      <c r="B18" s="431" t="s">
        <v>350</v>
      </c>
      <c r="C18" s="411">
        <v>250000</v>
      </c>
      <c r="D18" s="412" t="s">
        <v>117</v>
      </c>
      <c r="E18" s="413">
        <v>44461</v>
      </c>
      <c r="F18" s="414">
        <v>7182</v>
      </c>
      <c r="G18" s="412" t="s">
        <v>131</v>
      </c>
      <c r="H18" s="414">
        <v>191541</v>
      </c>
      <c r="I18" s="414">
        <v>4520209797</v>
      </c>
      <c r="J18" s="414">
        <v>98590</v>
      </c>
      <c r="K18" s="412">
        <v>50017863.270000003</v>
      </c>
      <c r="L18" s="412">
        <v>50017863.270000003</v>
      </c>
      <c r="M18" s="416">
        <v>245570</v>
      </c>
      <c r="N18" s="455" t="s">
        <v>352</v>
      </c>
      <c r="O18" s="412" t="s">
        <v>75</v>
      </c>
      <c r="P18" s="416"/>
      <c r="Q18" s="416"/>
      <c r="R18" s="417" t="s">
        <v>349</v>
      </c>
      <c r="S18" s="306"/>
    </row>
    <row r="19" spans="1:19" s="300" customFormat="1" ht="15.75">
      <c r="A19" s="303">
        <v>16</v>
      </c>
      <c r="B19" s="410" t="s">
        <v>368</v>
      </c>
      <c r="C19" s="411">
        <v>422439</v>
      </c>
      <c r="D19" s="412" t="s">
        <v>117</v>
      </c>
      <c r="E19" s="413">
        <v>44518</v>
      </c>
      <c r="F19" s="414">
        <v>90117</v>
      </c>
      <c r="G19" s="412" t="s">
        <v>393</v>
      </c>
      <c r="H19" s="414">
        <v>188948</v>
      </c>
      <c r="I19" s="414">
        <v>1433</v>
      </c>
      <c r="J19" s="414">
        <v>98360</v>
      </c>
      <c r="K19" s="412" t="s">
        <v>114</v>
      </c>
      <c r="L19" s="412" t="s">
        <v>114</v>
      </c>
      <c r="M19" s="416">
        <v>245142</v>
      </c>
      <c r="N19" s="455" t="s">
        <v>352</v>
      </c>
      <c r="O19" s="412" t="s">
        <v>74</v>
      </c>
      <c r="P19" s="416"/>
      <c r="Q19" s="416"/>
      <c r="R19" s="417" t="s">
        <v>349</v>
      </c>
      <c r="S19" s="306"/>
    </row>
    <row r="20" spans="1:19" s="300" customFormat="1" ht="15.75">
      <c r="A20" s="461">
        <v>17</v>
      </c>
      <c r="B20" s="429" t="s">
        <v>363</v>
      </c>
      <c r="C20" s="425">
        <v>284790</v>
      </c>
      <c r="D20" s="430" t="s">
        <v>265</v>
      </c>
      <c r="E20" s="463">
        <v>44550</v>
      </c>
      <c r="F20" s="428">
        <v>7120</v>
      </c>
      <c r="G20" s="428" t="s">
        <v>385</v>
      </c>
      <c r="H20" s="426">
        <v>191154</v>
      </c>
      <c r="I20" s="426" t="s">
        <v>114</v>
      </c>
      <c r="J20" s="426">
        <v>98847</v>
      </c>
      <c r="K20" s="426" t="s">
        <v>114</v>
      </c>
      <c r="L20" s="426" t="s">
        <v>114</v>
      </c>
      <c r="M20" s="426">
        <v>245479</v>
      </c>
      <c r="N20" s="430" t="s">
        <v>352</v>
      </c>
      <c r="O20" s="430" t="s">
        <v>113</v>
      </c>
      <c r="P20" s="429"/>
      <c r="Q20" s="429"/>
      <c r="R20" s="465" t="s">
        <v>349</v>
      </c>
    </row>
    <row r="21" spans="1:19" s="300" customFormat="1" ht="15.75">
      <c r="A21" s="461">
        <v>18</v>
      </c>
      <c r="B21" s="431" t="s">
        <v>398</v>
      </c>
      <c r="C21" s="411">
        <v>9685670</v>
      </c>
      <c r="D21" s="412" t="s">
        <v>265</v>
      </c>
      <c r="E21" s="423" t="s">
        <v>114</v>
      </c>
      <c r="F21" s="414" t="s">
        <v>114</v>
      </c>
      <c r="G21" s="412" t="s">
        <v>399</v>
      </c>
      <c r="H21" s="414" t="s">
        <v>400</v>
      </c>
      <c r="I21" s="414" t="s">
        <v>401</v>
      </c>
      <c r="J21" s="414" t="s">
        <v>402</v>
      </c>
      <c r="K21" s="412" t="s">
        <v>114</v>
      </c>
      <c r="L21" s="412" t="s">
        <v>114</v>
      </c>
      <c r="M21" s="414" t="s">
        <v>417</v>
      </c>
      <c r="N21" s="412" t="s">
        <v>352</v>
      </c>
      <c r="O21" s="412" t="s">
        <v>403</v>
      </c>
      <c r="P21" s="442"/>
      <c r="Q21" s="442"/>
      <c r="R21" s="417" t="s">
        <v>349</v>
      </c>
      <c r="S21" s="306"/>
    </row>
    <row r="22" spans="1:19" s="300" customFormat="1" ht="15.75">
      <c r="A22" s="461">
        <v>19</v>
      </c>
      <c r="B22" s="431" t="s">
        <v>350</v>
      </c>
      <c r="C22" s="411">
        <v>475200</v>
      </c>
      <c r="D22" s="412" t="s">
        <v>117</v>
      </c>
      <c r="E22" s="464">
        <v>44308</v>
      </c>
      <c r="F22" s="414">
        <v>7175</v>
      </c>
      <c r="G22" s="412" t="s">
        <v>418</v>
      </c>
      <c r="H22" s="414">
        <v>177079</v>
      </c>
      <c r="I22" s="414">
        <v>4520204267</v>
      </c>
      <c r="J22" s="414">
        <v>73542</v>
      </c>
      <c r="K22" s="414">
        <v>5001753572</v>
      </c>
      <c r="L22" s="414">
        <v>5001753572</v>
      </c>
      <c r="M22" s="442">
        <v>245569</v>
      </c>
      <c r="N22" s="412" t="s">
        <v>352</v>
      </c>
      <c r="O22" s="412" t="s">
        <v>113</v>
      </c>
      <c r="P22" s="442"/>
      <c r="Q22" s="442"/>
      <c r="R22" s="417" t="s">
        <v>349</v>
      </c>
      <c r="S22" s="306"/>
    </row>
    <row r="23" spans="1:19" s="300" customFormat="1" ht="15.75">
      <c r="A23" s="461">
        <v>20</v>
      </c>
      <c r="B23" s="431" t="s">
        <v>422</v>
      </c>
      <c r="C23" s="411">
        <v>283432</v>
      </c>
      <c r="D23" s="412" t="s">
        <v>117</v>
      </c>
      <c r="E23" s="423" t="s">
        <v>114</v>
      </c>
      <c r="F23" s="414" t="s">
        <v>114</v>
      </c>
      <c r="G23" s="412" t="s">
        <v>420</v>
      </c>
      <c r="H23" s="414">
        <v>191847</v>
      </c>
      <c r="I23" s="414">
        <v>4500390920</v>
      </c>
      <c r="J23" s="414">
        <v>99024</v>
      </c>
      <c r="K23" s="414">
        <v>1000121022</v>
      </c>
      <c r="L23" s="414">
        <v>1000121022</v>
      </c>
      <c r="M23" s="442">
        <v>245853</v>
      </c>
      <c r="N23" s="412" t="s">
        <v>352</v>
      </c>
      <c r="O23" s="412" t="s">
        <v>403</v>
      </c>
      <c r="P23" s="442"/>
      <c r="Q23" s="442"/>
      <c r="R23" s="417" t="s">
        <v>349</v>
      </c>
      <c r="S23" s="306"/>
    </row>
    <row r="24" spans="1:19" s="300" customFormat="1" ht="15.75">
      <c r="A24" s="461">
        <v>21</v>
      </c>
      <c r="B24" s="431" t="s">
        <v>422</v>
      </c>
      <c r="C24" s="411">
        <v>283887</v>
      </c>
      <c r="D24" s="412" t="s">
        <v>117</v>
      </c>
      <c r="E24" s="423" t="s">
        <v>114</v>
      </c>
      <c r="F24" s="414" t="s">
        <v>114</v>
      </c>
      <c r="G24" s="412" t="s">
        <v>421</v>
      </c>
      <c r="H24" s="414">
        <v>191847</v>
      </c>
      <c r="I24" s="414">
        <v>4500390920</v>
      </c>
      <c r="J24" s="414">
        <v>99026</v>
      </c>
      <c r="K24" s="414">
        <v>1000121023</v>
      </c>
      <c r="L24" s="414">
        <v>1000121023</v>
      </c>
      <c r="M24" s="442">
        <v>245854</v>
      </c>
      <c r="N24" s="412" t="s">
        <v>352</v>
      </c>
      <c r="O24" s="412" t="s">
        <v>403</v>
      </c>
      <c r="P24" s="442"/>
      <c r="Q24" s="442"/>
      <c r="R24" s="417" t="s">
        <v>349</v>
      </c>
      <c r="S24" s="306"/>
    </row>
    <row r="25" spans="1:19" s="300" customFormat="1" ht="15.75">
      <c r="A25" s="461">
        <v>22</v>
      </c>
      <c r="B25" s="431" t="s">
        <v>422</v>
      </c>
      <c r="C25" s="411">
        <v>285580</v>
      </c>
      <c r="D25" s="412" t="s">
        <v>117</v>
      </c>
      <c r="E25" s="423" t="s">
        <v>114</v>
      </c>
      <c r="F25" s="414" t="s">
        <v>114</v>
      </c>
      <c r="G25" s="412" t="s">
        <v>423</v>
      </c>
      <c r="H25" s="414">
        <v>191847</v>
      </c>
      <c r="I25" s="414">
        <v>4500390920</v>
      </c>
      <c r="J25" s="414">
        <v>99025</v>
      </c>
      <c r="K25" s="414">
        <v>1000122748</v>
      </c>
      <c r="L25" s="414">
        <v>1000122748</v>
      </c>
      <c r="M25" s="442">
        <v>245858</v>
      </c>
      <c r="N25" s="412" t="s">
        <v>352</v>
      </c>
      <c r="O25" s="412" t="s">
        <v>403</v>
      </c>
      <c r="P25" s="442"/>
      <c r="Q25" s="442"/>
      <c r="R25" s="417" t="s">
        <v>349</v>
      </c>
      <c r="S25" s="306"/>
    </row>
    <row r="26" spans="1:19" s="300" customFormat="1" ht="15.75">
      <c r="A26" s="461">
        <v>23</v>
      </c>
      <c r="B26" s="431" t="s">
        <v>419</v>
      </c>
      <c r="C26" s="411">
        <v>287043</v>
      </c>
      <c r="D26" s="412" t="s">
        <v>117</v>
      </c>
      <c r="E26" s="423" t="s">
        <v>114</v>
      </c>
      <c r="F26" s="414" t="s">
        <v>114</v>
      </c>
      <c r="G26" s="412" t="s">
        <v>424</v>
      </c>
      <c r="H26" s="414">
        <v>191847</v>
      </c>
      <c r="I26" s="414">
        <v>4500390920</v>
      </c>
      <c r="J26" s="414">
        <v>99027</v>
      </c>
      <c r="K26" s="414">
        <v>1000124259</v>
      </c>
      <c r="L26" s="414">
        <v>1000124259</v>
      </c>
      <c r="M26" s="442">
        <v>245859</v>
      </c>
      <c r="N26" s="412" t="s">
        <v>352</v>
      </c>
      <c r="O26" s="412" t="s">
        <v>403</v>
      </c>
      <c r="P26" s="442"/>
      <c r="Q26" s="442"/>
      <c r="R26" s="417" t="s">
        <v>349</v>
      </c>
      <c r="S26" s="306"/>
    </row>
    <row r="27" spans="1:19" s="300" customFormat="1" ht="15.75">
      <c r="A27" s="461">
        <v>24</v>
      </c>
      <c r="B27" s="431" t="s">
        <v>419</v>
      </c>
      <c r="C27" s="411">
        <v>289830</v>
      </c>
      <c r="D27" s="412" t="s">
        <v>117</v>
      </c>
      <c r="E27" s="423" t="s">
        <v>114</v>
      </c>
      <c r="F27" s="414" t="s">
        <v>114</v>
      </c>
      <c r="G27" s="412" t="s">
        <v>425</v>
      </c>
      <c r="H27" s="414">
        <v>191847</v>
      </c>
      <c r="I27" s="414">
        <v>4500390920</v>
      </c>
      <c r="J27" s="414">
        <v>99028</v>
      </c>
      <c r="K27" s="414">
        <v>1000126070</v>
      </c>
      <c r="L27" s="414">
        <v>1000126070</v>
      </c>
      <c r="M27" s="442">
        <v>245860</v>
      </c>
      <c r="N27" s="412" t="s">
        <v>352</v>
      </c>
      <c r="O27" s="412" t="s">
        <v>403</v>
      </c>
      <c r="P27" s="442"/>
      <c r="Q27" s="442"/>
      <c r="R27" s="417" t="s">
        <v>349</v>
      </c>
      <c r="S27" s="306"/>
    </row>
    <row r="28" spans="1:19" s="300" customFormat="1" ht="15.75">
      <c r="A28" s="461">
        <v>25</v>
      </c>
      <c r="B28" s="431" t="s">
        <v>419</v>
      </c>
      <c r="C28" s="411">
        <v>293477</v>
      </c>
      <c r="D28" s="412" t="s">
        <v>117</v>
      </c>
      <c r="E28" s="423" t="s">
        <v>114</v>
      </c>
      <c r="F28" s="414" t="s">
        <v>114</v>
      </c>
      <c r="G28" s="412" t="s">
        <v>426</v>
      </c>
      <c r="H28" s="414">
        <v>191847</v>
      </c>
      <c r="I28" s="414">
        <v>4500390920</v>
      </c>
      <c r="J28" s="414">
        <v>99029</v>
      </c>
      <c r="K28" s="414">
        <v>1000127858</v>
      </c>
      <c r="L28" s="414">
        <v>1000127858</v>
      </c>
      <c r="M28" s="442">
        <v>245863</v>
      </c>
      <c r="N28" s="412" t="s">
        <v>352</v>
      </c>
      <c r="O28" s="412" t="s">
        <v>403</v>
      </c>
      <c r="P28" s="442"/>
      <c r="Q28" s="442"/>
      <c r="R28" s="417" t="s">
        <v>349</v>
      </c>
      <c r="S28" s="306"/>
    </row>
    <row r="29" spans="1:19" s="300" customFormat="1" ht="15.75">
      <c r="A29" s="461">
        <v>26</v>
      </c>
      <c r="B29" s="431" t="s">
        <v>419</v>
      </c>
      <c r="C29" s="411">
        <v>295661</v>
      </c>
      <c r="D29" s="412" t="s">
        <v>117</v>
      </c>
      <c r="E29" s="423" t="s">
        <v>114</v>
      </c>
      <c r="F29" s="414" t="s">
        <v>114</v>
      </c>
      <c r="G29" s="412" t="s">
        <v>427</v>
      </c>
      <c r="H29" s="414">
        <v>191847</v>
      </c>
      <c r="I29" s="414">
        <v>4500390920</v>
      </c>
      <c r="J29" s="414">
        <v>99030</v>
      </c>
      <c r="K29" s="414">
        <v>1000130103</v>
      </c>
      <c r="L29" s="414">
        <v>1000130103</v>
      </c>
      <c r="M29" s="442">
        <v>245866</v>
      </c>
      <c r="N29" s="412" t="s">
        <v>352</v>
      </c>
      <c r="O29" s="412" t="s">
        <v>403</v>
      </c>
      <c r="P29" s="442"/>
      <c r="Q29" s="442"/>
      <c r="R29" s="417" t="s">
        <v>349</v>
      </c>
      <c r="S29" s="306"/>
    </row>
    <row r="30" spans="1:19" s="300" customFormat="1" ht="15.75">
      <c r="A30" s="322"/>
      <c r="B30" s="371"/>
      <c r="C30" s="325"/>
      <c r="D30" s="326"/>
      <c r="E30" s="372"/>
      <c r="F30" s="373"/>
      <c r="G30" s="374"/>
      <c r="H30" s="375"/>
      <c r="I30" s="373"/>
      <c r="J30" s="375"/>
      <c r="K30" s="304"/>
      <c r="L30" s="370"/>
      <c r="M30" s="369"/>
      <c r="N30" s="370"/>
      <c r="O30" s="326"/>
      <c r="P30" s="369"/>
      <c r="Q30" s="369"/>
      <c r="R30" s="324"/>
      <c r="S30" s="306"/>
    </row>
    <row r="31" spans="1:19" s="300" customFormat="1" ht="15.75">
      <c r="A31" s="322"/>
      <c r="B31" s="302"/>
      <c r="C31" s="305"/>
      <c r="D31" s="301"/>
      <c r="E31" s="296"/>
      <c r="F31" s="298"/>
      <c r="G31" s="301"/>
      <c r="H31" s="178"/>
      <c r="I31" s="298"/>
      <c r="J31" s="178"/>
      <c r="K31" s="304"/>
      <c r="L31" s="304"/>
      <c r="M31" s="301"/>
      <c r="N31" s="304"/>
      <c r="O31" s="301"/>
      <c r="P31" s="301"/>
      <c r="Q31" s="301"/>
      <c r="R31" s="297"/>
      <c r="S31" s="306"/>
    </row>
    <row r="32" spans="1:19" ht="15.75">
      <c r="B32" s="269" t="s">
        <v>1</v>
      </c>
      <c r="C32" s="270">
        <v>26813100</v>
      </c>
      <c r="F32" s="271"/>
      <c r="G32" s="258" t="s">
        <v>50</v>
      </c>
      <c r="H32" s="258" t="s">
        <v>178</v>
      </c>
      <c r="I32" s="272" t="s">
        <v>177</v>
      </c>
      <c r="J32" s="480" t="s">
        <v>176</v>
      </c>
      <c r="K32" s="480"/>
      <c r="L32" s="480"/>
      <c r="M32" s="480"/>
      <c r="N32" s="273"/>
    </row>
    <row r="33" spans="1:19" ht="18.75">
      <c r="B33" s="274" t="s">
        <v>295</v>
      </c>
      <c r="C33" s="275">
        <v>318917</v>
      </c>
      <c r="F33" s="477" t="s">
        <v>113</v>
      </c>
      <c r="G33" s="477"/>
      <c r="H33" s="235">
        <v>3000000</v>
      </c>
      <c r="I33" s="323">
        <v>1044780</v>
      </c>
      <c r="J33" s="472">
        <f t="shared" ref="J33:J40" si="0">I33/H33*100</f>
        <v>34.826000000000001</v>
      </c>
      <c r="K33" s="472"/>
      <c r="L33" s="472"/>
      <c r="M33" s="472"/>
      <c r="N33" s="276"/>
    </row>
    <row r="34" spans="1:19" ht="18.75">
      <c r="B34" s="474" t="s">
        <v>49</v>
      </c>
      <c r="C34" s="475">
        <v>26494183</v>
      </c>
      <c r="F34" s="478" t="s">
        <v>73</v>
      </c>
      <c r="G34" s="478"/>
      <c r="H34" s="356">
        <v>5000000</v>
      </c>
      <c r="I34" s="299">
        <v>0</v>
      </c>
      <c r="J34" s="476">
        <f t="shared" si="0"/>
        <v>0</v>
      </c>
      <c r="K34" s="476"/>
      <c r="L34" s="476"/>
      <c r="M34" s="476"/>
      <c r="N34" s="276"/>
    </row>
    <row r="35" spans="1:19" ht="18.75">
      <c r="B35" s="474"/>
      <c r="C35" s="475"/>
      <c r="F35" s="479" t="s">
        <v>75</v>
      </c>
      <c r="G35" s="479"/>
      <c r="H35" s="235">
        <v>3000000</v>
      </c>
      <c r="I35" s="323">
        <v>1867120</v>
      </c>
      <c r="J35" s="472">
        <f t="shared" si="0"/>
        <v>62.237333333333332</v>
      </c>
      <c r="K35" s="472"/>
      <c r="L35" s="472"/>
      <c r="M35" s="472"/>
      <c r="N35" s="276"/>
    </row>
    <row r="36" spans="1:19" ht="18.75">
      <c r="B36" s="269" t="s">
        <v>2</v>
      </c>
      <c r="C36" s="270">
        <v>20000000</v>
      </c>
      <c r="F36" s="471" t="s">
        <v>266</v>
      </c>
      <c r="G36" s="471"/>
      <c r="H36" s="235"/>
      <c r="I36" s="323">
        <v>12982513</v>
      </c>
      <c r="J36" s="472"/>
      <c r="K36" s="472"/>
      <c r="L36" s="472"/>
      <c r="M36" s="472"/>
      <c r="N36" s="276"/>
      <c r="O36" s="277"/>
      <c r="P36" s="277"/>
      <c r="Q36" s="277"/>
    </row>
    <row r="37" spans="1:19" ht="18.75">
      <c r="B37" s="278"/>
      <c r="C37" s="279"/>
      <c r="F37" s="471" t="s">
        <v>133</v>
      </c>
      <c r="G37" s="471"/>
      <c r="H37" s="235">
        <v>3000000</v>
      </c>
      <c r="I37" s="323">
        <v>363916</v>
      </c>
      <c r="J37" s="472">
        <f t="shared" si="0"/>
        <v>12.130533333333334</v>
      </c>
      <c r="K37" s="472"/>
      <c r="L37" s="472"/>
      <c r="M37" s="472"/>
      <c r="N37" s="276"/>
      <c r="O37" s="277"/>
      <c r="P37" s="277"/>
      <c r="Q37" s="277"/>
      <c r="R37" s="100"/>
      <c r="S37" s="100"/>
    </row>
    <row r="38" spans="1:19" ht="18.75">
      <c r="B38" s="280" t="s">
        <v>175</v>
      </c>
      <c r="C38" s="385">
        <f>+C34/C36</f>
        <v>1.3247091499999999</v>
      </c>
      <c r="F38" s="471" t="s">
        <v>292</v>
      </c>
      <c r="G38" s="471"/>
      <c r="H38" s="235"/>
      <c r="I38" s="323">
        <v>0</v>
      </c>
      <c r="J38" s="472"/>
      <c r="K38" s="472"/>
      <c r="L38" s="472"/>
      <c r="M38" s="472"/>
      <c r="N38" s="276"/>
      <c r="O38" s="277"/>
      <c r="P38" s="277"/>
      <c r="Q38" s="277"/>
      <c r="R38" s="100"/>
      <c r="S38" s="100"/>
    </row>
    <row r="39" spans="1:19" ht="18.75">
      <c r="B39" s="278"/>
      <c r="C39" s="279"/>
      <c r="F39" s="471"/>
      <c r="G39" s="471"/>
      <c r="H39" s="235"/>
      <c r="I39" s="235"/>
      <c r="J39" s="472" t="e">
        <f t="shared" si="0"/>
        <v>#DIV/0!</v>
      </c>
      <c r="K39" s="472"/>
      <c r="L39" s="472"/>
      <c r="M39" s="472"/>
      <c r="N39" s="276"/>
      <c r="O39" s="277"/>
      <c r="P39" s="277"/>
      <c r="Q39" s="277"/>
      <c r="R39" s="100"/>
      <c r="S39" s="100"/>
    </row>
    <row r="40" spans="1:19" ht="18.75">
      <c r="B40" s="100"/>
      <c r="C40" s="100"/>
      <c r="F40" s="471" t="s">
        <v>74</v>
      </c>
      <c r="G40" s="471"/>
      <c r="H40" s="235">
        <v>5000000</v>
      </c>
      <c r="I40" s="323">
        <v>422439</v>
      </c>
      <c r="J40" s="472">
        <f t="shared" si="0"/>
        <v>8.4487799999999993</v>
      </c>
      <c r="K40" s="472"/>
      <c r="L40" s="472"/>
      <c r="M40" s="472"/>
      <c r="N40" s="276"/>
      <c r="O40" s="277"/>
      <c r="P40" s="277"/>
      <c r="Q40" s="277"/>
      <c r="R40" s="100"/>
      <c r="S40" s="100"/>
    </row>
    <row r="41" spans="1:19">
      <c r="A41" s="379"/>
      <c r="C41" s="325"/>
      <c r="F41" s="481"/>
      <c r="G41" s="481"/>
      <c r="J41" s="480" t="s">
        <v>179</v>
      </c>
      <c r="K41" s="480"/>
      <c r="L41" s="480"/>
      <c r="M41" s="480"/>
      <c r="R41" s="100"/>
      <c r="S41" s="100"/>
    </row>
    <row r="42" spans="1:19" s="300" customFormat="1">
      <c r="A42" s="379"/>
      <c r="B42" s="266"/>
      <c r="C42" s="325"/>
      <c r="D42" s="234"/>
      <c r="E42" s="234"/>
      <c r="F42" s="387"/>
      <c r="G42" s="387"/>
      <c r="H42" s="233"/>
      <c r="I42" s="268"/>
      <c r="J42" s="386"/>
      <c r="K42" s="386"/>
      <c r="L42" s="386"/>
      <c r="M42" s="386"/>
      <c r="N42" s="266"/>
      <c r="O42" s="266"/>
      <c r="P42" s="266"/>
      <c r="Q42" s="266"/>
    </row>
    <row r="43" spans="1:19" s="300" customFormat="1">
      <c r="A43" s="379"/>
      <c r="B43" s="266"/>
      <c r="C43" s="325"/>
      <c r="D43" s="234"/>
      <c r="E43" s="234"/>
      <c r="F43" s="387"/>
      <c r="G43" s="387"/>
      <c r="H43" s="233"/>
      <c r="I43" s="268"/>
      <c r="J43" s="386"/>
      <c r="K43" s="386"/>
      <c r="L43" s="386"/>
      <c r="M43" s="386"/>
      <c r="N43" s="266"/>
      <c r="O43" s="266"/>
      <c r="P43" s="266"/>
      <c r="Q43" s="266"/>
    </row>
    <row r="44" spans="1:19" s="300" customFormat="1">
      <c r="A44" s="379"/>
      <c r="B44" s="266"/>
      <c r="C44" s="325"/>
      <c r="D44" s="234"/>
      <c r="E44" s="234"/>
      <c r="F44" s="387"/>
      <c r="G44" s="387"/>
      <c r="H44" s="233"/>
      <c r="I44" s="268"/>
      <c r="J44" s="386"/>
      <c r="K44" s="386"/>
      <c r="L44" s="386"/>
      <c r="M44" s="386"/>
      <c r="N44" s="266"/>
      <c r="O44" s="266"/>
      <c r="P44" s="266"/>
      <c r="Q44" s="266"/>
    </row>
    <row r="45" spans="1:19">
      <c r="A45" s="379"/>
      <c r="C45" s="325"/>
      <c r="F45" s="481"/>
      <c r="G45" s="481"/>
      <c r="J45" s="472">
        <v>4.718</v>
      </c>
      <c r="K45" s="480"/>
      <c r="L45" s="480"/>
      <c r="M45" s="480"/>
      <c r="R45" s="100"/>
      <c r="S45" s="100"/>
    </row>
    <row r="46" spans="1:19">
      <c r="A46" s="379"/>
      <c r="C46" s="381"/>
      <c r="E46" s="377"/>
      <c r="F46" s="481"/>
      <c r="G46" s="481"/>
      <c r="R46" s="100"/>
      <c r="S46" s="100"/>
    </row>
    <row r="47" spans="1:19" s="300" customFormat="1">
      <c r="A47" s="404"/>
      <c r="B47" s="393" t="s">
        <v>322</v>
      </c>
      <c r="C47" s="394">
        <v>147500</v>
      </c>
      <c r="D47" s="265" t="s">
        <v>117</v>
      </c>
      <c r="E47" s="395">
        <v>44440</v>
      </c>
      <c r="F47" s="396">
        <v>72369</v>
      </c>
      <c r="G47" s="396" t="s">
        <v>48</v>
      </c>
      <c r="H47" s="287" t="s">
        <v>264</v>
      </c>
      <c r="I47" s="287" t="s">
        <v>264</v>
      </c>
      <c r="J47" s="287" t="s">
        <v>264</v>
      </c>
      <c r="K47" s="287" t="s">
        <v>114</v>
      </c>
      <c r="L47" s="287" t="s">
        <v>114</v>
      </c>
      <c r="M47" s="393" t="s">
        <v>264</v>
      </c>
      <c r="N47" s="393"/>
      <c r="O47" s="265" t="s">
        <v>320</v>
      </c>
      <c r="P47" s="393"/>
      <c r="Q47" s="393"/>
      <c r="R47" s="397" t="s">
        <v>285</v>
      </c>
    </row>
    <row r="48" spans="1:19" s="300" customFormat="1">
      <c r="A48" s="404"/>
      <c r="B48" s="393" t="s">
        <v>350</v>
      </c>
      <c r="C48" s="394">
        <v>341748</v>
      </c>
      <c r="D48" s="265" t="s">
        <v>265</v>
      </c>
      <c r="E48" s="395">
        <v>44440</v>
      </c>
      <c r="F48" s="396">
        <v>7181</v>
      </c>
      <c r="G48" s="396" t="s">
        <v>340</v>
      </c>
      <c r="H48" s="287" t="s">
        <v>264</v>
      </c>
      <c r="I48" s="287" t="s">
        <v>264</v>
      </c>
      <c r="J48" s="287" t="s">
        <v>264</v>
      </c>
      <c r="K48" s="287" t="s">
        <v>114</v>
      </c>
      <c r="L48" s="287" t="s">
        <v>114</v>
      </c>
      <c r="M48" s="393" t="s">
        <v>264</v>
      </c>
      <c r="N48" s="393"/>
      <c r="O48" s="265" t="s">
        <v>113</v>
      </c>
      <c r="P48" s="393"/>
      <c r="Q48" s="393"/>
      <c r="R48" s="397" t="s">
        <v>285</v>
      </c>
    </row>
    <row r="49" spans="1:19" s="300" customFormat="1">
      <c r="A49" s="404"/>
      <c r="B49" s="393" t="s">
        <v>322</v>
      </c>
      <c r="C49" s="394">
        <v>166000</v>
      </c>
      <c r="D49" s="265" t="s">
        <v>265</v>
      </c>
      <c r="E49" s="395">
        <v>44449</v>
      </c>
      <c r="F49" s="396">
        <v>72370</v>
      </c>
      <c r="G49" s="396" t="s">
        <v>353</v>
      </c>
      <c r="H49" s="287" t="s">
        <v>264</v>
      </c>
      <c r="I49" s="287" t="s">
        <v>264</v>
      </c>
      <c r="J49" s="287" t="s">
        <v>264</v>
      </c>
      <c r="K49" s="287" t="s">
        <v>114</v>
      </c>
      <c r="L49" s="287" t="s">
        <v>114</v>
      </c>
      <c r="M49" s="393" t="s">
        <v>264</v>
      </c>
      <c r="N49" s="393"/>
      <c r="O49" s="265" t="s">
        <v>292</v>
      </c>
      <c r="P49" s="393"/>
      <c r="Q49" s="393"/>
      <c r="R49" s="397" t="s">
        <v>285</v>
      </c>
    </row>
    <row r="50" spans="1:19" s="300" customFormat="1">
      <c r="A50" s="391"/>
      <c r="B50" s="266"/>
      <c r="C50" s="381"/>
      <c r="D50" s="234"/>
      <c r="E50" s="377"/>
      <c r="F50" s="398"/>
      <c r="G50" s="398"/>
      <c r="H50" s="233"/>
      <c r="I50" s="268"/>
      <c r="J50" s="233"/>
      <c r="K50" s="233"/>
      <c r="L50" s="233"/>
      <c r="M50" s="266"/>
      <c r="N50" s="266"/>
      <c r="O50" s="266"/>
      <c r="P50" s="266"/>
      <c r="Q50" s="266"/>
      <c r="R50" s="392"/>
    </row>
    <row r="51" spans="1:19" s="300" customFormat="1">
      <c r="A51" s="391"/>
      <c r="B51" s="266"/>
      <c r="C51" s="381"/>
      <c r="D51" s="234"/>
      <c r="E51" s="377"/>
      <c r="F51" s="438"/>
      <c r="G51" s="438"/>
      <c r="H51" s="233"/>
      <c r="I51" s="268"/>
      <c r="J51" s="233"/>
      <c r="K51" s="233"/>
      <c r="L51" s="233"/>
      <c r="M51" s="266"/>
      <c r="N51" s="266"/>
      <c r="O51" s="266"/>
      <c r="P51" s="266"/>
      <c r="Q51" s="266"/>
      <c r="R51" s="392"/>
    </row>
    <row r="52" spans="1:19" s="300" customFormat="1">
      <c r="A52" s="391"/>
      <c r="B52" s="266"/>
      <c r="C52" s="381"/>
      <c r="D52" s="234"/>
      <c r="E52" s="377"/>
      <c r="F52" s="438"/>
      <c r="G52" s="438"/>
      <c r="H52" s="233"/>
      <c r="I52" s="268"/>
      <c r="J52" s="233"/>
      <c r="K52" s="233"/>
      <c r="L52" s="233"/>
      <c r="M52" s="266"/>
      <c r="N52" s="266"/>
      <c r="O52" s="266"/>
      <c r="P52" s="266"/>
      <c r="Q52" s="266"/>
      <c r="R52" s="392"/>
    </row>
    <row r="53" spans="1:19" s="300" customFormat="1">
      <c r="A53" s="391"/>
      <c r="B53" s="266"/>
      <c r="C53" s="381"/>
      <c r="D53" s="234"/>
      <c r="E53" s="377"/>
      <c r="F53" s="438"/>
      <c r="G53" s="438"/>
      <c r="H53" s="233"/>
      <c r="I53" s="268"/>
      <c r="J53" s="233"/>
      <c r="K53" s="233"/>
      <c r="L53" s="233"/>
      <c r="M53" s="266"/>
      <c r="N53" s="266"/>
      <c r="O53" s="266"/>
      <c r="P53" s="266"/>
      <c r="Q53" s="266"/>
      <c r="R53" s="392"/>
    </row>
    <row r="54" spans="1:19" s="300" customFormat="1">
      <c r="A54" s="450"/>
      <c r="B54" s="393" t="s">
        <v>363</v>
      </c>
      <c r="C54" s="394">
        <v>284790</v>
      </c>
      <c r="D54" s="265" t="s">
        <v>265</v>
      </c>
      <c r="E54" s="395">
        <v>44550</v>
      </c>
      <c r="F54" s="396">
        <v>7120</v>
      </c>
      <c r="G54" s="396" t="s">
        <v>385</v>
      </c>
      <c r="H54" s="451" t="s">
        <v>264</v>
      </c>
      <c r="I54" s="451" t="s">
        <v>264</v>
      </c>
      <c r="J54" s="451" t="s">
        <v>264</v>
      </c>
      <c r="K54" s="451" t="s">
        <v>114</v>
      </c>
      <c r="L54" s="451" t="s">
        <v>114</v>
      </c>
      <c r="M54" s="451" t="s">
        <v>264</v>
      </c>
      <c r="N54" s="393"/>
      <c r="O54" s="393"/>
      <c r="P54" s="393"/>
      <c r="Q54" s="393"/>
      <c r="R54" s="452"/>
    </row>
    <row r="55" spans="1:19" s="300" customFormat="1">
      <c r="A55" s="450"/>
      <c r="B55" s="393" t="s">
        <v>383</v>
      </c>
      <c r="C55" s="394">
        <v>910980</v>
      </c>
      <c r="D55" s="265" t="s">
        <v>117</v>
      </c>
      <c r="E55" s="395">
        <v>44546</v>
      </c>
      <c r="F55" s="396">
        <v>5554</v>
      </c>
      <c r="G55" s="396" t="s">
        <v>384</v>
      </c>
      <c r="H55" s="451" t="s">
        <v>264</v>
      </c>
      <c r="I55" s="451" t="s">
        <v>264</v>
      </c>
      <c r="J55" s="451" t="s">
        <v>264</v>
      </c>
      <c r="K55" s="451" t="s">
        <v>114</v>
      </c>
      <c r="L55" s="451" t="s">
        <v>114</v>
      </c>
      <c r="M55" s="451" t="s">
        <v>264</v>
      </c>
      <c r="N55" s="393"/>
      <c r="O55" s="265" t="s">
        <v>266</v>
      </c>
      <c r="P55" s="393"/>
      <c r="Q55" s="393"/>
      <c r="R55" s="397" t="s">
        <v>285</v>
      </c>
    </row>
    <row r="56" spans="1:19" s="300" customFormat="1">
      <c r="A56" s="391"/>
      <c r="B56" s="266"/>
      <c r="C56" s="381"/>
      <c r="D56" s="234"/>
      <c r="E56" s="377"/>
      <c r="F56" s="405"/>
      <c r="G56" s="405"/>
      <c r="H56" s="233"/>
      <c r="I56" s="268"/>
      <c r="J56" s="233"/>
      <c r="K56" s="233"/>
      <c r="L56" s="233"/>
      <c r="M56" s="266"/>
      <c r="N56" s="266"/>
      <c r="O56" s="266"/>
      <c r="P56" s="266"/>
      <c r="Q56" s="266"/>
      <c r="R56" s="392"/>
    </row>
    <row r="57" spans="1:19" s="378" customFormat="1" ht="15.75" customHeight="1">
      <c r="A57" s="444"/>
      <c r="B57" s="445" t="s">
        <v>118</v>
      </c>
      <c r="C57" s="394">
        <v>1358449</v>
      </c>
      <c r="D57" s="446" t="s">
        <v>117</v>
      </c>
      <c r="E57" s="447">
        <v>44505</v>
      </c>
      <c r="F57" s="232">
        <v>7497</v>
      </c>
      <c r="G57" s="446" t="s">
        <v>361</v>
      </c>
      <c r="H57" s="232">
        <v>187238</v>
      </c>
      <c r="I57" s="232">
        <v>4700034391</v>
      </c>
      <c r="J57" s="232">
        <v>92496</v>
      </c>
      <c r="K57" s="446"/>
      <c r="L57" s="446"/>
      <c r="M57" s="232"/>
      <c r="N57" s="446"/>
      <c r="O57" s="446" t="s">
        <v>320</v>
      </c>
      <c r="P57" s="448"/>
      <c r="Q57" s="448"/>
      <c r="R57" s="449"/>
      <c r="S57" s="403"/>
    </row>
    <row r="58" spans="1:19" s="300" customFormat="1">
      <c r="A58" s="391"/>
      <c r="B58" s="266"/>
      <c r="C58" s="381"/>
      <c r="D58" s="234"/>
      <c r="E58" s="377"/>
      <c r="F58" s="405"/>
      <c r="G58" s="405"/>
      <c r="H58" s="233"/>
      <c r="I58" s="268"/>
      <c r="J58" s="233"/>
      <c r="K58" s="233"/>
      <c r="L58" s="233"/>
      <c r="M58" s="266"/>
      <c r="N58" s="266"/>
      <c r="O58" s="266"/>
      <c r="P58" s="266"/>
      <c r="Q58" s="266"/>
      <c r="R58" s="392"/>
    </row>
    <row r="59" spans="1:19" s="300" customFormat="1">
      <c r="A59" s="391"/>
      <c r="B59" s="266" t="s">
        <v>371</v>
      </c>
      <c r="C59" s="406">
        <v>581921</v>
      </c>
      <c r="D59" s="234" t="s">
        <v>117</v>
      </c>
      <c r="E59" s="377">
        <v>44494</v>
      </c>
      <c r="F59" s="405">
        <v>7496</v>
      </c>
      <c r="G59" s="405" t="s">
        <v>278</v>
      </c>
      <c r="H59" s="420">
        <v>189509</v>
      </c>
      <c r="I59" s="420">
        <v>4700034253</v>
      </c>
      <c r="J59" s="420">
        <v>95524</v>
      </c>
      <c r="K59" s="233"/>
      <c r="L59" s="233"/>
      <c r="M59" s="266"/>
      <c r="N59" s="266"/>
      <c r="O59" s="234" t="s">
        <v>320</v>
      </c>
      <c r="P59" s="266"/>
      <c r="Q59" s="266"/>
      <c r="R59" s="392"/>
    </row>
    <row r="60" spans="1:19" s="300" customFormat="1">
      <c r="A60" s="391"/>
      <c r="B60" s="421" t="s">
        <v>368</v>
      </c>
      <c r="C60" s="406">
        <v>520216</v>
      </c>
      <c r="D60" s="420" t="s">
        <v>265</v>
      </c>
      <c r="E60" s="422">
        <v>44518</v>
      </c>
      <c r="F60" s="409">
        <v>90117</v>
      </c>
      <c r="G60" s="409" t="s">
        <v>369</v>
      </c>
      <c r="H60" s="233" t="s">
        <v>264</v>
      </c>
      <c r="I60" s="420">
        <v>1433</v>
      </c>
      <c r="J60" s="233" t="s">
        <v>264</v>
      </c>
      <c r="K60" s="420" t="s">
        <v>114</v>
      </c>
      <c r="L60" s="420" t="s">
        <v>114</v>
      </c>
      <c r="M60" s="233" t="s">
        <v>264</v>
      </c>
      <c r="N60" s="266"/>
      <c r="O60" s="234" t="s">
        <v>370</v>
      </c>
      <c r="P60" s="266"/>
      <c r="Q60" s="266"/>
      <c r="R60" s="392"/>
    </row>
    <row r="61" spans="1:19" s="300" customFormat="1">
      <c r="A61" s="391"/>
      <c r="B61" s="421" t="s">
        <v>305</v>
      </c>
      <c r="C61" s="406">
        <v>522120</v>
      </c>
      <c r="D61" s="420" t="s">
        <v>265</v>
      </c>
      <c r="E61" s="422">
        <v>44524</v>
      </c>
      <c r="F61" s="409">
        <v>7150</v>
      </c>
      <c r="G61" s="409" t="s">
        <v>367</v>
      </c>
      <c r="H61" s="233" t="s">
        <v>264</v>
      </c>
      <c r="I61" s="233" t="s">
        <v>264</v>
      </c>
      <c r="J61" s="233" t="s">
        <v>264</v>
      </c>
      <c r="K61" s="420" t="s">
        <v>114</v>
      </c>
      <c r="L61" s="420" t="s">
        <v>114</v>
      </c>
      <c r="M61" s="233" t="s">
        <v>264</v>
      </c>
      <c r="N61" s="266"/>
      <c r="O61" s="234" t="s">
        <v>75</v>
      </c>
      <c r="P61" s="266"/>
      <c r="Q61" s="266"/>
      <c r="R61" s="392" t="s">
        <v>285</v>
      </c>
    </row>
    <row r="62" spans="1:19" s="300" customFormat="1">
      <c r="A62" s="391"/>
      <c r="B62" s="421" t="s">
        <v>319</v>
      </c>
      <c r="C62" s="406">
        <v>250000</v>
      </c>
      <c r="D62" s="420" t="s">
        <v>265</v>
      </c>
      <c r="E62" s="422">
        <v>44524</v>
      </c>
      <c r="F62" s="409">
        <v>7234</v>
      </c>
      <c r="G62" s="409" t="s">
        <v>131</v>
      </c>
      <c r="H62" s="233" t="s">
        <v>264</v>
      </c>
      <c r="I62" s="233" t="s">
        <v>264</v>
      </c>
      <c r="J62" s="233" t="s">
        <v>264</v>
      </c>
      <c r="K62" s="420" t="s">
        <v>114</v>
      </c>
      <c r="L62" s="420" t="s">
        <v>114</v>
      </c>
      <c r="M62" s="233" t="s">
        <v>264</v>
      </c>
      <c r="N62" s="266"/>
      <c r="O62" s="234" t="s">
        <v>75</v>
      </c>
      <c r="P62" s="266"/>
      <c r="Q62" s="266"/>
      <c r="R62" s="392"/>
    </row>
    <row r="63" spans="1:19" s="300" customFormat="1" ht="15.75">
      <c r="A63" s="418"/>
      <c r="B63" s="407" t="s">
        <v>305</v>
      </c>
      <c r="C63" s="406">
        <v>663910</v>
      </c>
      <c r="D63" s="326" t="s">
        <v>265</v>
      </c>
      <c r="E63" s="408">
        <v>44369</v>
      </c>
      <c r="F63" s="304">
        <v>7143</v>
      </c>
      <c r="G63" s="384" t="s">
        <v>337</v>
      </c>
      <c r="H63" s="304">
        <v>174924</v>
      </c>
      <c r="I63" s="304">
        <v>90005</v>
      </c>
      <c r="J63" s="233" t="s">
        <v>264</v>
      </c>
      <c r="K63" s="326" t="s">
        <v>114</v>
      </c>
      <c r="L63" s="326" t="s">
        <v>114</v>
      </c>
      <c r="M63" s="233" t="s">
        <v>264</v>
      </c>
      <c r="N63" s="326"/>
      <c r="O63" s="326" t="s">
        <v>75</v>
      </c>
      <c r="P63" s="376"/>
      <c r="Q63" s="376"/>
      <c r="R63" s="382" t="s">
        <v>338</v>
      </c>
      <c r="S63" s="306"/>
    </row>
    <row r="64" spans="1:19" s="300" customFormat="1">
      <c r="A64" s="379" t="s">
        <v>5</v>
      </c>
      <c r="B64" s="421" t="s">
        <v>322</v>
      </c>
      <c r="C64" s="406">
        <v>145325</v>
      </c>
      <c r="D64" s="420" t="s">
        <v>117</v>
      </c>
      <c r="E64" s="422">
        <v>44207</v>
      </c>
      <c r="F64" s="409">
        <v>72355</v>
      </c>
      <c r="G64" s="409" t="s">
        <v>48</v>
      </c>
      <c r="H64" s="233" t="s">
        <v>264</v>
      </c>
      <c r="I64" s="233" t="s">
        <v>264</v>
      </c>
      <c r="J64" s="233" t="s">
        <v>264</v>
      </c>
      <c r="K64" s="420" t="s">
        <v>114</v>
      </c>
      <c r="L64" s="420" t="s">
        <v>114</v>
      </c>
      <c r="M64" s="233" t="s">
        <v>264</v>
      </c>
      <c r="N64" s="266"/>
      <c r="O64" s="234" t="s">
        <v>75</v>
      </c>
      <c r="P64" s="266"/>
      <c r="Q64" s="266"/>
      <c r="R64" s="378" t="s">
        <v>323</v>
      </c>
    </row>
    <row r="65" spans="1:19" s="300" customFormat="1">
      <c r="A65" s="379"/>
      <c r="B65" s="421" t="s">
        <v>322</v>
      </c>
      <c r="C65" s="406">
        <v>250000</v>
      </c>
      <c r="D65" s="420" t="s">
        <v>117</v>
      </c>
      <c r="E65" s="422">
        <v>44207</v>
      </c>
      <c r="F65" s="409">
        <v>72356</v>
      </c>
      <c r="G65" s="409" t="s">
        <v>324</v>
      </c>
      <c r="H65" s="233" t="s">
        <v>264</v>
      </c>
      <c r="I65" s="233" t="s">
        <v>264</v>
      </c>
      <c r="J65" s="233" t="s">
        <v>264</v>
      </c>
      <c r="K65" s="420" t="s">
        <v>114</v>
      </c>
      <c r="L65" s="420" t="s">
        <v>114</v>
      </c>
      <c r="M65" s="233" t="s">
        <v>264</v>
      </c>
      <c r="N65" s="266"/>
      <c r="O65" s="234" t="s">
        <v>113</v>
      </c>
      <c r="P65" s="266"/>
      <c r="Q65" s="266"/>
      <c r="R65" s="378" t="s">
        <v>323</v>
      </c>
    </row>
    <row r="66" spans="1:19" s="300" customFormat="1">
      <c r="A66" s="379"/>
      <c r="B66" s="421" t="s">
        <v>319</v>
      </c>
      <c r="C66" s="406">
        <v>504100</v>
      </c>
      <c r="D66" s="420" t="s">
        <v>117</v>
      </c>
      <c r="E66" s="422">
        <v>43948</v>
      </c>
      <c r="F66" s="409">
        <v>7223</v>
      </c>
      <c r="G66" s="409" t="s">
        <v>325</v>
      </c>
      <c r="H66" s="420">
        <v>138842</v>
      </c>
      <c r="I66" s="420" t="s">
        <v>326</v>
      </c>
      <c r="J66" s="420">
        <v>14223</v>
      </c>
      <c r="K66" s="420" t="s">
        <v>114</v>
      </c>
      <c r="L66" s="420" t="s">
        <v>114</v>
      </c>
      <c r="M66" s="233" t="s">
        <v>264</v>
      </c>
      <c r="N66" s="266"/>
      <c r="O66" s="234" t="s">
        <v>75</v>
      </c>
      <c r="P66" s="266"/>
      <c r="Q66" s="266"/>
      <c r="R66" s="378" t="s">
        <v>327</v>
      </c>
    </row>
    <row r="67" spans="1:19" s="300" customFormat="1">
      <c r="A67" s="379"/>
      <c r="B67" s="421" t="s">
        <v>319</v>
      </c>
      <c r="C67" s="406">
        <v>250000</v>
      </c>
      <c r="D67" s="420" t="s">
        <v>117</v>
      </c>
      <c r="E67" s="422">
        <v>44211</v>
      </c>
      <c r="F67" s="409">
        <v>7231</v>
      </c>
      <c r="G67" s="409" t="s">
        <v>328</v>
      </c>
      <c r="H67" s="233" t="s">
        <v>264</v>
      </c>
      <c r="I67" s="233" t="s">
        <v>264</v>
      </c>
      <c r="J67" s="233" t="s">
        <v>264</v>
      </c>
      <c r="K67" s="420" t="s">
        <v>114</v>
      </c>
      <c r="L67" s="420" t="s">
        <v>114</v>
      </c>
      <c r="M67" s="233" t="s">
        <v>264</v>
      </c>
      <c r="N67" s="266"/>
      <c r="O67" s="234" t="s">
        <v>75</v>
      </c>
      <c r="P67" s="266"/>
      <c r="Q67" s="266"/>
      <c r="R67" s="378" t="s">
        <v>329</v>
      </c>
    </row>
    <row r="68" spans="1:19" s="300" customFormat="1">
      <c r="A68" s="379"/>
      <c r="B68" s="421" t="s">
        <v>330</v>
      </c>
      <c r="C68" s="406">
        <v>598200</v>
      </c>
      <c r="D68" s="420" t="s">
        <v>265</v>
      </c>
      <c r="E68" s="422">
        <v>44188</v>
      </c>
      <c r="F68" s="409">
        <v>7010</v>
      </c>
      <c r="G68" s="409" t="s">
        <v>331</v>
      </c>
      <c r="H68" s="233" t="s">
        <v>264</v>
      </c>
      <c r="I68" s="233" t="s">
        <v>264</v>
      </c>
      <c r="J68" s="233" t="s">
        <v>264</v>
      </c>
      <c r="K68" s="420" t="s">
        <v>114</v>
      </c>
      <c r="L68" s="420" t="s">
        <v>114</v>
      </c>
      <c r="M68" s="233" t="s">
        <v>264</v>
      </c>
      <c r="N68" s="266"/>
      <c r="O68" s="234" t="s">
        <v>113</v>
      </c>
      <c r="P68" s="266"/>
      <c r="Q68" s="266"/>
      <c r="R68" s="378" t="s">
        <v>332</v>
      </c>
    </row>
    <row r="69" spans="1:19" s="300" customFormat="1">
      <c r="A69" s="379"/>
      <c r="B69" s="421" t="s">
        <v>333</v>
      </c>
      <c r="C69" s="406">
        <v>1020512</v>
      </c>
      <c r="D69" s="420" t="s">
        <v>265</v>
      </c>
      <c r="E69" s="233" t="s">
        <v>264</v>
      </c>
      <c r="F69" s="419" t="s">
        <v>264</v>
      </c>
      <c r="G69" s="419" t="s">
        <v>264</v>
      </c>
      <c r="H69" s="233" t="s">
        <v>264</v>
      </c>
      <c r="I69" s="420" t="s">
        <v>334</v>
      </c>
      <c r="J69" s="233" t="s">
        <v>264</v>
      </c>
      <c r="K69" s="420" t="s">
        <v>114</v>
      </c>
      <c r="L69" s="420" t="s">
        <v>114</v>
      </c>
      <c r="M69" s="233" t="s">
        <v>264</v>
      </c>
      <c r="N69" s="266"/>
      <c r="O69" s="234"/>
      <c r="P69" s="266"/>
      <c r="Q69" s="266"/>
      <c r="R69" s="378" t="s">
        <v>335</v>
      </c>
    </row>
    <row r="70" spans="1:19" s="300" customFormat="1">
      <c r="A70" s="379"/>
      <c r="B70" s="266"/>
      <c r="C70" s="234"/>
      <c r="D70" s="234"/>
      <c r="E70" s="234"/>
      <c r="F70" s="380"/>
      <c r="G70" s="380"/>
      <c r="H70" s="233"/>
      <c r="I70" s="268"/>
      <c r="J70" s="233"/>
      <c r="K70" s="233"/>
      <c r="L70" s="233"/>
      <c r="M70" s="266"/>
      <c r="N70" s="266"/>
      <c r="O70" s="266"/>
      <c r="P70" s="266"/>
      <c r="Q70" s="266"/>
    </row>
    <row r="71" spans="1:19" s="300" customFormat="1">
      <c r="A71" s="379"/>
      <c r="B71" s="266"/>
      <c r="C71" s="234"/>
      <c r="D71" s="234"/>
      <c r="E71" s="234"/>
      <c r="F71" s="380"/>
      <c r="G71" s="380"/>
      <c r="H71" s="233"/>
      <c r="I71" s="268"/>
      <c r="J71" s="233"/>
      <c r="K71" s="233"/>
      <c r="L71" s="233"/>
      <c r="M71" s="266"/>
      <c r="N71" s="266"/>
      <c r="O71" s="266"/>
      <c r="P71" s="266"/>
      <c r="Q71" s="266"/>
    </row>
    <row r="72" spans="1:19" s="300" customFormat="1">
      <c r="A72" s="379"/>
      <c r="B72" s="266"/>
      <c r="C72" s="234"/>
      <c r="D72" s="234"/>
      <c r="E72" s="234"/>
      <c r="F72" s="380"/>
      <c r="G72" s="380"/>
      <c r="H72" s="233"/>
      <c r="I72" s="268"/>
      <c r="J72" s="233"/>
      <c r="K72" s="233"/>
      <c r="L72" s="233"/>
      <c r="M72" s="266"/>
      <c r="N72" s="266"/>
      <c r="O72" s="266"/>
      <c r="P72" s="266"/>
      <c r="Q72" s="266"/>
    </row>
    <row r="73" spans="1:19" s="300" customFormat="1">
      <c r="A73" s="379"/>
      <c r="B73" s="266"/>
      <c r="C73" s="234"/>
      <c r="D73" s="234"/>
      <c r="E73" s="234"/>
      <c r="F73" s="380"/>
      <c r="G73" s="380"/>
      <c r="H73" s="233"/>
      <c r="I73" s="268"/>
      <c r="J73" s="233"/>
      <c r="K73" s="233"/>
      <c r="L73" s="233"/>
      <c r="M73" s="266"/>
      <c r="N73" s="266"/>
      <c r="O73" s="266"/>
      <c r="P73" s="266"/>
      <c r="Q73" s="266"/>
    </row>
    <row r="74" spans="1:19" s="300" customFormat="1">
      <c r="A74" s="379"/>
      <c r="B74" s="266"/>
      <c r="C74" s="266"/>
      <c r="D74" s="234"/>
      <c r="E74" s="234"/>
      <c r="F74" s="380"/>
      <c r="G74" s="380"/>
      <c r="H74" s="233"/>
      <c r="I74" s="268"/>
      <c r="J74" s="233"/>
      <c r="K74" s="233"/>
      <c r="L74" s="233"/>
      <c r="M74" s="266"/>
      <c r="N74" s="266"/>
      <c r="O74" s="266"/>
      <c r="P74" s="266"/>
      <c r="Q74" s="266"/>
    </row>
    <row r="75" spans="1:19">
      <c r="F75" s="481"/>
      <c r="G75" s="481"/>
      <c r="H75" s="281"/>
      <c r="I75" s="282"/>
      <c r="J75" s="281"/>
      <c r="K75" s="281"/>
      <c r="L75" s="281"/>
      <c r="M75" s="283"/>
      <c r="N75" s="283"/>
      <c r="R75" s="100"/>
      <c r="S75" s="100"/>
    </row>
    <row r="76" spans="1:19" s="320" customFormat="1">
      <c r="A76" s="303"/>
      <c r="B76" s="330" t="s">
        <v>118</v>
      </c>
      <c r="C76" s="331">
        <v>157850</v>
      </c>
      <c r="D76" s="332" t="s">
        <v>117</v>
      </c>
      <c r="E76" s="333">
        <v>43964</v>
      </c>
      <c r="F76" s="332">
        <v>7443</v>
      </c>
      <c r="G76" s="332" t="s">
        <v>275</v>
      </c>
      <c r="H76" s="335">
        <v>138486</v>
      </c>
      <c r="I76" s="332" t="s">
        <v>264</v>
      </c>
      <c r="J76" s="332">
        <v>13640</v>
      </c>
      <c r="K76" s="333" t="s">
        <v>268</v>
      </c>
      <c r="L76" s="332" t="s">
        <v>268</v>
      </c>
      <c r="M76" s="332" t="s">
        <v>264</v>
      </c>
      <c r="N76" s="332"/>
      <c r="O76" s="332" t="s">
        <v>74</v>
      </c>
      <c r="P76" s="332"/>
      <c r="Q76" s="332"/>
      <c r="R76" s="352" t="s">
        <v>285</v>
      </c>
      <c r="S76" s="336"/>
    </row>
    <row r="77" spans="1:19" s="300" customFormat="1">
      <c r="A77" s="303"/>
      <c r="B77" s="330" t="s">
        <v>118</v>
      </c>
      <c r="C77" s="331">
        <v>68020</v>
      </c>
      <c r="D77" s="332" t="s">
        <v>265</v>
      </c>
      <c r="E77" s="333">
        <v>43875</v>
      </c>
      <c r="F77" s="332">
        <v>7420</v>
      </c>
      <c r="G77" s="332" t="s">
        <v>267</v>
      </c>
      <c r="H77" s="334"/>
      <c r="I77" s="332">
        <v>4700028859</v>
      </c>
      <c r="J77" s="334"/>
      <c r="K77" s="333"/>
      <c r="L77" s="332"/>
      <c r="M77" s="332"/>
      <c r="N77" s="332"/>
      <c r="O77" s="332" t="s">
        <v>74</v>
      </c>
      <c r="P77" s="332"/>
      <c r="Q77" s="332"/>
      <c r="R77" s="337" t="s">
        <v>284</v>
      </c>
      <c r="S77" s="336"/>
    </row>
    <row r="78" spans="1:19" s="300" customFormat="1">
      <c r="A78" s="303"/>
      <c r="B78" s="330" t="s">
        <v>118</v>
      </c>
      <c r="C78" s="331">
        <v>68020</v>
      </c>
      <c r="D78" s="332" t="s">
        <v>265</v>
      </c>
      <c r="E78" s="333">
        <v>43875</v>
      </c>
      <c r="F78" s="332">
        <v>7421</v>
      </c>
      <c r="G78" s="332" t="s">
        <v>267</v>
      </c>
      <c r="H78" s="334"/>
      <c r="I78" s="332">
        <v>4700028858</v>
      </c>
      <c r="J78" s="334"/>
      <c r="K78" s="333"/>
      <c r="L78" s="332"/>
      <c r="M78" s="332"/>
      <c r="N78" s="332"/>
      <c r="O78" s="332" t="s">
        <v>74</v>
      </c>
      <c r="P78" s="332"/>
      <c r="Q78" s="332"/>
      <c r="R78" s="352" t="s">
        <v>284</v>
      </c>
      <c r="S78" s="336"/>
    </row>
    <row r="79" spans="1:19" s="300" customFormat="1">
      <c r="A79" s="351"/>
      <c r="B79" s="357" t="s">
        <v>118</v>
      </c>
      <c r="C79" s="331">
        <v>480273</v>
      </c>
      <c r="D79" s="332" t="s">
        <v>265</v>
      </c>
      <c r="E79" s="333">
        <v>43811</v>
      </c>
      <c r="F79" s="332">
        <v>7408</v>
      </c>
      <c r="G79" s="332" t="s">
        <v>272</v>
      </c>
      <c r="H79" s="358">
        <v>129292</v>
      </c>
      <c r="I79" s="332">
        <v>4700027683</v>
      </c>
      <c r="J79" s="332">
        <v>316268</v>
      </c>
      <c r="K79" s="333" t="s">
        <v>264</v>
      </c>
      <c r="L79" s="332" t="s">
        <v>264</v>
      </c>
      <c r="M79" s="332" t="s">
        <v>264</v>
      </c>
      <c r="N79" s="332"/>
      <c r="O79" s="332" t="s">
        <v>74</v>
      </c>
      <c r="P79" s="332"/>
      <c r="Q79" s="332"/>
      <c r="R79" s="352" t="s">
        <v>291</v>
      </c>
      <c r="S79" s="336"/>
    </row>
    <row r="80" spans="1:19" s="300" customFormat="1">
      <c r="A80" s="351"/>
      <c r="B80" s="330" t="s">
        <v>118</v>
      </c>
      <c r="C80" s="331">
        <v>1318997</v>
      </c>
      <c r="D80" s="332" t="s">
        <v>265</v>
      </c>
      <c r="E80" s="333">
        <v>43956</v>
      </c>
      <c r="F80" s="332">
        <v>7440</v>
      </c>
      <c r="G80" s="332" t="s">
        <v>273</v>
      </c>
      <c r="H80" s="335"/>
      <c r="I80" s="332"/>
      <c r="J80" s="334"/>
      <c r="K80" s="333"/>
      <c r="L80" s="332"/>
      <c r="M80" s="332" t="s">
        <v>264</v>
      </c>
      <c r="N80" s="332"/>
      <c r="O80" s="332" t="s">
        <v>74</v>
      </c>
      <c r="P80" s="332"/>
      <c r="Q80" s="332"/>
      <c r="R80" s="352" t="s">
        <v>290</v>
      </c>
      <c r="S80" s="336"/>
    </row>
    <row r="81" spans="1:19" s="346" customFormat="1">
      <c r="A81" s="303"/>
      <c r="B81" s="330" t="s">
        <v>118</v>
      </c>
      <c r="C81" s="331">
        <v>472010</v>
      </c>
      <c r="D81" s="332" t="s">
        <v>117</v>
      </c>
      <c r="E81" s="333">
        <v>43964</v>
      </c>
      <c r="F81" s="332">
        <v>7441</v>
      </c>
      <c r="G81" s="332" t="s">
        <v>274</v>
      </c>
      <c r="H81" s="335">
        <v>142062</v>
      </c>
      <c r="I81" s="332" t="s">
        <v>264</v>
      </c>
      <c r="J81" s="332">
        <v>17760</v>
      </c>
      <c r="K81" s="333" t="s">
        <v>268</v>
      </c>
      <c r="L81" s="332" t="s">
        <v>268</v>
      </c>
      <c r="M81" s="332" t="s">
        <v>264</v>
      </c>
      <c r="N81" s="332"/>
      <c r="O81" s="332" t="s">
        <v>74</v>
      </c>
      <c r="P81" s="332"/>
      <c r="Q81" s="332"/>
      <c r="R81" s="337" t="s">
        <v>285</v>
      </c>
      <c r="S81" s="336"/>
    </row>
    <row r="82" spans="1:19" s="300" customFormat="1">
      <c r="A82" s="303"/>
      <c r="B82" s="330" t="s">
        <v>118</v>
      </c>
      <c r="C82" s="331">
        <v>367810</v>
      </c>
      <c r="D82" s="332" t="s">
        <v>117</v>
      </c>
      <c r="E82" s="333">
        <v>43964</v>
      </c>
      <c r="F82" s="332">
        <v>7442</v>
      </c>
      <c r="G82" s="332" t="s">
        <v>287</v>
      </c>
      <c r="H82" s="335" t="s">
        <v>264</v>
      </c>
      <c r="I82" s="332"/>
      <c r="J82" s="334"/>
      <c r="K82" s="333"/>
      <c r="L82" s="332"/>
      <c r="M82" s="332"/>
      <c r="N82" s="332"/>
      <c r="O82" s="332" t="s">
        <v>74</v>
      </c>
      <c r="P82" s="332"/>
      <c r="Q82" s="332"/>
      <c r="R82" s="352" t="s">
        <v>285</v>
      </c>
      <c r="S82" s="336"/>
    </row>
    <row r="83" spans="1:19" s="320" customFormat="1">
      <c r="A83" s="303"/>
      <c r="B83" s="330" t="s">
        <v>118</v>
      </c>
      <c r="C83" s="331">
        <v>472010</v>
      </c>
      <c r="D83" s="332" t="s">
        <v>117</v>
      </c>
      <c r="E83" s="333">
        <v>43964</v>
      </c>
      <c r="F83" s="332">
        <v>7444</v>
      </c>
      <c r="G83" s="332" t="s">
        <v>274</v>
      </c>
      <c r="H83" s="335" t="s">
        <v>264</v>
      </c>
      <c r="I83" s="332" t="s">
        <v>264</v>
      </c>
      <c r="J83" s="332" t="s">
        <v>264</v>
      </c>
      <c r="K83" s="333" t="s">
        <v>268</v>
      </c>
      <c r="L83" s="332" t="s">
        <v>268</v>
      </c>
      <c r="M83" s="332" t="s">
        <v>264</v>
      </c>
      <c r="N83" s="332"/>
      <c r="O83" s="332" t="s">
        <v>74</v>
      </c>
      <c r="P83" s="332"/>
      <c r="Q83" s="332"/>
      <c r="R83" s="337" t="s">
        <v>285</v>
      </c>
      <c r="S83" s="336"/>
    </row>
    <row r="84" spans="1:19" s="339" customFormat="1" ht="17.25" customHeight="1">
      <c r="A84" s="303"/>
      <c r="B84" s="330" t="s">
        <v>118</v>
      </c>
      <c r="C84" s="331">
        <v>117810</v>
      </c>
      <c r="D84" s="332" t="s">
        <v>117</v>
      </c>
      <c r="E84" s="333">
        <v>43964</v>
      </c>
      <c r="F84" s="332">
        <v>7445</v>
      </c>
      <c r="G84" s="332" t="s">
        <v>276</v>
      </c>
      <c r="H84" s="335" t="s">
        <v>264</v>
      </c>
      <c r="I84" s="332" t="s">
        <v>264</v>
      </c>
      <c r="J84" s="332" t="s">
        <v>264</v>
      </c>
      <c r="K84" s="333" t="s">
        <v>268</v>
      </c>
      <c r="L84" s="332" t="s">
        <v>268</v>
      </c>
      <c r="M84" s="332" t="s">
        <v>264</v>
      </c>
      <c r="N84" s="332"/>
      <c r="O84" s="332" t="s">
        <v>74</v>
      </c>
      <c r="P84" s="332"/>
      <c r="Q84" s="332"/>
      <c r="R84" s="337" t="s">
        <v>285</v>
      </c>
      <c r="S84" s="336"/>
    </row>
    <row r="85" spans="1:19" s="320" customFormat="1">
      <c r="A85" s="303"/>
      <c r="B85" s="357" t="s">
        <v>118</v>
      </c>
      <c r="C85" s="331">
        <v>145243</v>
      </c>
      <c r="D85" s="332" t="s">
        <v>117</v>
      </c>
      <c r="E85" s="333">
        <v>44061</v>
      </c>
      <c r="F85" s="332">
        <v>7457</v>
      </c>
      <c r="G85" s="332" t="s">
        <v>276</v>
      </c>
      <c r="H85" s="358"/>
      <c r="I85" s="332" t="s">
        <v>270</v>
      </c>
      <c r="J85" s="332"/>
      <c r="K85" s="333" t="s">
        <v>268</v>
      </c>
      <c r="L85" s="332" t="s">
        <v>268</v>
      </c>
      <c r="M85" s="332"/>
      <c r="N85" s="332"/>
      <c r="O85" s="332" t="s">
        <v>74</v>
      </c>
      <c r="P85" s="332"/>
      <c r="Q85" s="332"/>
      <c r="R85" s="337" t="s">
        <v>285</v>
      </c>
      <c r="S85" s="336"/>
    </row>
    <row r="86" spans="1:19" s="339" customFormat="1" ht="17.25" customHeight="1">
      <c r="A86" s="303"/>
      <c r="B86" s="330" t="s">
        <v>118</v>
      </c>
      <c r="C86" s="331">
        <v>1426390</v>
      </c>
      <c r="D86" s="332" t="s">
        <v>117</v>
      </c>
      <c r="E86" s="333">
        <v>43556</v>
      </c>
      <c r="F86" s="332">
        <v>7364</v>
      </c>
      <c r="G86" s="332" t="s">
        <v>277</v>
      </c>
      <c r="H86" s="332">
        <v>100922</v>
      </c>
      <c r="I86" s="332">
        <v>2431123</v>
      </c>
      <c r="J86" s="332">
        <v>280120</v>
      </c>
      <c r="K86" s="332" t="s">
        <v>268</v>
      </c>
      <c r="L86" s="332" t="s">
        <v>268</v>
      </c>
      <c r="M86" s="332"/>
      <c r="N86" s="332"/>
      <c r="O86" s="332" t="s">
        <v>75</v>
      </c>
      <c r="P86" s="332"/>
      <c r="Q86" s="337"/>
      <c r="R86" s="338"/>
      <c r="S86" s="336"/>
    </row>
    <row r="87" spans="1:19" s="339" customFormat="1" ht="17.25" customHeight="1">
      <c r="A87" s="303"/>
      <c r="B87" s="330" t="s">
        <v>118</v>
      </c>
      <c r="C87" s="331">
        <v>472010</v>
      </c>
      <c r="D87" s="332" t="s">
        <v>117</v>
      </c>
      <c r="E87" s="333">
        <v>43998</v>
      </c>
      <c r="F87" s="332">
        <v>7449</v>
      </c>
      <c r="G87" s="332" t="s">
        <v>278</v>
      </c>
      <c r="H87" s="335"/>
      <c r="I87" s="334" t="s">
        <v>270</v>
      </c>
      <c r="J87" s="332"/>
      <c r="K87" s="332" t="s">
        <v>268</v>
      </c>
      <c r="L87" s="332" t="s">
        <v>268</v>
      </c>
      <c r="M87" s="332"/>
      <c r="N87" s="332"/>
      <c r="O87" s="332" t="s">
        <v>74</v>
      </c>
      <c r="P87" s="332"/>
      <c r="Q87" s="332"/>
      <c r="R87" s="347"/>
      <c r="S87" s="336"/>
    </row>
    <row r="88" spans="1:19" s="320" customFormat="1">
      <c r="A88" s="303"/>
      <c r="B88" s="357" t="s">
        <v>118</v>
      </c>
      <c r="C88" s="331">
        <v>306000</v>
      </c>
      <c r="D88" s="332" t="s">
        <v>265</v>
      </c>
      <c r="E88" s="333">
        <v>44005</v>
      </c>
      <c r="F88" s="332">
        <v>7450</v>
      </c>
      <c r="G88" s="332" t="s">
        <v>279</v>
      </c>
      <c r="H88" s="358"/>
      <c r="I88" s="332" t="s">
        <v>270</v>
      </c>
      <c r="J88" s="332"/>
      <c r="K88" s="332" t="s">
        <v>268</v>
      </c>
      <c r="L88" s="332" t="s">
        <v>268</v>
      </c>
      <c r="M88" s="332"/>
      <c r="N88" s="332"/>
      <c r="O88" s="332" t="s">
        <v>74</v>
      </c>
      <c r="P88" s="332"/>
      <c r="Q88" s="332"/>
      <c r="R88" s="337" t="s">
        <v>289</v>
      </c>
      <c r="S88" s="336"/>
    </row>
    <row r="89" spans="1:19" s="320" customFormat="1">
      <c r="A89" s="303"/>
      <c r="B89" s="330" t="s">
        <v>118</v>
      </c>
      <c r="C89" s="331">
        <v>198000</v>
      </c>
      <c r="D89" s="332" t="s">
        <v>117</v>
      </c>
      <c r="E89" s="333">
        <v>43944</v>
      </c>
      <c r="F89" s="332">
        <v>7436</v>
      </c>
      <c r="G89" s="332" t="s">
        <v>269</v>
      </c>
      <c r="H89" s="332">
        <v>138878</v>
      </c>
      <c r="I89" s="332" t="s">
        <v>280</v>
      </c>
      <c r="J89" s="332">
        <v>14141</v>
      </c>
      <c r="K89" s="333" t="s">
        <v>268</v>
      </c>
      <c r="L89" s="333" t="s">
        <v>268</v>
      </c>
      <c r="M89" s="332" t="s">
        <v>264</v>
      </c>
      <c r="N89" s="332"/>
      <c r="O89" s="332" t="s">
        <v>74</v>
      </c>
      <c r="P89" s="332"/>
      <c r="Q89" s="332"/>
      <c r="R89" s="337" t="s">
        <v>271</v>
      </c>
      <c r="S89" s="336"/>
    </row>
    <row r="90" spans="1:19" s="300" customFormat="1" ht="15.75">
      <c r="A90" s="303"/>
      <c r="B90" s="330" t="s">
        <v>118</v>
      </c>
      <c r="C90" s="348">
        <v>200000</v>
      </c>
      <c r="D90" s="332"/>
      <c r="E90" s="349">
        <v>44175</v>
      </c>
      <c r="F90" s="350">
        <v>7468</v>
      </c>
      <c r="G90" s="332" t="s">
        <v>282</v>
      </c>
      <c r="H90" s="334" t="s">
        <v>264</v>
      </c>
      <c r="I90" s="334" t="s">
        <v>264</v>
      </c>
      <c r="J90" s="334" t="s">
        <v>264</v>
      </c>
      <c r="K90" s="332" t="s">
        <v>288</v>
      </c>
      <c r="L90" s="332" t="s">
        <v>268</v>
      </c>
      <c r="M90" s="334" t="s">
        <v>264</v>
      </c>
      <c r="N90" s="334" t="s">
        <v>281</v>
      </c>
      <c r="O90" s="332" t="s">
        <v>266</v>
      </c>
      <c r="P90" s="332"/>
      <c r="Q90" s="332"/>
      <c r="R90" s="353" t="s">
        <v>283</v>
      </c>
      <c r="S90" s="336"/>
    </row>
    <row r="91" spans="1:19" s="300" customFormat="1" ht="15.75">
      <c r="A91" s="322"/>
      <c r="B91" s="302"/>
      <c r="C91" s="305"/>
      <c r="D91" s="301"/>
      <c r="E91" s="296"/>
      <c r="F91" s="298"/>
      <c r="G91" s="301"/>
      <c r="H91" s="178"/>
      <c r="I91" s="298"/>
      <c r="J91" s="178"/>
      <c r="K91" s="304"/>
      <c r="L91" s="304"/>
      <c r="M91" s="301"/>
      <c r="N91" s="304"/>
      <c r="O91" s="301"/>
      <c r="P91" s="301"/>
      <c r="Q91" s="301"/>
      <c r="R91" s="297"/>
      <c r="S91" s="306"/>
    </row>
    <row r="95" spans="1:19" s="300" customFormat="1" ht="15.75">
      <c r="A95" s="303">
        <v>22</v>
      </c>
      <c r="B95" s="383" t="s">
        <v>350</v>
      </c>
      <c r="C95" s="325">
        <v>113916</v>
      </c>
      <c r="D95" s="326" t="s">
        <v>117</v>
      </c>
      <c r="E95" s="372">
        <v>44363</v>
      </c>
      <c r="F95" s="304">
        <v>7178</v>
      </c>
      <c r="G95" s="384" t="s">
        <v>351</v>
      </c>
      <c r="H95" s="304">
        <v>177087</v>
      </c>
      <c r="I95" s="304">
        <v>4520204070</v>
      </c>
      <c r="J95" s="304">
        <v>73540</v>
      </c>
      <c r="K95" s="326" t="s">
        <v>114</v>
      </c>
      <c r="L95" s="326" t="s">
        <v>114</v>
      </c>
      <c r="M95" s="369"/>
      <c r="N95" s="370"/>
      <c r="O95" s="326" t="s">
        <v>75</v>
      </c>
      <c r="P95" s="369"/>
      <c r="Q95" s="369"/>
      <c r="R95" s="324"/>
      <c r="S95" s="306"/>
    </row>
  </sheetData>
  <mergeCells count="26">
    <mergeCell ref="F45:G45"/>
    <mergeCell ref="F46:G46"/>
    <mergeCell ref="F75:G75"/>
    <mergeCell ref="J41:M41"/>
    <mergeCell ref="J45:M45"/>
    <mergeCell ref="F41:G41"/>
    <mergeCell ref="A1:R2"/>
    <mergeCell ref="B34:B35"/>
    <mergeCell ref="C34:C35"/>
    <mergeCell ref="J36:M36"/>
    <mergeCell ref="J35:M35"/>
    <mergeCell ref="J34:M34"/>
    <mergeCell ref="J33:M33"/>
    <mergeCell ref="F33:G33"/>
    <mergeCell ref="F34:G34"/>
    <mergeCell ref="F35:G35"/>
    <mergeCell ref="J32:M32"/>
    <mergeCell ref="F36:G36"/>
    <mergeCell ref="F37:G37"/>
    <mergeCell ref="F38:G38"/>
    <mergeCell ref="F39:G39"/>
    <mergeCell ref="F40:G40"/>
    <mergeCell ref="J37:M37"/>
    <mergeCell ref="J38:M38"/>
    <mergeCell ref="J39:M39"/>
    <mergeCell ref="J40:M40"/>
  </mergeCells>
  <conditionalFormatting sqref="C34:C35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6" workbookViewId="0">
      <selection activeCell="B115" sqref="B11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82" t="s">
        <v>23</v>
      </c>
      <c r="C2" s="483"/>
    </row>
    <row r="3" spans="1:9">
      <c r="A3" s="105">
        <v>10</v>
      </c>
      <c r="B3" s="165">
        <v>9910000003</v>
      </c>
      <c r="C3" s="166" t="s">
        <v>48</v>
      </c>
      <c r="E3" s="149" t="s">
        <v>61</v>
      </c>
      <c r="F3" s="150" t="s">
        <v>64</v>
      </c>
      <c r="G3" s="149" t="s">
        <v>62</v>
      </c>
      <c r="H3" s="149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5">
        <v>1</v>
      </c>
      <c r="F4" s="319" t="s">
        <v>301</v>
      </c>
      <c r="G4" s="314" t="s">
        <v>302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25</v>
      </c>
      <c r="D5" s="66"/>
      <c r="E5" s="196">
        <v>1</v>
      </c>
      <c r="F5" s="212">
        <v>111110000</v>
      </c>
      <c r="G5" s="201" t="s">
        <v>303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26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99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100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27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68" t="s">
        <v>116</v>
      </c>
      <c r="F19" s="468"/>
      <c r="G19" s="468"/>
      <c r="H19" s="468"/>
      <c r="I19" s="468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27" sqref="C2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68" t="s">
        <v>116</v>
      </c>
      <c r="F11" s="468"/>
      <c r="G11" s="468"/>
      <c r="H11" s="468"/>
      <c r="I11" s="468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68" t="s">
        <v>124</v>
      </c>
      <c r="F15" s="468"/>
      <c r="G15" s="468"/>
      <c r="H15" s="468"/>
      <c r="I15" s="468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topLeftCell="A40" workbookViewId="0">
      <selection activeCell="I49" sqref="I49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8">
      <c r="C2" s="24"/>
    </row>
    <row r="3" spans="2:8">
      <c r="B3" s="468"/>
      <c r="C3" s="468"/>
      <c r="D3" s="468"/>
      <c r="E3" s="468"/>
      <c r="F3" s="468"/>
    </row>
    <row r="4" spans="2:8">
      <c r="B4" s="467" t="s">
        <v>391</v>
      </c>
      <c r="C4" s="467"/>
      <c r="D4" s="467"/>
      <c r="E4" s="467"/>
      <c r="F4" s="467"/>
    </row>
    <row r="5" spans="2:8">
      <c r="B5" s="69"/>
      <c r="C5" s="70" t="s">
        <v>22</v>
      </c>
      <c r="D5" s="2"/>
      <c r="E5" s="19"/>
      <c r="F5" s="2"/>
    </row>
    <row r="6" spans="2:8">
      <c r="B6" s="71" t="s">
        <v>4</v>
      </c>
      <c r="C6" s="292" t="s">
        <v>318</v>
      </c>
      <c r="D6" s="6"/>
      <c r="E6" s="7" t="s">
        <v>5</v>
      </c>
      <c r="F6" s="6"/>
    </row>
    <row r="7" spans="2:8">
      <c r="B7" s="71" t="s">
        <v>6</v>
      </c>
      <c r="C7" s="293" t="s">
        <v>315</v>
      </c>
      <c r="D7" s="6"/>
      <c r="E7" s="11"/>
      <c r="F7" s="6"/>
    </row>
    <row r="8" spans="2:8">
      <c r="B8" s="71" t="s">
        <v>8</v>
      </c>
      <c r="C8" s="293">
        <v>97164</v>
      </c>
      <c r="D8" s="72"/>
      <c r="E8" s="11" t="s">
        <v>9</v>
      </c>
      <c r="F8" s="6"/>
    </row>
    <row r="9" spans="2:8">
      <c r="B9" s="73" t="s">
        <v>10</v>
      </c>
      <c r="C9" s="213">
        <v>191174</v>
      </c>
      <c r="D9" s="6"/>
      <c r="E9" s="18"/>
      <c r="F9" s="6"/>
    </row>
    <row r="10" spans="2:8">
      <c r="B10" s="71" t="s">
        <v>11</v>
      </c>
      <c r="C10" s="107" t="s">
        <v>389</v>
      </c>
      <c r="D10" s="6"/>
      <c r="E10" s="6"/>
      <c r="F10" s="6"/>
    </row>
    <row r="11" spans="2:8">
      <c r="B11" s="71" t="s">
        <v>12</v>
      </c>
      <c r="C11" s="107"/>
      <c r="D11" s="6"/>
      <c r="E11" s="6"/>
      <c r="F11" s="6"/>
    </row>
    <row r="12" spans="2:8">
      <c r="B12" s="71" t="s">
        <v>13</v>
      </c>
      <c r="C12" s="164"/>
      <c r="D12" s="6"/>
      <c r="E12" s="6"/>
      <c r="F12" s="6"/>
    </row>
    <row r="13" spans="2:8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8">
      <c r="B14" s="327">
        <v>3200000000</v>
      </c>
      <c r="C14" s="107" t="s">
        <v>390</v>
      </c>
      <c r="D14" s="294">
        <v>1</v>
      </c>
      <c r="E14" s="183">
        <v>1616757</v>
      </c>
      <c r="F14" s="28">
        <f>E14*D14</f>
        <v>1616757</v>
      </c>
      <c r="H14" t="s">
        <v>186</v>
      </c>
    </row>
    <row r="15" spans="2:8">
      <c r="B15" s="181"/>
      <c r="C15" s="107"/>
      <c r="D15" s="294"/>
      <c r="E15" s="285"/>
      <c r="F15" s="28"/>
    </row>
    <row r="16" spans="2:8">
      <c r="B16" s="16"/>
      <c r="C16" s="77"/>
      <c r="D16" s="28"/>
      <c r="E16" s="28" t="s">
        <v>19</v>
      </c>
      <c r="F16" s="28">
        <f>F14+F15</f>
        <v>1616757</v>
      </c>
      <c r="G16" t="s">
        <v>300</v>
      </c>
    </row>
    <row r="17" spans="2:9">
      <c r="B17" s="469"/>
      <c r="C17" s="469"/>
      <c r="D17" s="469"/>
      <c r="E17" s="469"/>
      <c r="F17" s="469"/>
    </row>
    <row r="18" spans="2:9">
      <c r="B18" s="467" t="s">
        <v>306</v>
      </c>
      <c r="C18" s="467"/>
      <c r="D18" s="467"/>
      <c r="E18" s="467"/>
      <c r="F18" s="467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295" t="s">
        <v>47</v>
      </c>
      <c r="D20" s="6"/>
      <c r="E20" s="7" t="s">
        <v>5</v>
      </c>
      <c r="F20" s="6"/>
      <c r="H20" t="s">
        <v>298</v>
      </c>
      <c r="I20" t="s">
        <v>299</v>
      </c>
    </row>
    <row r="21" spans="2:9">
      <c r="B21" s="71" t="s">
        <v>6</v>
      </c>
      <c r="C21" s="295" t="s">
        <v>293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1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4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27" t="s">
        <v>24</v>
      </c>
      <c r="C28" s="107" t="s">
        <v>307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68"/>
      <c r="C30" s="468"/>
      <c r="D30" s="468"/>
      <c r="E30" s="468"/>
      <c r="F30" s="468"/>
    </row>
    <row r="31" spans="2:9" ht="15.75" thickBot="1">
      <c r="B31" s="467" t="s">
        <v>308</v>
      </c>
      <c r="C31" s="467"/>
      <c r="D31" s="467"/>
      <c r="E31" s="467"/>
      <c r="F31" s="467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3" t="s">
        <v>122</v>
      </c>
      <c r="D33" s="6"/>
      <c r="E33" s="7" t="s">
        <v>5</v>
      </c>
      <c r="F33" s="8"/>
    </row>
    <row r="34" spans="2:6">
      <c r="B34" s="71" t="s">
        <v>6</v>
      </c>
      <c r="C34" s="184" t="s">
        <v>309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2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2" t="s">
        <v>13</v>
      </c>
      <c r="C39" s="173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08" t="s">
        <v>310</v>
      </c>
      <c r="C41" s="309" t="s">
        <v>311</v>
      </c>
      <c r="D41" s="310">
        <v>1</v>
      </c>
      <c r="E41" s="311">
        <v>264000</v>
      </c>
      <c r="F41" s="312">
        <f>D41*E41</f>
        <v>264000</v>
      </c>
    </row>
    <row r="42" spans="2:6" ht="15.75" thickBot="1">
      <c r="B42" s="116"/>
      <c r="C42" s="364"/>
      <c r="D42" s="151"/>
      <c r="E42" s="152" t="s">
        <v>19</v>
      </c>
      <c r="F42" s="130">
        <f>F41</f>
        <v>264000</v>
      </c>
    </row>
    <row r="44" spans="2:6" ht="15.75" thickBot="1">
      <c r="B44" s="467" t="s">
        <v>373</v>
      </c>
      <c r="C44" s="467"/>
      <c r="D44" s="467"/>
      <c r="E44" s="467"/>
      <c r="F44" s="467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65" t="s">
        <v>120</v>
      </c>
      <c r="D46" s="6"/>
      <c r="E46" s="7" t="s">
        <v>5</v>
      </c>
      <c r="F46" s="8"/>
    </row>
    <row r="47" spans="2:6">
      <c r="B47" s="9" t="s">
        <v>6</v>
      </c>
      <c r="C47" s="184" t="s">
        <v>430</v>
      </c>
      <c r="D47" s="131"/>
      <c r="E47" s="11"/>
      <c r="F47" s="8"/>
    </row>
    <row r="48" spans="2:6">
      <c r="B48" s="9" t="s">
        <v>8</v>
      </c>
      <c r="C48" s="107">
        <v>99311</v>
      </c>
      <c r="D48" s="132"/>
      <c r="E48" s="11" t="s">
        <v>9</v>
      </c>
      <c r="F48" s="8"/>
    </row>
    <row r="49" spans="2:8">
      <c r="B49" s="1" t="s">
        <v>10</v>
      </c>
      <c r="C49" s="117">
        <v>189285</v>
      </c>
      <c r="D49" s="6"/>
      <c r="E49" s="18"/>
      <c r="F49" s="8"/>
    </row>
    <row r="50" spans="2:8">
      <c r="B50" s="9" t="s">
        <v>11</v>
      </c>
      <c r="C50" s="107">
        <v>4300091120</v>
      </c>
      <c r="D50" s="6"/>
      <c r="E50" s="13"/>
      <c r="F50" s="8"/>
    </row>
    <row r="51" spans="2:8">
      <c r="B51" s="14" t="s">
        <v>12</v>
      </c>
      <c r="C51" s="107">
        <v>7038</v>
      </c>
      <c r="D51" s="6"/>
      <c r="E51" s="8"/>
      <c r="F51" s="8"/>
    </row>
    <row r="52" spans="2:8" ht="15.75" thickBot="1">
      <c r="B52" s="14" t="s">
        <v>13</v>
      </c>
      <c r="C52" s="198"/>
      <c r="D52" s="6"/>
      <c r="E52" s="8"/>
      <c r="F52" s="8"/>
    </row>
    <row r="53" spans="2:8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8" ht="15.75" thickBot="1">
      <c r="B54" s="327" t="s">
        <v>310</v>
      </c>
      <c r="C54" s="309" t="s">
        <v>385</v>
      </c>
      <c r="D54" s="310">
        <v>2</v>
      </c>
      <c r="E54" s="311">
        <v>56958</v>
      </c>
      <c r="F54" s="312">
        <f>D54*E54</f>
        <v>113916</v>
      </c>
    </row>
    <row r="55" spans="2:8" ht="15.75" thickBot="1">
      <c r="B55" s="366"/>
      <c r="C55" s="366"/>
      <c r="D55" s="151"/>
      <c r="E55" s="152" t="s">
        <v>19</v>
      </c>
      <c r="F55" s="151">
        <f>F54</f>
        <v>113916</v>
      </c>
      <c r="H55" t="s">
        <v>186</v>
      </c>
    </row>
    <row r="56" spans="2:8">
      <c r="E56" s="389"/>
      <c r="F56" s="390"/>
    </row>
    <row r="57" spans="2:8" ht="15.75" thickBot="1">
      <c r="B57" s="467" t="s">
        <v>357</v>
      </c>
      <c r="C57" s="467"/>
      <c r="D57" s="467"/>
      <c r="E57" s="467"/>
      <c r="F57" s="467"/>
    </row>
    <row r="58" spans="2:8" ht="15.75" thickBot="1">
      <c r="B58" s="31"/>
      <c r="C58" s="125" t="s">
        <v>31</v>
      </c>
      <c r="D58" s="2"/>
      <c r="E58" s="3"/>
      <c r="F58" s="4"/>
    </row>
    <row r="59" spans="2:8">
      <c r="B59" s="5" t="s">
        <v>4</v>
      </c>
      <c r="C59" s="365" t="s">
        <v>358</v>
      </c>
      <c r="D59" s="6"/>
      <c r="E59" s="7" t="s">
        <v>5</v>
      </c>
      <c r="F59" s="8"/>
    </row>
    <row r="60" spans="2:8">
      <c r="B60" s="9" t="s">
        <v>6</v>
      </c>
      <c r="C60" s="184" t="s">
        <v>356</v>
      </c>
      <c r="D60" s="131"/>
      <c r="E60" s="11"/>
      <c r="F60" s="8"/>
    </row>
    <row r="61" spans="2:8">
      <c r="B61" s="9" t="s">
        <v>8</v>
      </c>
      <c r="C61" s="107">
        <v>86836</v>
      </c>
      <c r="D61" s="132"/>
      <c r="E61" s="11" t="s">
        <v>9</v>
      </c>
      <c r="F61" s="8"/>
    </row>
    <row r="62" spans="2:8">
      <c r="B62" s="1" t="s">
        <v>10</v>
      </c>
      <c r="C62" s="232" t="s">
        <v>354</v>
      </c>
      <c r="D62" s="6"/>
      <c r="E62" s="18"/>
      <c r="F62" s="8"/>
    </row>
    <row r="63" spans="2:8">
      <c r="B63" s="9" t="s">
        <v>11</v>
      </c>
      <c r="C63" s="107">
        <v>185442</v>
      </c>
      <c r="D63" s="6"/>
      <c r="E63" s="13"/>
      <c r="F63" s="8"/>
    </row>
    <row r="64" spans="2:8">
      <c r="B64" s="14" t="s">
        <v>12</v>
      </c>
      <c r="C64" s="107"/>
      <c r="D64" s="6"/>
      <c r="E64" s="8"/>
      <c r="F64" s="8"/>
    </row>
    <row r="65" spans="2:6" ht="15.75" thickBot="1">
      <c r="B65" s="14" t="s">
        <v>13</v>
      </c>
      <c r="C65" s="127">
        <v>6056</v>
      </c>
      <c r="D65" s="6"/>
      <c r="E65" s="8"/>
      <c r="F65" s="8"/>
    </row>
    <row r="66" spans="2:6" ht="15.75" thickBot="1">
      <c r="B66" s="61" t="s">
        <v>14</v>
      </c>
      <c r="C66" s="126" t="s">
        <v>15</v>
      </c>
      <c r="D66" s="62" t="s">
        <v>16</v>
      </c>
      <c r="E66" s="63" t="s">
        <v>17</v>
      </c>
      <c r="F66" s="64" t="s">
        <v>18</v>
      </c>
    </row>
    <row r="67" spans="2:6" ht="15.75" thickBot="1">
      <c r="B67" s="315">
        <v>3200000000</v>
      </c>
      <c r="C67" s="107" t="s">
        <v>359</v>
      </c>
      <c r="D67" s="135">
        <v>1</v>
      </c>
      <c r="E67" s="316">
        <v>337796</v>
      </c>
      <c r="F67" s="151">
        <f>D67*E67</f>
        <v>337796</v>
      </c>
    </row>
    <row r="68" spans="2:6" ht="15.75" thickBot="1">
      <c r="B68" s="191"/>
      <c r="C68" s="191"/>
      <c r="D68" s="151"/>
      <c r="E68" s="152" t="s">
        <v>19</v>
      </c>
      <c r="F68" s="130">
        <f>SUM(F67:F67)</f>
        <v>337796</v>
      </c>
    </row>
    <row r="70" spans="2:6" ht="15.75" thickBot="1">
      <c r="B70" s="467" t="s">
        <v>365</v>
      </c>
      <c r="C70" s="467"/>
      <c r="D70" s="467"/>
      <c r="E70" s="467"/>
      <c r="F70" s="467"/>
    </row>
    <row r="71" spans="2:6" ht="15.75" thickBot="1">
      <c r="B71" s="31"/>
      <c r="C71" s="125" t="s">
        <v>32</v>
      </c>
      <c r="D71" s="2"/>
      <c r="E71" s="3"/>
      <c r="F71" s="4"/>
    </row>
    <row r="72" spans="2:6">
      <c r="B72" s="5" t="s">
        <v>4</v>
      </c>
      <c r="C72" s="317" t="s">
        <v>111</v>
      </c>
      <c r="D72" s="6"/>
      <c r="E72" s="7" t="s">
        <v>5</v>
      </c>
      <c r="F72" s="8"/>
    </row>
    <row r="73" spans="2:6">
      <c r="B73" s="9" t="s">
        <v>6</v>
      </c>
      <c r="C73" s="184" t="s">
        <v>363</v>
      </c>
      <c r="D73" s="131"/>
      <c r="E73" s="11"/>
      <c r="F73" s="8"/>
    </row>
    <row r="74" spans="2:6">
      <c r="B74" s="9" t="s">
        <v>8</v>
      </c>
      <c r="C74" s="107">
        <v>95365</v>
      </c>
      <c r="D74" s="132"/>
      <c r="E74" s="11" t="s">
        <v>9</v>
      </c>
      <c r="F74" s="8"/>
    </row>
    <row r="75" spans="2:6">
      <c r="B75" s="1" t="s">
        <v>10</v>
      </c>
      <c r="C75" s="232">
        <v>189399</v>
      </c>
      <c r="D75" s="6"/>
      <c r="E75" s="18"/>
      <c r="F75" s="8"/>
    </row>
    <row r="76" spans="2:6">
      <c r="B76" s="9" t="s">
        <v>11</v>
      </c>
      <c r="C76" s="107" t="s">
        <v>366</v>
      </c>
      <c r="D76" s="6"/>
      <c r="E76" s="13"/>
      <c r="F76" s="8"/>
    </row>
    <row r="77" spans="2:6">
      <c r="B77" s="14" t="s">
        <v>12</v>
      </c>
      <c r="C77" s="107">
        <v>7119</v>
      </c>
      <c r="D77" s="6"/>
      <c r="E77" s="8"/>
      <c r="F77" s="8"/>
    </row>
    <row r="78" spans="2:6">
      <c r="B78" s="14" t="s">
        <v>13</v>
      </c>
      <c r="C78" s="328"/>
      <c r="D78" s="6"/>
      <c r="E78" s="8"/>
      <c r="F78" s="8"/>
    </row>
    <row r="79" spans="2:6" ht="15.75" thickBot="1">
      <c r="B79" s="74" t="s">
        <v>14</v>
      </c>
      <c r="C79" s="74" t="s">
        <v>15</v>
      </c>
      <c r="D79" s="75" t="s">
        <v>16</v>
      </c>
      <c r="E79" s="75" t="s">
        <v>17</v>
      </c>
      <c r="F79" s="193" t="s">
        <v>18</v>
      </c>
    </row>
    <row r="80" spans="2:6" ht="15.75" thickBot="1">
      <c r="B80" s="308" t="s">
        <v>310</v>
      </c>
      <c r="C80" s="359" t="s">
        <v>340</v>
      </c>
      <c r="D80" s="318">
        <v>5</v>
      </c>
      <c r="E80" s="205">
        <v>56958</v>
      </c>
      <c r="F80" s="151">
        <f>D80*E80</f>
        <v>284790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19</v>
      </c>
      <c r="F83" s="151">
        <v>284790</v>
      </c>
    </row>
    <row r="84" spans="2:7">
      <c r="F84" s="402"/>
    </row>
    <row r="86" spans="2:7">
      <c r="C86" s="468" t="s">
        <v>286</v>
      </c>
      <c r="D86" s="468"/>
      <c r="E86" s="468"/>
      <c r="F86" s="468"/>
      <c r="G86" s="468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topLeftCell="A43" workbookViewId="0">
      <selection activeCell="I55" sqref="I55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0"/>
      <c r="C1" s="470"/>
      <c r="D1" s="470"/>
      <c r="E1" s="470"/>
      <c r="F1" s="470"/>
    </row>
    <row r="2" spans="2:6" ht="15.75" thickBot="1">
      <c r="B2" s="467" t="s">
        <v>373</v>
      </c>
      <c r="C2" s="467"/>
      <c r="D2" s="467"/>
      <c r="E2" s="467"/>
      <c r="F2" s="467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2" t="s">
        <v>374</v>
      </c>
      <c r="D4" s="6"/>
      <c r="E4" s="7" t="s">
        <v>5</v>
      </c>
      <c r="F4" s="8"/>
    </row>
    <row r="5" spans="2:6">
      <c r="B5" s="9" t="s">
        <v>6</v>
      </c>
      <c r="C5" s="367" t="s">
        <v>336</v>
      </c>
      <c r="D5" s="10"/>
      <c r="E5" s="11"/>
      <c r="F5" s="8"/>
    </row>
    <row r="6" spans="2:6">
      <c r="B6" s="9" t="s">
        <v>8</v>
      </c>
      <c r="C6" s="107">
        <v>95880</v>
      </c>
      <c r="D6" s="12"/>
      <c r="E6" s="11" t="s">
        <v>9</v>
      </c>
      <c r="F6" s="8"/>
    </row>
    <row r="7" spans="2:6">
      <c r="B7" s="1" t="s">
        <v>10</v>
      </c>
      <c r="C7" s="117">
        <v>189898</v>
      </c>
      <c r="D7" s="6"/>
      <c r="E7" s="18"/>
      <c r="F7" s="8"/>
    </row>
    <row r="8" spans="2:6">
      <c r="B8" s="9" t="s">
        <v>11</v>
      </c>
      <c r="C8" s="107">
        <v>4500014139</v>
      </c>
      <c r="D8" s="6"/>
      <c r="E8" s="13"/>
      <c r="F8" s="8"/>
    </row>
    <row r="9" spans="2:6">
      <c r="B9" s="14" t="s">
        <v>12</v>
      </c>
      <c r="C9" s="107">
        <v>7116</v>
      </c>
      <c r="D9" s="6"/>
      <c r="E9" s="8"/>
      <c r="F9" s="8"/>
    </row>
    <row r="10" spans="2:6" ht="15.75" thickBot="1">
      <c r="B10" s="14" t="s">
        <v>13</v>
      </c>
      <c r="C10" s="25">
        <v>4400</v>
      </c>
      <c r="D10" s="6"/>
      <c r="E10" s="8"/>
      <c r="F10" s="8"/>
    </row>
    <row r="11" spans="2:6">
      <c r="B11" s="286" t="s">
        <v>14</v>
      </c>
      <c r="C11" s="286" t="s">
        <v>15</v>
      </c>
      <c r="D11" s="217" t="s">
        <v>16</v>
      </c>
      <c r="E11" s="218" t="s">
        <v>17</v>
      </c>
      <c r="F11" s="219" t="s">
        <v>18</v>
      </c>
    </row>
    <row r="12" spans="2:6">
      <c r="B12" s="362">
        <v>11110000</v>
      </c>
      <c r="C12" s="360" t="s">
        <v>48</v>
      </c>
      <c r="D12" s="215">
        <v>1</v>
      </c>
      <c r="E12" s="189">
        <v>650000</v>
      </c>
      <c r="F12" s="199">
        <v>650000</v>
      </c>
    </row>
    <row r="13" spans="2:6">
      <c r="B13" s="361">
        <v>11110000</v>
      </c>
      <c r="C13" s="327" t="s">
        <v>48</v>
      </c>
      <c r="D13" s="215">
        <v>1</v>
      </c>
      <c r="E13" s="199">
        <v>195000</v>
      </c>
      <c r="F13" s="199">
        <v>195000</v>
      </c>
    </row>
    <row r="14" spans="2:6">
      <c r="B14" s="361"/>
      <c r="C14" s="327"/>
      <c r="D14" s="199"/>
      <c r="E14" s="200" t="s">
        <v>181</v>
      </c>
      <c r="F14" s="199">
        <v>845000</v>
      </c>
    </row>
    <row r="15" spans="2:6" ht="15.75" thickBot="1">
      <c r="B15" s="467" t="s">
        <v>373</v>
      </c>
      <c r="C15" s="467"/>
      <c r="D15" s="467"/>
      <c r="E15" s="467"/>
      <c r="F15" s="467"/>
    </row>
    <row r="16" spans="2:6" ht="15.75" thickBot="1">
      <c r="B16" s="31"/>
      <c r="C16" s="125" t="s">
        <v>33</v>
      </c>
      <c r="D16" s="2"/>
      <c r="E16" s="3"/>
      <c r="F16" s="4"/>
    </row>
    <row r="17" spans="2:9">
      <c r="B17" s="5" t="s">
        <v>4</v>
      </c>
      <c r="C17" s="185" t="s">
        <v>109</v>
      </c>
      <c r="D17" s="6"/>
      <c r="E17" s="7" t="s">
        <v>5</v>
      </c>
      <c r="F17" s="8"/>
    </row>
    <row r="18" spans="2:9">
      <c r="B18" s="9" t="s">
        <v>6</v>
      </c>
      <c r="C18" s="179" t="s">
        <v>305</v>
      </c>
      <c r="D18" s="131"/>
      <c r="E18" s="11"/>
      <c r="F18" s="8"/>
    </row>
    <row r="19" spans="2:9">
      <c r="B19" s="9" t="s">
        <v>8</v>
      </c>
      <c r="C19" s="107">
        <v>96871</v>
      </c>
      <c r="D19" s="132"/>
      <c r="E19" s="11" t="s">
        <v>9</v>
      </c>
      <c r="F19" s="8"/>
    </row>
    <row r="20" spans="2:9">
      <c r="B20" s="1" t="s">
        <v>10</v>
      </c>
      <c r="C20" s="213">
        <v>190746</v>
      </c>
      <c r="D20" s="6"/>
      <c r="E20" s="18"/>
      <c r="F20" s="8"/>
    </row>
    <row r="21" spans="2:9">
      <c r="B21" s="9" t="s">
        <v>11</v>
      </c>
      <c r="C21" s="107">
        <v>99438</v>
      </c>
      <c r="D21" s="6"/>
      <c r="E21" s="13"/>
      <c r="F21" s="8"/>
    </row>
    <row r="22" spans="2:9">
      <c r="B22" s="9" t="s">
        <v>12</v>
      </c>
      <c r="C22" s="107">
        <v>7149</v>
      </c>
      <c r="D22" s="6"/>
      <c r="E22" s="8"/>
      <c r="F22" s="8"/>
    </row>
    <row r="23" spans="2:9" ht="15.75" thickBot="1">
      <c r="B23" s="15" t="s">
        <v>13</v>
      </c>
      <c r="C23" s="143">
        <v>6101</v>
      </c>
      <c r="D23" s="6"/>
      <c r="E23" s="8"/>
      <c r="F23" s="8"/>
    </row>
    <row r="24" spans="2:9" ht="15.75" thickBot="1">
      <c r="B24" s="286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9" ht="15.75" thickBot="1">
      <c r="B25" s="362" t="s">
        <v>24</v>
      </c>
      <c r="C25" s="360" t="s">
        <v>131</v>
      </c>
      <c r="D25" s="135">
        <v>1</v>
      </c>
      <c r="E25" s="202">
        <v>250000</v>
      </c>
      <c r="F25" s="151">
        <v>250000</v>
      </c>
    </row>
    <row r="26" spans="2:9" ht="15.75" thickBot="1">
      <c r="B26" s="113"/>
      <c r="C26" s="363"/>
      <c r="D26" s="140"/>
      <c r="E26" s="141" t="s">
        <v>19</v>
      </c>
      <c r="F26" s="142">
        <v>250000</v>
      </c>
    </row>
    <row r="27" spans="2:9" ht="15.75" thickBot="1">
      <c r="B27" s="467" t="s">
        <v>387</v>
      </c>
      <c r="C27" s="467"/>
      <c r="D27" s="467"/>
      <c r="E27" s="467"/>
      <c r="F27" s="467"/>
      <c r="I27" t="s">
        <v>186</v>
      </c>
    </row>
    <row r="28" spans="2:9" ht="15.75" thickBot="1">
      <c r="B28" s="157"/>
      <c r="C28" s="158" t="s">
        <v>34</v>
      </c>
      <c r="D28" s="2"/>
      <c r="E28" s="3"/>
      <c r="F28" s="4"/>
    </row>
    <row r="29" spans="2:9" ht="15.75" thickBot="1">
      <c r="B29" s="159" t="s">
        <v>4</v>
      </c>
      <c r="C29" s="185" t="s">
        <v>47</v>
      </c>
      <c r="D29" s="6"/>
      <c r="E29" s="7" t="s">
        <v>5</v>
      </c>
      <c r="F29" s="8"/>
    </row>
    <row r="30" spans="2:9" ht="15.75" thickBot="1">
      <c r="B30" s="159" t="s">
        <v>6</v>
      </c>
      <c r="C30" s="179" t="s">
        <v>293</v>
      </c>
      <c r="D30" s="131"/>
      <c r="E30" s="11"/>
      <c r="F30" s="8"/>
    </row>
    <row r="31" spans="2:9" ht="15.75" thickBot="1">
      <c r="B31" s="159" t="s">
        <v>8</v>
      </c>
      <c r="C31" s="107">
        <v>94096</v>
      </c>
      <c r="D31" s="132"/>
      <c r="E31" s="11" t="s">
        <v>9</v>
      </c>
      <c r="F31" s="8"/>
    </row>
    <row r="32" spans="2:9" ht="15.75" thickBot="1">
      <c r="B32" s="160" t="s">
        <v>10</v>
      </c>
      <c r="C32" s="117">
        <v>188326</v>
      </c>
      <c r="D32" s="6"/>
      <c r="E32" s="18"/>
      <c r="F32" s="8"/>
    </row>
    <row r="33" spans="2:6" ht="15.75" thickBot="1">
      <c r="B33" s="159" t="s">
        <v>11</v>
      </c>
      <c r="C33" s="107">
        <v>4700034461</v>
      </c>
      <c r="D33" s="6"/>
      <c r="E33" s="13"/>
      <c r="F33" s="8"/>
    </row>
    <row r="34" spans="2:6" ht="15.75" thickBot="1">
      <c r="B34" s="159" t="s">
        <v>12</v>
      </c>
      <c r="C34" s="107">
        <v>7498</v>
      </c>
      <c r="D34" s="6"/>
      <c r="E34" s="8"/>
      <c r="F34" s="8"/>
    </row>
    <row r="35" spans="2:6" ht="15.75" thickBot="1">
      <c r="B35" s="159" t="s">
        <v>13</v>
      </c>
      <c r="C35" s="116"/>
      <c r="D35" s="6"/>
      <c r="E35" s="8"/>
      <c r="F35" s="8"/>
    </row>
    <row r="36" spans="2:6" ht="15.75" thickBot="1">
      <c r="B36" s="61" t="s">
        <v>14</v>
      </c>
      <c r="C36" s="61" t="s">
        <v>15</v>
      </c>
      <c r="D36" s="206" t="s">
        <v>16</v>
      </c>
      <c r="E36" s="75" t="s">
        <v>17</v>
      </c>
      <c r="F36" s="208" t="s">
        <v>18</v>
      </c>
    </row>
    <row r="37" spans="2:6" ht="16.5" thickBot="1">
      <c r="B37" s="362" t="s">
        <v>388</v>
      </c>
      <c r="C37" s="107" t="s">
        <v>386</v>
      </c>
      <c r="D37" s="135">
        <v>1</v>
      </c>
      <c r="E37" s="211">
        <v>1150000</v>
      </c>
      <c r="F37" s="209">
        <f>D37*E37</f>
        <v>1150000</v>
      </c>
    </row>
    <row r="38" spans="2:6" ht="15.75" thickBot="1">
      <c r="B38" s="116"/>
      <c r="C38" s="116"/>
      <c r="D38" s="207"/>
      <c r="E38" s="200" t="s">
        <v>19</v>
      </c>
      <c r="F38" s="210">
        <f>F37</f>
        <v>1150000</v>
      </c>
    </row>
    <row r="40" spans="2:6" ht="15.75" thickBot="1">
      <c r="B40" s="467" t="s">
        <v>373</v>
      </c>
      <c r="C40" s="467"/>
      <c r="D40" s="467"/>
      <c r="E40" s="467"/>
      <c r="F40" s="467"/>
    </row>
    <row r="41" spans="2:6" ht="15.75" thickBot="1">
      <c r="B41" s="31"/>
      <c r="C41" s="32" t="s">
        <v>35</v>
      </c>
      <c r="D41" s="2"/>
      <c r="E41" s="3"/>
      <c r="F41" s="4"/>
    </row>
    <row r="42" spans="2:6">
      <c r="B42" s="5" t="s">
        <v>4</v>
      </c>
      <c r="C42" s="354" t="s">
        <v>122</v>
      </c>
      <c r="D42" s="6"/>
      <c r="E42" s="7" t="s">
        <v>5</v>
      </c>
      <c r="F42" s="8"/>
    </row>
    <row r="43" spans="2:6">
      <c r="B43" s="9" t="s">
        <v>6</v>
      </c>
      <c r="C43" s="179" t="s">
        <v>350</v>
      </c>
      <c r="D43" s="10"/>
      <c r="E43" s="11"/>
      <c r="F43" s="8"/>
    </row>
    <row r="44" spans="2:6">
      <c r="B44" s="9" t="s">
        <v>8</v>
      </c>
      <c r="C44" s="107">
        <v>98591</v>
      </c>
      <c r="D44" s="12"/>
      <c r="E44" s="11" t="s">
        <v>9</v>
      </c>
      <c r="F44" s="8"/>
    </row>
    <row r="45" spans="2:6">
      <c r="B45" s="1" t="s">
        <v>10</v>
      </c>
      <c r="C45" s="213">
        <v>191540</v>
      </c>
      <c r="D45" s="6"/>
      <c r="E45" s="18"/>
      <c r="F45" s="8"/>
    </row>
    <row r="46" spans="2:6">
      <c r="B46" s="9" t="s">
        <v>11</v>
      </c>
      <c r="C46" s="355">
        <v>4561248268</v>
      </c>
      <c r="D46" s="6"/>
      <c r="E46" s="13"/>
      <c r="F46" s="8"/>
    </row>
    <row r="47" spans="2:6">
      <c r="B47" s="14" t="s">
        <v>12</v>
      </c>
      <c r="C47" s="107">
        <v>7183</v>
      </c>
      <c r="D47" s="6"/>
      <c r="E47" s="8"/>
      <c r="F47" s="8"/>
    </row>
    <row r="48" spans="2:6" ht="15.75" thickBot="1">
      <c r="B48" s="14" t="s">
        <v>13</v>
      </c>
      <c r="C48" s="25"/>
      <c r="D48" s="6"/>
      <c r="E48" s="8"/>
      <c r="F48" s="8"/>
    </row>
    <row r="49" spans="2:6" ht="15.75" thickBot="1">
      <c r="B49" s="61" t="s">
        <v>14</v>
      </c>
      <c r="C49" s="61" t="s">
        <v>15</v>
      </c>
      <c r="D49" s="62" t="s">
        <v>16</v>
      </c>
      <c r="E49" s="63" t="s">
        <v>17</v>
      </c>
      <c r="F49" s="64" t="s">
        <v>18</v>
      </c>
    </row>
    <row r="50" spans="2:6" ht="15.75" thickBot="1">
      <c r="B50" s="362">
        <v>9910000003</v>
      </c>
      <c r="C50" s="107" t="s">
        <v>48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19</v>
      </c>
      <c r="F53" s="151">
        <v>250000</v>
      </c>
    </row>
    <row r="54" spans="2:6" ht="15.75" thickBot="1">
      <c r="B54" s="467" t="s">
        <v>373</v>
      </c>
      <c r="C54" s="467"/>
      <c r="D54" s="467"/>
      <c r="E54" s="467"/>
      <c r="F54" s="467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85" t="s">
        <v>122</v>
      </c>
      <c r="D56" s="6"/>
      <c r="E56" s="7" t="s">
        <v>5</v>
      </c>
      <c r="F56" s="8"/>
    </row>
    <row r="57" spans="2:6">
      <c r="B57" s="9" t="s">
        <v>6</v>
      </c>
      <c r="C57" s="179" t="s">
        <v>350</v>
      </c>
      <c r="D57" s="10"/>
      <c r="E57" s="11"/>
      <c r="F57" s="8"/>
    </row>
    <row r="58" spans="2:6">
      <c r="B58" s="9" t="s">
        <v>8</v>
      </c>
      <c r="C58" s="107">
        <v>98590</v>
      </c>
      <c r="D58" s="12"/>
      <c r="E58" s="11" t="s">
        <v>9</v>
      </c>
      <c r="F58" s="8"/>
    </row>
    <row r="59" spans="2:6">
      <c r="B59" s="1" t="s">
        <v>10</v>
      </c>
      <c r="C59" s="213">
        <v>191541</v>
      </c>
      <c r="D59" s="6"/>
      <c r="E59" s="18"/>
      <c r="F59" s="8"/>
    </row>
    <row r="60" spans="2:6">
      <c r="B60" s="9" t="s">
        <v>11</v>
      </c>
      <c r="C60" s="107">
        <v>4520209797</v>
      </c>
      <c r="D60" s="6"/>
      <c r="E60" s="13"/>
      <c r="F60" s="8"/>
    </row>
    <row r="61" spans="2:6">
      <c r="B61" s="14" t="s">
        <v>12</v>
      </c>
      <c r="C61" s="107">
        <v>7182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217" t="s">
        <v>16</v>
      </c>
      <c r="E63" s="218" t="s">
        <v>17</v>
      </c>
      <c r="F63" s="219" t="s">
        <v>18</v>
      </c>
    </row>
    <row r="64" spans="2:6" ht="15.75">
      <c r="B64" s="215" t="s">
        <v>24</v>
      </c>
      <c r="C64" s="107" t="s">
        <v>131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19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7"/>
  <sheetViews>
    <sheetView topLeftCell="A45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67" t="s">
        <v>365</v>
      </c>
      <c r="C2" s="467"/>
      <c r="D2" s="467"/>
      <c r="E2" s="467"/>
      <c r="F2" s="467"/>
    </row>
    <row r="3" spans="2:6">
      <c r="B3" s="69"/>
      <c r="C3" s="70" t="s">
        <v>79</v>
      </c>
      <c r="D3" s="2"/>
      <c r="E3" s="3"/>
      <c r="F3" s="4"/>
    </row>
    <row r="4" spans="2:6">
      <c r="B4" s="221" t="s">
        <v>4</v>
      </c>
      <c r="C4" s="185" t="s">
        <v>394</v>
      </c>
      <c r="D4" s="147"/>
      <c r="E4" s="19" t="s">
        <v>5</v>
      </c>
      <c r="F4" s="4"/>
    </row>
    <row r="5" spans="2:6">
      <c r="B5" s="221" t="s">
        <v>6</v>
      </c>
      <c r="C5" s="179" t="s">
        <v>368</v>
      </c>
      <c r="D5" s="147"/>
      <c r="E5" s="83"/>
      <c r="F5" s="4"/>
    </row>
    <row r="6" spans="2:6">
      <c r="B6" s="221" t="s">
        <v>8</v>
      </c>
      <c r="C6" s="107">
        <v>98360</v>
      </c>
      <c r="D6" s="148"/>
      <c r="E6" s="83" t="s">
        <v>9</v>
      </c>
      <c r="F6" s="4"/>
    </row>
    <row r="7" spans="2:6">
      <c r="B7" s="222" t="s">
        <v>10</v>
      </c>
      <c r="C7" s="214">
        <v>188948</v>
      </c>
      <c r="D7" s="2"/>
      <c r="E7" s="84"/>
      <c r="F7" s="4"/>
    </row>
    <row r="8" spans="2:6">
      <c r="B8" s="221" t="s">
        <v>11</v>
      </c>
      <c r="C8" s="107">
        <v>1433</v>
      </c>
      <c r="D8" s="2"/>
      <c r="E8" s="86"/>
      <c r="F8" s="4"/>
    </row>
    <row r="9" spans="2:6">
      <c r="B9" s="221" t="s">
        <v>12</v>
      </c>
      <c r="C9" s="107">
        <v>90117</v>
      </c>
      <c r="D9" s="2"/>
      <c r="E9" s="4"/>
      <c r="F9" s="4"/>
    </row>
    <row r="10" spans="2:6">
      <c r="B10" s="221" t="s">
        <v>13</v>
      </c>
      <c r="C10" s="224">
        <v>4194</v>
      </c>
      <c r="D10" s="2"/>
      <c r="E10" s="4"/>
      <c r="F10" s="4"/>
    </row>
    <row r="11" spans="2:6">
      <c r="B11" s="223" t="s">
        <v>14</v>
      </c>
      <c r="C11" s="223" t="s">
        <v>15</v>
      </c>
      <c r="D11" s="225" t="s">
        <v>16</v>
      </c>
      <c r="E11" s="225" t="s">
        <v>17</v>
      </c>
      <c r="F11" s="226" t="s">
        <v>18</v>
      </c>
    </row>
    <row r="12" spans="2:6">
      <c r="B12" s="181" t="s">
        <v>395</v>
      </c>
      <c r="C12" s="107" t="s">
        <v>396</v>
      </c>
      <c r="D12" s="215"/>
      <c r="E12" s="189"/>
      <c r="F12" s="227">
        <f>E12*D12</f>
        <v>0</v>
      </c>
    </row>
    <row r="13" spans="2:6">
      <c r="B13" s="340" t="s">
        <v>344</v>
      </c>
      <c r="C13" s="340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67" t="s">
        <v>365</v>
      </c>
      <c r="C15" s="467"/>
      <c r="D15" s="467"/>
      <c r="E15" s="467"/>
      <c r="F15" s="467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2" t="s">
        <v>111</v>
      </c>
      <c r="D17" s="147"/>
      <c r="E17" s="19" t="s">
        <v>5</v>
      </c>
      <c r="F17" s="4"/>
    </row>
    <row r="18" spans="2:6">
      <c r="B18" s="81" t="s">
        <v>6</v>
      </c>
      <c r="C18" s="293" t="s">
        <v>363</v>
      </c>
      <c r="D18" s="147"/>
      <c r="E18" s="83"/>
      <c r="F18" s="4"/>
    </row>
    <row r="19" spans="2:6">
      <c r="B19" s="81" t="s">
        <v>8</v>
      </c>
      <c r="C19" s="107">
        <v>98847</v>
      </c>
      <c r="D19" s="148"/>
      <c r="E19" s="83" t="s">
        <v>9</v>
      </c>
      <c r="F19" s="4"/>
    </row>
    <row r="20" spans="2:6">
      <c r="B20" s="85" t="s">
        <v>10</v>
      </c>
      <c r="C20" s="213">
        <v>191154</v>
      </c>
      <c r="D20" s="2"/>
      <c r="E20" s="84"/>
      <c r="F20" s="4"/>
    </row>
    <row r="21" spans="2:6">
      <c r="B21" s="81" t="s">
        <v>11</v>
      </c>
      <c r="C21" s="107" t="s">
        <v>397</v>
      </c>
      <c r="D21" s="2"/>
      <c r="E21" s="86"/>
      <c r="F21" s="4"/>
    </row>
    <row r="22" spans="2:6">
      <c r="B22" s="87" t="s">
        <v>12</v>
      </c>
      <c r="C22" s="107">
        <v>7120</v>
      </c>
      <c r="D22" s="2"/>
      <c r="E22" s="4"/>
      <c r="F22" s="4"/>
    </row>
    <row r="23" spans="2:6" ht="15.75" thickBot="1">
      <c r="B23" s="87" t="s">
        <v>13</v>
      </c>
      <c r="C23" s="220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5" t="s">
        <v>310</v>
      </c>
      <c r="C25" s="107" t="s">
        <v>385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41"/>
      <c r="D26" s="215"/>
      <c r="E26" s="401"/>
      <c r="F26" s="97"/>
    </row>
    <row r="27" spans="2:6" ht="15.75" thickBot="1">
      <c r="E27" s="96" t="s">
        <v>19</v>
      </c>
      <c r="F27" s="97">
        <v>284790</v>
      </c>
    </row>
    <row r="28" spans="2:6" ht="15.75" thickBot="1">
      <c r="B28" s="467" t="s">
        <v>355</v>
      </c>
      <c r="C28" s="467"/>
      <c r="D28" s="467"/>
      <c r="E28" s="467"/>
      <c r="F28" s="467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2"/>
      <c r="D30" s="82"/>
      <c r="E30" s="19" t="s">
        <v>5</v>
      </c>
      <c r="F30" s="4"/>
    </row>
    <row r="31" spans="2:6">
      <c r="B31" s="81" t="s">
        <v>6</v>
      </c>
      <c r="C31" s="293"/>
      <c r="D31" s="147"/>
      <c r="E31" s="83"/>
      <c r="F31" s="4"/>
    </row>
    <row r="32" spans="2:6">
      <c r="B32" s="81" t="s">
        <v>8</v>
      </c>
      <c r="C32" s="107"/>
      <c r="D32" s="148"/>
      <c r="E32" s="83" t="s">
        <v>9</v>
      </c>
      <c r="F32" s="4"/>
    </row>
    <row r="33" spans="2:6">
      <c r="B33" s="85" t="s">
        <v>10</v>
      </c>
      <c r="C33" s="136"/>
      <c r="D33" s="2"/>
      <c r="E33" s="84"/>
      <c r="F33" s="4"/>
    </row>
    <row r="34" spans="2:6">
      <c r="B34" s="81" t="s">
        <v>11</v>
      </c>
      <c r="C34" s="107"/>
      <c r="D34" s="2"/>
      <c r="E34" s="86"/>
      <c r="F34" s="4"/>
    </row>
    <row r="35" spans="2:6">
      <c r="B35" s="87" t="s">
        <v>12</v>
      </c>
      <c r="C35" s="107"/>
      <c r="D35" s="2"/>
      <c r="E35" s="4"/>
      <c r="F35" s="4"/>
    </row>
    <row r="36" spans="2:6" ht="15.75" thickBot="1">
      <c r="B36" s="87" t="s">
        <v>13</v>
      </c>
      <c r="C36" s="182"/>
      <c r="D36" s="2"/>
      <c r="E36" s="4"/>
      <c r="F36" s="4"/>
    </row>
    <row r="37" spans="2:6" ht="15.75" thickBot="1">
      <c r="B37" s="89" t="s">
        <v>14</v>
      </c>
      <c r="C37" s="180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42"/>
      <c r="D39" s="95"/>
      <c r="E39" s="96" t="s">
        <v>19</v>
      </c>
      <c r="F39" s="97">
        <f>SUM(F38:F38)</f>
        <v>0</v>
      </c>
    </row>
    <row r="41" spans="2:6" ht="15.75" thickBot="1">
      <c r="B41" s="467" t="s">
        <v>355</v>
      </c>
      <c r="C41" s="467"/>
      <c r="D41" s="467"/>
      <c r="E41" s="467"/>
      <c r="F41" s="467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5" t="s">
        <v>109</v>
      </c>
      <c r="D43" s="147"/>
      <c r="E43" s="19" t="s">
        <v>5</v>
      </c>
      <c r="F43" s="4"/>
    </row>
    <row r="44" spans="2:6">
      <c r="B44" s="81" t="s">
        <v>6</v>
      </c>
      <c r="C44" s="179" t="s">
        <v>305</v>
      </c>
      <c r="D44" s="147"/>
      <c r="E44" s="83"/>
      <c r="F44" s="4"/>
    </row>
    <row r="45" spans="2:6">
      <c r="B45" s="81" t="s">
        <v>8</v>
      </c>
      <c r="C45" s="107">
        <v>83887</v>
      </c>
      <c r="D45" s="148"/>
      <c r="E45" s="83" t="s">
        <v>9</v>
      </c>
      <c r="F45" s="4"/>
    </row>
    <row r="46" spans="2:6">
      <c r="B46" s="85" t="s">
        <v>10</v>
      </c>
      <c r="C46" s="136">
        <v>182699</v>
      </c>
      <c r="D46" s="2"/>
      <c r="E46" s="84"/>
      <c r="F46" s="4"/>
    </row>
    <row r="47" spans="2:6">
      <c r="B47" s="81" t="s">
        <v>11</v>
      </c>
      <c r="C47" s="107">
        <v>94390</v>
      </c>
      <c r="D47" s="2"/>
      <c r="E47" s="86"/>
      <c r="F47" s="4"/>
    </row>
    <row r="48" spans="2:6">
      <c r="B48" s="87" t="s">
        <v>12</v>
      </c>
      <c r="C48" s="107">
        <v>7147</v>
      </c>
      <c r="D48" s="2"/>
      <c r="E48" s="4"/>
      <c r="F48" s="4"/>
    </row>
    <row r="49" spans="2:9" ht="15.75" thickBot="1">
      <c r="B49" s="87" t="s">
        <v>13</v>
      </c>
      <c r="C49" s="88">
        <v>5953</v>
      </c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5" t="s">
        <v>24</v>
      </c>
      <c r="C51" s="107" t="s">
        <v>131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3"/>
      <c r="D52" s="122"/>
      <c r="E52" s="123" t="s">
        <v>19</v>
      </c>
      <c r="F52" s="134">
        <f>F51</f>
        <v>250000</v>
      </c>
    </row>
    <row r="54" spans="2:9" ht="15.75" thickBot="1">
      <c r="B54" s="467" t="s">
        <v>365</v>
      </c>
      <c r="C54" s="467"/>
      <c r="D54" s="467"/>
      <c r="E54" s="467"/>
      <c r="F54" s="467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1" t="s">
        <v>4</v>
      </c>
      <c r="C56" s="292" t="s">
        <v>256</v>
      </c>
      <c r="D56" s="147"/>
      <c r="E56" s="19" t="s">
        <v>5</v>
      </c>
      <c r="F56" s="4"/>
    </row>
    <row r="57" spans="2:9" ht="15.75" thickBot="1">
      <c r="B57" s="161" t="s">
        <v>6</v>
      </c>
      <c r="C57" s="293" t="s">
        <v>428</v>
      </c>
      <c r="D57" s="147"/>
      <c r="E57" s="83"/>
      <c r="F57" s="4"/>
    </row>
    <row r="58" spans="2:9" ht="15.75" thickBot="1">
      <c r="B58" s="161" t="s">
        <v>8</v>
      </c>
      <c r="C58" s="107">
        <v>99024</v>
      </c>
      <c r="D58" s="148"/>
      <c r="E58" s="83" t="s">
        <v>9</v>
      </c>
      <c r="F58" s="4"/>
    </row>
    <row r="59" spans="2:9" ht="15.75" thickBot="1">
      <c r="B59" s="162" t="s">
        <v>10</v>
      </c>
      <c r="C59" s="136">
        <v>191847</v>
      </c>
      <c r="D59" s="2"/>
      <c r="E59" s="84"/>
      <c r="F59" s="4"/>
    </row>
    <row r="60" spans="2:9" ht="15.75" thickBot="1">
      <c r="B60" s="161" t="s">
        <v>11</v>
      </c>
      <c r="C60" s="184">
        <v>4500390920</v>
      </c>
      <c r="D60" s="2"/>
      <c r="E60" s="86"/>
      <c r="F60" s="4"/>
    </row>
    <row r="61" spans="2:9" ht="15.75" thickBot="1">
      <c r="B61" s="161" t="s">
        <v>12</v>
      </c>
      <c r="C61" s="107"/>
      <c r="D61" s="2"/>
      <c r="E61" s="4"/>
      <c r="F61" s="4"/>
      <c r="I61" t="s">
        <v>5</v>
      </c>
    </row>
    <row r="62" spans="2:9" ht="15.75" thickBot="1">
      <c r="B62" s="161" t="s">
        <v>13</v>
      </c>
      <c r="C62" s="144"/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44">
        <v>3200000000</v>
      </c>
      <c r="C64" s="144" t="s">
        <v>25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181</v>
      </c>
      <c r="F66" s="163">
        <v>283432</v>
      </c>
    </row>
    <row r="70" spans="2:6" ht="15.75" thickBot="1">
      <c r="B70" s="467" t="s">
        <v>341</v>
      </c>
      <c r="C70" s="467"/>
      <c r="D70" s="467"/>
      <c r="E70" s="467"/>
      <c r="F70" s="467"/>
    </row>
    <row r="71" spans="2:6" ht="15.75" thickBot="1">
      <c r="B71" s="31"/>
      <c r="C71" s="125" t="s">
        <v>36</v>
      </c>
      <c r="D71" s="2"/>
      <c r="E71" s="3"/>
      <c r="F71" s="4"/>
    </row>
    <row r="72" spans="2:6">
      <c r="B72" s="80" t="s">
        <v>4</v>
      </c>
      <c r="C72" s="292" t="s">
        <v>339</v>
      </c>
      <c r="D72" s="147"/>
      <c r="E72" s="19" t="s">
        <v>5</v>
      </c>
      <c r="F72" s="4"/>
    </row>
    <row r="73" spans="2:6">
      <c r="B73" s="81" t="s">
        <v>6</v>
      </c>
      <c r="C73" s="293" t="s">
        <v>336</v>
      </c>
      <c r="D73" s="147"/>
      <c r="E73" s="83"/>
      <c r="F73" s="4"/>
    </row>
    <row r="74" spans="2:6">
      <c r="B74" s="81" t="s">
        <v>8</v>
      </c>
      <c r="C74" s="107">
        <v>66447</v>
      </c>
      <c r="D74" s="148"/>
      <c r="E74" s="83" t="s">
        <v>9</v>
      </c>
      <c r="F74" s="4"/>
    </row>
    <row r="75" spans="2:6">
      <c r="B75" s="85" t="s">
        <v>10</v>
      </c>
      <c r="C75" s="213">
        <v>173492</v>
      </c>
      <c r="D75" s="2"/>
      <c r="E75" s="84"/>
      <c r="F75" s="4"/>
    </row>
    <row r="76" spans="2:6">
      <c r="B76" s="81" t="s">
        <v>11</v>
      </c>
      <c r="C76" s="107">
        <v>4500010621</v>
      </c>
      <c r="D76" s="2"/>
      <c r="E76" s="86"/>
      <c r="F76" s="4"/>
    </row>
    <row r="77" spans="2:6">
      <c r="B77" s="87" t="s">
        <v>12</v>
      </c>
      <c r="C77" s="107">
        <v>7113</v>
      </c>
      <c r="D77" s="2"/>
      <c r="E77" s="4"/>
      <c r="F77" s="4"/>
    </row>
    <row r="78" spans="2:6" ht="15.75" thickBot="1">
      <c r="B78" s="87" t="s">
        <v>13</v>
      </c>
      <c r="C78" s="220"/>
      <c r="D78" s="2"/>
      <c r="E78" s="4"/>
      <c r="F78" s="4"/>
    </row>
    <row r="79" spans="2:6" ht="15.75" thickBot="1">
      <c r="B79" s="89" t="s">
        <v>14</v>
      </c>
      <c r="C79" s="89" t="s">
        <v>15</v>
      </c>
      <c r="D79" s="90" t="s">
        <v>16</v>
      </c>
      <c r="E79" s="91" t="s">
        <v>17</v>
      </c>
      <c r="F79" s="92" t="s">
        <v>18</v>
      </c>
    </row>
    <row r="80" spans="2:6" ht="15.75" thickBot="1">
      <c r="B80" s="215">
        <v>11110000</v>
      </c>
      <c r="C80" s="107" t="s">
        <v>48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342</v>
      </c>
      <c r="C81" s="341" t="s">
        <v>343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344</v>
      </c>
      <c r="C82" s="341" t="s">
        <v>345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321</v>
      </c>
      <c r="C83" s="341" t="s">
        <v>346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347</v>
      </c>
      <c r="C84" s="341" t="s">
        <v>348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310</v>
      </c>
      <c r="C85" s="341" t="s">
        <v>340</v>
      </c>
      <c r="D85" s="95">
        <v>1</v>
      </c>
      <c r="E85" s="388">
        <v>56958</v>
      </c>
      <c r="F85" s="97">
        <v>56958</v>
      </c>
    </row>
    <row r="86" spans="2:6" ht="15.75" thickBot="1">
      <c r="B86" s="94"/>
      <c r="C86" s="341"/>
      <c r="D86" s="95"/>
      <c r="E86" s="96" t="s">
        <v>19</v>
      </c>
      <c r="F86" s="97">
        <f>SUM(F80:F85)</f>
        <v>1470196</v>
      </c>
    </row>
    <row r="87" spans="2:6">
      <c r="F87" s="124"/>
    </row>
    <row r="93" spans="2:6" ht="15.75" thickBot="1">
      <c r="B93" s="467" t="s">
        <v>365</v>
      </c>
      <c r="C93" s="467"/>
      <c r="D93" s="467"/>
      <c r="E93" s="467"/>
      <c r="F93" s="467"/>
    </row>
    <row r="94" spans="2:6" ht="15.75" thickBot="1">
      <c r="B94" s="31"/>
      <c r="C94" s="32" t="s">
        <v>37</v>
      </c>
      <c r="D94" s="2"/>
      <c r="E94" s="3"/>
      <c r="F94" s="4"/>
    </row>
    <row r="95" spans="2:6">
      <c r="B95" s="80" t="s">
        <v>4</v>
      </c>
      <c r="C95" s="292" t="s">
        <v>404</v>
      </c>
      <c r="D95" s="82"/>
      <c r="E95" s="19" t="s">
        <v>5</v>
      </c>
      <c r="F95" s="4"/>
    </row>
    <row r="96" spans="2:6">
      <c r="B96" s="81" t="s">
        <v>6</v>
      </c>
      <c r="C96" s="293" t="s">
        <v>398</v>
      </c>
      <c r="D96" s="147"/>
      <c r="E96" s="83"/>
      <c r="F96" s="4"/>
    </row>
    <row r="97" spans="2:6">
      <c r="B97" s="81" t="s">
        <v>8</v>
      </c>
      <c r="C97" s="107" t="s">
        <v>405</v>
      </c>
      <c r="D97" s="148"/>
      <c r="E97" s="83" t="s">
        <v>9</v>
      </c>
      <c r="F97" s="4"/>
    </row>
    <row r="98" spans="2:6">
      <c r="B98" s="85" t="s">
        <v>10</v>
      </c>
      <c r="C98" s="136" t="s">
        <v>406</v>
      </c>
      <c r="D98" s="2"/>
      <c r="E98" s="84"/>
      <c r="F98" s="4"/>
    </row>
    <row r="99" spans="2:6">
      <c r="B99" s="81" t="s">
        <v>11</v>
      </c>
      <c r="C99" s="107" t="s">
        <v>114</v>
      </c>
      <c r="D99" s="2"/>
      <c r="E99" s="86"/>
      <c r="F99" s="4"/>
    </row>
    <row r="100" spans="2:6">
      <c r="B100" s="87" t="s">
        <v>12</v>
      </c>
      <c r="C100" s="107" t="s">
        <v>114</v>
      </c>
      <c r="D100" s="2"/>
      <c r="E100" s="4"/>
      <c r="F100" s="4"/>
    </row>
    <row r="101" spans="2:6" ht="15.75" thickBot="1">
      <c r="B101" s="87" t="s">
        <v>13</v>
      </c>
      <c r="C101" s="182"/>
      <c r="D101" s="2"/>
      <c r="E101" s="4"/>
      <c r="F101" s="4"/>
    </row>
    <row r="102" spans="2:6" ht="15.75" thickBot="1">
      <c r="B102" s="89" t="s">
        <v>14</v>
      </c>
      <c r="C102" s="180" t="s">
        <v>15</v>
      </c>
      <c r="D102" s="90" t="s">
        <v>16</v>
      </c>
      <c r="E102" s="91"/>
      <c r="F102" s="92" t="s">
        <v>18</v>
      </c>
    </row>
    <row r="103" spans="2:6" ht="15.75" thickBot="1">
      <c r="B103" s="215" t="s">
        <v>407</v>
      </c>
      <c r="C103" s="107" t="s">
        <v>408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41" t="s">
        <v>409</v>
      </c>
      <c r="C104" s="342" t="s">
        <v>410</v>
      </c>
      <c r="D104" s="215">
        <v>1</v>
      </c>
      <c r="E104" s="96">
        <v>189184</v>
      </c>
      <c r="F104" s="97">
        <v>189184</v>
      </c>
    </row>
    <row r="105" spans="2:6" ht="16.5" thickBot="1">
      <c r="B105" s="341" t="s">
        <v>411</v>
      </c>
      <c r="C105" s="342" t="s">
        <v>412</v>
      </c>
      <c r="D105" s="215">
        <v>1</v>
      </c>
      <c r="E105" s="96">
        <v>3248243</v>
      </c>
      <c r="F105" s="97">
        <v>3248243</v>
      </c>
    </row>
    <row r="106" spans="2:6" ht="16.5" thickBot="1">
      <c r="B106" s="341" t="s">
        <v>413</v>
      </c>
      <c r="C106" s="342" t="s">
        <v>414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19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67" t="s">
        <v>365</v>
      </c>
      <c r="C2" s="467"/>
      <c r="D2" s="467"/>
      <c r="E2" s="467"/>
      <c r="F2" s="467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5" t="s">
        <v>256</v>
      </c>
      <c r="D4" s="6"/>
      <c r="E4" s="7" t="s">
        <v>5</v>
      </c>
      <c r="F4" s="8"/>
    </row>
    <row r="5" spans="2:6">
      <c r="B5" s="9" t="s">
        <v>6</v>
      </c>
      <c r="C5" s="179" t="s">
        <v>428</v>
      </c>
      <c r="D5" s="10"/>
      <c r="E5" s="11"/>
      <c r="F5" s="8"/>
    </row>
    <row r="6" spans="2:6">
      <c r="B6" s="9" t="s">
        <v>8</v>
      </c>
      <c r="C6" s="107">
        <v>99026</v>
      </c>
      <c r="D6" s="12"/>
      <c r="E6" s="11" t="s">
        <v>9</v>
      </c>
      <c r="F6" s="8"/>
    </row>
    <row r="7" spans="2:6">
      <c r="B7" s="1" t="s">
        <v>10</v>
      </c>
      <c r="C7" s="136">
        <v>191847</v>
      </c>
      <c r="D7" s="6"/>
      <c r="E7" s="18"/>
      <c r="F7" s="8"/>
    </row>
    <row r="8" spans="2:6">
      <c r="B8" s="9" t="s">
        <v>11</v>
      </c>
      <c r="C8" s="107">
        <v>4500390920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1">
        <v>3200000000</v>
      </c>
      <c r="C12" s="107" t="s">
        <v>25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44"/>
      <c r="D13" s="151"/>
      <c r="E13" s="152" t="s">
        <v>19</v>
      </c>
      <c r="F13" s="93">
        <v>283887</v>
      </c>
    </row>
    <row r="15" spans="2:6" ht="15.75" thickBot="1">
      <c r="B15" s="467" t="s">
        <v>365</v>
      </c>
      <c r="C15" s="467"/>
      <c r="D15" s="467"/>
      <c r="E15" s="467"/>
      <c r="F15" s="467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5" t="s">
        <v>256</v>
      </c>
      <c r="D17" s="6"/>
      <c r="E17" s="7" t="s">
        <v>5</v>
      </c>
      <c r="F17" s="8"/>
    </row>
    <row r="18" spans="2:6">
      <c r="B18" s="9" t="s">
        <v>6</v>
      </c>
      <c r="C18" s="179" t="s">
        <v>428</v>
      </c>
      <c r="D18" s="6"/>
      <c r="E18" s="11"/>
      <c r="F18" s="8"/>
    </row>
    <row r="19" spans="2:6">
      <c r="B19" s="9" t="s">
        <v>8</v>
      </c>
      <c r="C19" s="107">
        <v>99025</v>
      </c>
      <c r="D19" s="72"/>
      <c r="E19" s="11" t="s">
        <v>9</v>
      </c>
      <c r="F19" s="8"/>
    </row>
    <row r="20" spans="2:6">
      <c r="B20" s="1" t="s">
        <v>10</v>
      </c>
      <c r="C20" s="136">
        <v>191847</v>
      </c>
      <c r="D20" s="6"/>
      <c r="E20" s="18"/>
      <c r="F20" s="8"/>
    </row>
    <row r="21" spans="2:6">
      <c r="B21" s="9" t="s">
        <v>11</v>
      </c>
      <c r="C21" s="107">
        <v>4500390920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1">
        <v>3200000000</v>
      </c>
      <c r="C25" s="107" t="s">
        <v>25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19</v>
      </c>
      <c r="F26" s="23">
        <f>F25</f>
        <v>285580</v>
      </c>
    </row>
    <row r="28" spans="2:6" ht="15.75" thickBot="1">
      <c r="B28" s="467" t="s">
        <v>365</v>
      </c>
      <c r="C28" s="467"/>
      <c r="D28" s="467"/>
      <c r="E28" s="467"/>
      <c r="F28" s="467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5" t="s">
        <v>256</v>
      </c>
      <c r="D30" s="6"/>
      <c r="E30" s="7" t="s">
        <v>5</v>
      </c>
      <c r="F30" s="8"/>
    </row>
    <row r="31" spans="2:6">
      <c r="B31" s="9" t="s">
        <v>6</v>
      </c>
      <c r="C31" s="179" t="s">
        <v>428</v>
      </c>
      <c r="D31" s="10"/>
      <c r="E31" s="11"/>
      <c r="F31" s="8"/>
    </row>
    <row r="32" spans="2:6">
      <c r="B32" s="9" t="s">
        <v>8</v>
      </c>
      <c r="C32" s="107">
        <v>99027</v>
      </c>
      <c r="D32" s="12"/>
      <c r="E32" s="11" t="s">
        <v>9</v>
      </c>
      <c r="F32" s="8"/>
    </row>
    <row r="33" spans="2:6">
      <c r="B33" s="1" t="s">
        <v>10</v>
      </c>
      <c r="C33" s="136">
        <v>191847</v>
      </c>
      <c r="D33" s="6"/>
      <c r="E33" s="18"/>
      <c r="F33" s="8"/>
    </row>
    <row r="34" spans="2:6">
      <c r="B34" s="9" t="s">
        <v>11</v>
      </c>
      <c r="C34" s="107">
        <v>4500390920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1">
        <v>3200000000</v>
      </c>
      <c r="C38" s="107" t="s">
        <v>25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19</v>
      </c>
      <c r="F39" s="129">
        <f>F38</f>
        <v>287043</v>
      </c>
    </row>
    <row r="41" spans="2:6" ht="15.75" thickBot="1">
      <c r="B41" s="467" t="s">
        <v>365</v>
      </c>
      <c r="C41" s="467"/>
      <c r="D41" s="467"/>
      <c r="E41" s="467"/>
      <c r="F41" s="467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5" t="s">
        <v>256</v>
      </c>
      <c r="D43" s="6"/>
      <c r="E43" s="7" t="s">
        <v>5</v>
      </c>
      <c r="F43" s="8"/>
    </row>
    <row r="44" spans="2:6">
      <c r="B44" s="9" t="s">
        <v>6</v>
      </c>
      <c r="C44" s="179" t="s">
        <v>428</v>
      </c>
      <c r="D44" s="10"/>
      <c r="E44" s="11"/>
      <c r="F44" s="8"/>
    </row>
    <row r="45" spans="2:6">
      <c r="B45" s="9" t="s">
        <v>8</v>
      </c>
      <c r="C45" s="107">
        <v>99028</v>
      </c>
      <c r="D45" s="12"/>
      <c r="E45" s="11" t="s">
        <v>9</v>
      </c>
      <c r="F45" s="8"/>
    </row>
    <row r="46" spans="2:6">
      <c r="B46" s="1" t="s">
        <v>10</v>
      </c>
      <c r="C46" s="136">
        <v>191847</v>
      </c>
      <c r="D46" s="6"/>
      <c r="E46" s="18"/>
      <c r="F46" s="8"/>
    </row>
    <row r="47" spans="2:6">
      <c r="B47" s="9" t="s">
        <v>11</v>
      </c>
      <c r="C47" s="107">
        <v>4500390920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45">
        <v>3200000000</v>
      </c>
      <c r="C51" s="107" t="s">
        <v>25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19</v>
      </c>
      <c r="F52" s="23">
        <f>F51</f>
        <v>289830</v>
      </c>
    </row>
    <row r="54" spans="2:6" ht="15.75" thickBot="1">
      <c r="B54" s="467" t="s">
        <v>365</v>
      </c>
      <c r="C54" s="467"/>
      <c r="D54" s="467"/>
      <c r="E54" s="467"/>
      <c r="F54" s="467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5" t="s">
        <v>256</v>
      </c>
      <c r="D56" s="6"/>
      <c r="E56" s="7" t="s">
        <v>5</v>
      </c>
      <c r="F56" s="8"/>
    </row>
    <row r="57" spans="2:6">
      <c r="B57" s="9" t="s">
        <v>6</v>
      </c>
      <c r="C57" s="179" t="s">
        <v>428</v>
      </c>
      <c r="D57" s="10"/>
      <c r="E57" s="11"/>
      <c r="F57" s="8"/>
    </row>
    <row r="58" spans="2:6">
      <c r="B58" s="9" t="s">
        <v>8</v>
      </c>
      <c r="C58" s="107">
        <v>99029</v>
      </c>
      <c r="D58" s="12"/>
      <c r="E58" s="11" t="s">
        <v>9</v>
      </c>
      <c r="F58" s="8"/>
    </row>
    <row r="59" spans="2:6">
      <c r="B59" s="1" t="s">
        <v>10</v>
      </c>
      <c r="C59" s="136">
        <v>191847</v>
      </c>
      <c r="D59" s="6"/>
      <c r="E59" s="13"/>
      <c r="F59" s="8"/>
    </row>
    <row r="60" spans="2:6">
      <c r="B60" s="9" t="s">
        <v>11</v>
      </c>
      <c r="C60" s="107">
        <v>4500390920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45">
        <v>3200000000</v>
      </c>
      <c r="C64" s="107" t="s">
        <v>25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7" t="s">
        <v>365</v>
      </c>
      <c r="C2" s="467"/>
      <c r="D2" s="467"/>
      <c r="E2" s="467"/>
      <c r="F2" s="467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5" t="s">
        <v>256</v>
      </c>
      <c r="D4" s="6"/>
      <c r="E4" s="7" t="s">
        <v>5</v>
      </c>
      <c r="F4" s="8"/>
    </row>
    <row r="5" spans="2:6">
      <c r="B5" s="9" t="s">
        <v>6</v>
      </c>
      <c r="C5" s="179" t="s">
        <v>428</v>
      </c>
      <c r="D5" s="10"/>
      <c r="E5" s="11"/>
      <c r="F5" s="8"/>
    </row>
    <row r="6" spans="2:6">
      <c r="B6" s="9" t="s">
        <v>8</v>
      </c>
      <c r="C6" s="107">
        <v>99030</v>
      </c>
      <c r="D6" s="12"/>
      <c r="E6" s="11" t="s">
        <v>9</v>
      </c>
      <c r="F6" s="8"/>
    </row>
    <row r="7" spans="2:6">
      <c r="B7" s="1" t="s">
        <v>10</v>
      </c>
      <c r="C7" s="136">
        <v>191847</v>
      </c>
      <c r="D7" s="6"/>
      <c r="E7" s="13"/>
      <c r="F7" s="8"/>
    </row>
    <row r="8" spans="2:6">
      <c r="B8" s="9" t="s">
        <v>11</v>
      </c>
      <c r="C8" s="107">
        <v>4500390920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25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19</v>
      </c>
      <c r="F13" s="23">
        <f>F12</f>
        <v>295661</v>
      </c>
    </row>
    <row r="15" spans="2:6" ht="15.75" thickBot="1">
      <c r="B15" s="468" t="s">
        <v>232</v>
      </c>
      <c r="C15" s="468"/>
      <c r="D15" s="468"/>
      <c r="E15" s="468"/>
      <c r="F15" s="468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233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230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68" t="s">
        <v>234</v>
      </c>
      <c r="C28" s="468"/>
      <c r="D28" s="468"/>
      <c r="E28" s="468"/>
      <c r="F28" s="468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235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230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68" t="s">
        <v>236</v>
      </c>
      <c r="C41" s="468"/>
      <c r="D41" s="468"/>
      <c r="E41" s="468"/>
      <c r="F41" s="468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237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68" t="s">
        <v>238</v>
      </c>
      <c r="C54" s="468"/>
      <c r="D54" s="468"/>
      <c r="E54" s="468"/>
      <c r="F54" s="468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239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240</v>
      </c>
      <c r="C2" s="468"/>
      <c r="D2" s="468"/>
      <c r="E2" s="468"/>
      <c r="F2" s="468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241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68" t="s">
        <v>242</v>
      </c>
      <c r="C15" s="468"/>
      <c r="D15" s="468"/>
      <c r="E15" s="468"/>
      <c r="F15" s="468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243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231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68" t="s">
        <v>244</v>
      </c>
      <c r="C28" s="468"/>
      <c r="D28" s="468"/>
      <c r="E28" s="468"/>
      <c r="F28" s="468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245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231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68" t="s">
        <v>246</v>
      </c>
      <c r="C41" s="468"/>
      <c r="D41" s="468"/>
      <c r="E41" s="468"/>
      <c r="F41" s="468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247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68" t="s">
        <v>248</v>
      </c>
      <c r="C54" s="468"/>
      <c r="D54" s="468"/>
      <c r="E54" s="468"/>
      <c r="F54" s="468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249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 t="s">
        <v>250</v>
      </c>
      <c r="C2" s="468"/>
      <c r="D2" s="468"/>
      <c r="E2" s="468"/>
      <c r="F2" s="468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251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68"/>
      <c r="C15" s="468"/>
      <c r="D15" s="468"/>
      <c r="E15" s="468"/>
      <c r="F15" s="468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5" t="s">
        <v>183</v>
      </c>
      <c r="D17" s="6"/>
      <c r="E17" s="7" t="s">
        <v>5</v>
      </c>
      <c r="F17" s="8"/>
    </row>
    <row r="18" spans="2:6">
      <c r="B18" s="9" t="s">
        <v>6</v>
      </c>
      <c r="C18" s="179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252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68"/>
      <c r="C28" s="468"/>
      <c r="D28" s="468"/>
      <c r="E28" s="468"/>
      <c r="F28" s="468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5" t="s">
        <v>256</v>
      </c>
      <c r="D30" s="6"/>
      <c r="E30" s="7" t="s">
        <v>5</v>
      </c>
      <c r="F30" s="8"/>
    </row>
    <row r="31" spans="2:6">
      <c r="B31" s="9" t="s">
        <v>6</v>
      </c>
      <c r="C31" s="179" t="s">
        <v>254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68"/>
      <c r="C41" s="468"/>
      <c r="D41" s="468"/>
      <c r="E41" s="468"/>
      <c r="F41" s="468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5" t="s">
        <v>257</v>
      </c>
      <c r="D43" s="6"/>
      <c r="E43" s="7" t="s">
        <v>5</v>
      </c>
      <c r="F43" s="8"/>
    </row>
    <row r="44" spans="2:6">
      <c r="B44" s="9" t="s">
        <v>6</v>
      </c>
      <c r="C44" s="179" t="s">
        <v>255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258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259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68" t="s">
        <v>260</v>
      </c>
      <c r="C54" s="468"/>
      <c r="D54" s="468"/>
      <c r="E54" s="468"/>
      <c r="F54" s="468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5" t="s">
        <v>122</v>
      </c>
      <c r="D56" s="6"/>
      <c r="E56" s="7" t="s">
        <v>5</v>
      </c>
      <c r="F56" s="8"/>
    </row>
    <row r="57" spans="2:6">
      <c r="B57" s="9" t="s">
        <v>6</v>
      </c>
      <c r="C57" s="179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0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9910000003</v>
      </c>
      <c r="C64" s="107" t="s">
        <v>48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68"/>
      <c r="C2" s="468"/>
      <c r="D2" s="468"/>
      <c r="E2" s="468"/>
      <c r="F2" s="468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5" t="s">
        <v>261</v>
      </c>
      <c r="D4" s="6"/>
      <c r="E4" s="7" t="s">
        <v>5</v>
      </c>
      <c r="F4" s="8"/>
    </row>
    <row r="5" spans="2:6">
      <c r="B5" s="9" t="s">
        <v>6</v>
      </c>
      <c r="C5" s="179" t="s">
        <v>262</v>
      </c>
      <c r="D5" s="10"/>
      <c r="E5" s="11"/>
      <c r="F5" s="8"/>
    </row>
    <row r="6" spans="2:6">
      <c r="B6" s="9" t="s">
        <v>8</v>
      </c>
      <c r="C6" s="231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1" t="s">
        <v>253</v>
      </c>
      <c r="D8" s="6"/>
      <c r="E8" s="13"/>
      <c r="F8" s="8"/>
    </row>
    <row r="9" spans="2:6">
      <c r="B9" s="14" t="s">
        <v>12</v>
      </c>
      <c r="C9" s="231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185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68"/>
      <c r="C15" s="468"/>
      <c r="D15" s="468"/>
      <c r="E15" s="468"/>
      <c r="F15" s="468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6"/>
      <c r="E17" s="237"/>
      <c r="F17" s="238"/>
    </row>
    <row r="18" spans="2:6" ht="15.75" thickBot="1">
      <c r="B18" s="58" t="s">
        <v>6</v>
      </c>
      <c r="C18" s="239" t="s">
        <v>180</v>
      </c>
      <c r="D18" s="236"/>
      <c r="E18" s="240"/>
      <c r="F18" s="238"/>
    </row>
    <row r="19" spans="2:6" ht="15.75" thickBot="1">
      <c r="B19" s="58" t="s">
        <v>8</v>
      </c>
      <c r="C19" s="241">
        <v>13455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138297</v>
      </c>
      <c r="D20" s="236"/>
      <c r="E20" s="244"/>
      <c r="F20" s="238"/>
    </row>
    <row r="21" spans="2:6" ht="15.75" thickBot="1">
      <c r="B21" s="58" t="s">
        <v>11</v>
      </c>
      <c r="C21" s="245">
        <v>339142</v>
      </c>
      <c r="D21" s="236"/>
      <c r="E21" s="244"/>
      <c r="F21" s="238"/>
    </row>
    <row r="22" spans="2:6" ht="15.75" thickBot="1">
      <c r="B22" s="246" t="s">
        <v>12</v>
      </c>
      <c r="C22" s="241">
        <v>7222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10">
        <v>3200000000</v>
      </c>
      <c r="C25" s="252" t="s">
        <v>131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181</v>
      </c>
      <c r="F26" s="254">
        <v>250000</v>
      </c>
    </row>
    <row r="28" spans="2:6" ht="15.75" thickBot="1">
      <c r="B28" s="468"/>
      <c r="C28" s="468"/>
      <c r="D28" s="468"/>
      <c r="E28" s="468"/>
      <c r="F28" s="468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5" t="s">
        <v>183</v>
      </c>
      <c r="D30" s="6"/>
      <c r="E30" s="7" t="s">
        <v>5</v>
      </c>
      <c r="F30" s="8"/>
    </row>
    <row r="31" spans="2:6">
      <c r="B31" s="9" t="s">
        <v>6</v>
      </c>
      <c r="C31" s="179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68"/>
      <c r="C41" s="468"/>
      <c r="D41" s="468"/>
      <c r="E41" s="468"/>
      <c r="F41" s="468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5" t="s">
        <v>183</v>
      </c>
      <c r="D43" s="6"/>
      <c r="E43" s="7" t="s">
        <v>5</v>
      </c>
      <c r="F43" s="8"/>
    </row>
    <row r="44" spans="2:6">
      <c r="B44" s="9" t="s">
        <v>6</v>
      </c>
      <c r="C44" s="179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185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68"/>
      <c r="C54" s="468"/>
      <c r="D54" s="468"/>
      <c r="E54" s="468"/>
      <c r="F54" s="468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5" t="s">
        <v>183</v>
      </c>
      <c r="D56" s="6"/>
      <c r="E56" s="7" t="s">
        <v>5</v>
      </c>
      <c r="F56" s="8"/>
    </row>
    <row r="57" spans="2:6">
      <c r="B57" s="9" t="s">
        <v>6</v>
      </c>
      <c r="C57" s="179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185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2022-01-19T15:27:24Z</dcterms:modified>
</cp:coreProperties>
</file>