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1\"/>
    </mc:Choice>
  </mc:AlternateContent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0" yWindow="0" windowWidth="14370" windowHeight="7515" tabRatio="574" firstSheet="5" activeTab="13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52511"/>
</workbook>
</file>

<file path=xl/calcChain.xml><?xml version="1.0" encoding="utf-8"?>
<calcChain xmlns="http://schemas.openxmlformats.org/spreadsheetml/2006/main">
  <c r="C19" i="4" l="1"/>
  <c r="I14" i="4"/>
  <c r="I12" i="4"/>
  <c r="I11" i="4"/>
  <c r="I10" i="4"/>
  <c r="I9" i="4"/>
  <c r="I8" i="4"/>
  <c r="I7" i="4"/>
  <c r="I6" i="4"/>
  <c r="I5" i="4"/>
  <c r="I4" i="4"/>
  <c r="J37" i="1"/>
  <c r="J36" i="1"/>
  <c r="J34" i="1"/>
  <c r="J32" i="1"/>
  <c r="J31" i="1"/>
  <c r="J30" i="1"/>
  <c r="F94" i="31"/>
  <c r="F93" i="31"/>
  <c r="F80" i="31"/>
  <c r="F79" i="31"/>
  <c r="F65" i="31"/>
  <c r="F64" i="31"/>
  <c r="F52" i="31"/>
  <c r="F51" i="31"/>
  <c r="F39" i="31"/>
  <c r="F38" i="31"/>
  <c r="F25" i="31"/>
  <c r="F13" i="31"/>
  <c r="F12" i="31"/>
  <c r="F65" i="30"/>
  <c r="F64" i="30"/>
  <c r="F52" i="30"/>
  <c r="F51" i="30"/>
  <c r="F39" i="30"/>
  <c r="F38" i="30"/>
  <c r="F25" i="30"/>
  <c r="F13" i="30"/>
  <c r="F12" i="30"/>
  <c r="F65" i="29"/>
  <c r="F64" i="29"/>
  <c r="F52" i="29"/>
  <c r="F51" i="29"/>
  <c r="F39" i="29"/>
  <c r="F38" i="29"/>
  <c r="F25" i="29"/>
  <c r="F13" i="29"/>
  <c r="F12" i="29"/>
  <c r="F67" i="28"/>
  <c r="F66" i="28"/>
  <c r="F54" i="28"/>
  <c r="F53" i="28"/>
  <c r="F41" i="28"/>
  <c r="F40" i="28"/>
  <c r="F28" i="28"/>
  <c r="F27" i="28"/>
  <c r="F26" i="28"/>
  <c r="F25" i="28"/>
  <c r="F13" i="28"/>
  <c r="F12" i="28"/>
  <c r="F65" i="27"/>
  <c r="F64" i="27"/>
  <c r="F52" i="27"/>
  <c r="F51" i="27"/>
  <c r="F39" i="27"/>
  <c r="F38" i="27"/>
  <c r="F13" i="27"/>
  <c r="F12" i="27"/>
  <c r="F65" i="26"/>
  <c r="F64" i="26"/>
  <c r="F52" i="26"/>
  <c r="F51" i="26"/>
  <c r="F39" i="26"/>
  <c r="F38" i="26"/>
  <c r="F26" i="26"/>
  <c r="F25" i="26"/>
  <c r="F13" i="26"/>
  <c r="F12" i="26"/>
  <c r="F65" i="25"/>
  <c r="F64" i="25"/>
  <c r="F52" i="25"/>
  <c r="F51" i="25"/>
  <c r="F39" i="25"/>
  <c r="F38" i="25"/>
  <c r="F26" i="25"/>
  <c r="F25" i="25"/>
  <c r="F13" i="25"/>
  <c r="F12" i="25"/>
  <c r="F65" i="22"/>
  <c r="F64" i="22"/>
  <c r="F52" i="22"/>
  <c r="F51" i="22"/>
  <c r="F39" i="22"/>
  <c r="F38" i="22"/>
  <c r="F26" i="22"/>
  <c r="F25" i="22"/>
  <c r="F13" i="22"/>
  <c r="F12" i="22"/>
  <c r="F65" i="23"/>
  <c r="F64" i="23"/>
  <c r="F52" i="23"/>
  <c r="F51" i="23"/>
  <c r="F39" i="23"/>
  <c r="F38" i="23"/>
  <c r="F26" i="23"/>
  <c r="F25" i="23"/>
  <c r="F13" i="23"/>
  <c r="F12" i="23"/>
  <c r="F65" i="21"/>
  <c r="F64" i="21"/>
  <c r="F52" i="21"/>
  <c r="F51" i="21"/>
  <c r="F39" i="21"/>
  <c r="F38" i="21"/>
  <c r="F25" i="21"/>
  <c r="F26" i="21" s="1"/>
  <c r="F12" i="21"/>
  <c r="F13" i="21" s="1"/>
  <c r="F64" i="3"/>
  <c r="F65" i="3" s="1"/>
  <c r="F52" i="3"/>
  <c r="F38" i="3"/>
  <c r="F39" i="3" s="1"/>
  <c r="F26" i="3"/>
  <c r="F25" i="3"/>
  <c r="F81" i="2"/>
  <c r="F82" i="2" s="1"/>
  <c r="F68" i="2"/>
  <c r="F69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</calcChain>
</file>

<file path=xl/comments1.xml><?xml version="1.0" encoding="utf-8"?>
<comments xmlns="http://schemas.openxmlformats.org/spreadsheetml/2006/main">
  <authors>
    <author>Servicio Tecnico Bodega</author>
  </authors>
  <commentList>
    <comment ref="B46" authorId="0" shapeId="0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<sst xmlns="http://schemas.openxmlformats.org/spreadsheetml/2006/main" count="1758" uniqueCount="389">
  <si>
    <t>O/V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</si>
  <si>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</si>
  <si>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</si>
  <si>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</si>
  <si>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</si>
  <si>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</si>
  <si>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</si>
  <si>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</si>
  <si>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</si>
  <si>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</si>
  <si>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</si>
  <si>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</si>
  <si>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</si>
  <si>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</si>
  <si>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</si>
  <si>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</si>
  <si>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</si>
  <si>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</si>
  <si>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</si>
  <si>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</si>
  <si>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</si>
  <si>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</si>
  <si>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</si>
  <si>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</si>
  <si>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</si>
  <si>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</si>
  <si>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</si>
  <si>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</si>
  <si>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</si>
  <si>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</si>
  <si>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</si>
  <si>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</si>
  <si>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</si>
  <si>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</si>
  <si>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</si>
  <si>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</si>
  <si>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</si>
  <si>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</si>
  <si>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</si>
  <si>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</si>
  <si>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</si>
  <si>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</si>
  <si>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</si>
  <si>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</si>
  <si>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</si>
  <si>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</si>
  <si>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</si>
  <si>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</si>
  <si>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</si>
  <si>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</si>
  <si>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</si>
  <si>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</si>
  <si>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</si>
  <si>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</si>
  <si>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</si>
  <si>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</si>
  <si>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</si>
  <si>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</si>
  <si>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</si>
  <si>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</si>
  <si>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</si>
  <si>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</si>
  <si>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</si>
  <si>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</si>
  <si>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</si>
  <si>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</si>
  <si>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</si>
  <si>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</si>
  <si>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</si>
  <si>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</si>
  <si>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</si>
  <si>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</si>
  <si>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</si>
  <si>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</si>
  <si>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</si>
  <si>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</si>
  <si>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</si>
  <si>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</si>
  <si>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</si>
  <si>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</si>
  <si>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</si>
  <si>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</si>
  <si>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</si>
  <si>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</si>
  <si>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</si>
  <si>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</si>
  <si>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</si>
  <si>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</si>
  <si>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</si>
  <si>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</si>
  <si>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</si>
  <si>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</si>
  <si>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</si>
  <si>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</si>
  <si>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</si>
  <si>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</si>
  <si>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</si>
  <si>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</si>
  <si>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</si>
  <si>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</si>
  <si>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</si>
  <si>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</si>
  <si>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</si>
  <si>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</si>
  <si>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</si>
  <si>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</si>
  <si>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</si>
  <si>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</si>
  <si>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</si>
  <si>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</si>
  <si>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</si>
  <si>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</si>
  <si>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</si>
  <si>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</si>
  <si>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</si>
  <si>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</si>
  <si>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</si>
  <si>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</si>
  <si>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</si>
  <si>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</si>
  <si>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</si>
  <si>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</si>
  <si>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</si>
  <si>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</si>
  <si>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</si>
  <si>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</si>
  <si>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</si>
  <si>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</si>
  <si>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</si>
  <si>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</si>
  <si>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</si>
  <si>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</si>
  <si>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</si>
  <si>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</si>
  <si>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</si>
  <si>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</si>
  <si>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</si>
  <si>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</si>
  <si>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</si>
  <si>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</si>
  <si>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</si>
  <si>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</si>
  <si>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</si>
  <si>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</si>
  <si>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</si>
  <si>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</si>
  <si>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</si>
  <si>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</si>
  <si>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</si>
  <si>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</si>
  <si>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</si>
  <si>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</si>
  <si>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</si>
  <si>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</si>
  <si>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</si>
  <si>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Facturación 45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</si>
  <si>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</si>
  <si>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</si>
  <si>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</si>
  <si>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</si>
  <si>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</si>
  <si>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</si>
  <si>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</si>
  <si>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</si>
  <si>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</si>
  <si>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</si>
  <si>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</si>
  <si>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</si>
  <si>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</si>
  <si>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</si>
  <si>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</si>
  <si>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</si>
  <si>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</si>
  <si>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</si>
  <si>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</si>
  <si>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</si>
  <si>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</si>
  <si>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</si>
  <si>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</si>
  <si>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</si>
  <si>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</si>
  <si>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</si>
  <si>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</si>
  <si>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</si>
  <si>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</si>
  <si>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</si>
  <si>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</si>
  <si>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</si>
  <si>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</si>
  <si>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</si>
  <si>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</si>
  <si>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</si>
  <si>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</si>
  <si>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</si>
  <si>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</si>
  <si>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</si>
  <si>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</si>
  <si>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</si>
  <si>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</si>
  <si>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</si>
  <si>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</si>
  <si>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</si>
  <si>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</si>
  <si>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</si>
  <si>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</si>
  <si>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</si>
  <si>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</si>
  <si>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</si>
  <si>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</si>
  <si>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</si>
  <si>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</si>
  <si>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</si>
  <si>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</si>
  <si>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</si>
  <si>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</si>
  <si>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</si>
  <si>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</si>
  <si>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</si>
  <si>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</si>
  <si>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</si>
  <si>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</si>
  <si>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</si>
  <si>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</si>
  <si>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</si>
  <si>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</si>
  <si>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</si>
  <si>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</si>
  <si>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</si>
  <si>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</si>
  <si>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</si>
  <si>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</si>
  <si>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</si>
  <si>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1000075630</t>
  </si>
  <si>
    <t>7446-10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</si>
  <si>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</si>
  <si>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</si>
  <si>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</si>
  <si>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</si>
  <si>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</si>
  <si>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</si>
  <si>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</si>
  <si>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</si>
  <si>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</si>
  <si>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</si>
  <si>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</si>
  <si>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</si>
  <si>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</si>
  <si>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</si>
  <si>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</si>
  <si>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</si>
  <si>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</si>
  <si>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</si>
  <si>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</si>
  <si>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</si>
  <si>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</si>
  <si>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</si>
  <si>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</si>
  <si>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</si>
  <si>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</si>
  <si>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</si>
  <si>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</si>
  <si>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</si>
  <si>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</si>
  <si>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</si>
  <si>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</si>
  <si>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Facturación Mes de NOVIEMBRE 2020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</si>
  <si>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</si>
  <si>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</si>
  <si>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</si>
  <si>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</si>
  <si>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</si>
  <si>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</si>
  <si>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</si>
  <si>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</si>
  <si>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</si>
  <si>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</si>
  <si>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</si>
  <si>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</si>
  <si>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</si>
  <si>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</si>
  <si>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</si>
  <si>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</si>
  <si>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</si>
  <si>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</si>
  <si>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</si>
  <si>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</si>
  <si>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DESINTALACION DISPOSITIVO RAULAND R5</t>
  </si>
  <si>
    <t>A LA ESPERA COMPRA DE INSUMO</t>
  </si>
  <si>
    <t>A LA ESPERA DE LA OC</t>
  </si>
  <si>
    <t xml:space="preserve">FAVOR HACER MENCION EN FACTURA A  HES : N°   1000079981 ( JUNIO 2020 ) </t>
  </si>
  <si>
    <t>FAVOR HACER MENCION EN FACTURA A  HES : N°    1000079973 ( JULIO 2020 )</t>
  </si>
  <si>
    <t xml:space="preserve">MANTENCION DE ( STORAGE ) </t>
  </si>
  <si>
    <t>JULIO CUOTA 15/28</t>
  </si>
  <si>
    <t>FAVOR HACER MENCION EN FACTURA A  HES : N°  1000079982 ( AGOSTO 2020 )</t>
  </si>
  <si>
    <t>AGOSTO CUOTA 16/28</t>
  </si>
  <si>
    <t>FAVOR HACER MENCION EN FACTURA A  HES : N°   1000079903 ( NOVIEMBRE 2020 )</t>
  </si>
  <si>
    <t>FAVOR HACER MENCION EN FACTURA A  HES : N°  1000079891 ( DICIEMBRE 2020 )</t>
  </si>
  <si>
    <t>AURICULARES CONSOLA RESPONDER</t>
  </si>
  <si>
    <t>DICIEMBRE</t>
  </si>
  <si>
    <t>FAVOR HACER MENCION EN FACTURA A  HES : N°  1000079888 ( DICIEMBRE 2020 )</t>
  </si>
  <si>
    <t>FAVOR HACER MENCION EN FACTURA A  HES : N°   1000079890 ( DICIEMBRE 2020 )</t>
  </si>
  <si>
    <t>FAVOR HACER MENCION EN FACTURA A  HES : N°   1000079889 ( DICIEMBRE 2020 )</t>
  </si>
  <si>
    <t>FAVOR HACER MENCION EN FACTURA A  HES : N°   1000079887 ( DICIEMBRE 2020 )</t>
  </si>
  <si>
    <t>URGENCIA / TIRADOR DE DUCHA</t>
  </si>
  <si>
    <t>FALTA SOTUD HES</t>
  </si>
  <si>
    <t>uy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</si>
  <si>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</si>
  <si>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</si>
  <si>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</si>
  <si>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</si>
  <si>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</si>
  <si>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</si>
  <si>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Contratos por mantencion chillan</t>
  </si>
  <si>
    <t>HOSPITAL OVALLE</t>
  </si>
  <si>
    <t>1057441-467-SE21</t>
  </si>
  <si>
    <t>*/B1</t>
  </si>
  <si>
    <t>w</t>
  </si>
  <si>
    <t>&lt;</t>
  </si>
  <si>
    <t xml:space="preserve">MANTENCION PREVENTIVA STORAGE </t>
  </si>
  <si>
    <t>CLINICA LAS CONDES .S.A</t>
  </si>
  <si>
    <t>DICIEMBRE CUOTA 20/28</t>
  </si>
  <si>
    <t>FACTURA CORRESPONDIENTE AL MES DE FEBRERO DE 2021/ FAVOR HACER MENCION EN FACTURA : HES 1000080923 DICIEMBRE 2020</t>
  </si>
  <si>
    <t>ST-2406-10AQ</t>
  </si>
  <si>
    <t>POWER SUPPLY CHARGERS</t>
  </si>
  <si>
    <t>Mano de obra + Visita técnica</t>
  </si>
  <si>
    <t>FACTURA CORRESPONDIENTE AL MES DE MARZO DE 2021</t>
  </si>
  <si>
    <t>CLINICA CHILLAN S.A</t>
  </si>
  <si>
    <t xml:space="preserve">FACTURA CORRESPONDIENTE AL MES DE MARZO DE 2021 </t>
  </si>
  <si>
    <t xml:space="preserve"> FAVOR HACER MENCION EN FACTURA : HES 1000081874  FEBRERO 2021</t>
  </si>
  <si>
    <t>PROGRAMACION RESPONDER 4000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</si>
  <si>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</si>
  <si>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</si>
  <si>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</si>
  <si>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</si>
  <si>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</si>
  <si>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</si>
  <si>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</si>
  <si>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</si>
  <si>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</si>
  <si>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</si>
  <si>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</si>
  <si>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</si>
  <si>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HOSPITAL HERNAN HENRIQUEZ ARAVENA</t>
  </si>
  <si>
    <t>VISITA TECNICA LLAMADO ENFERMERIA RAULAND</t>
  </si>
  <si>
    <t>1488-739-SE21</t>
  </si>
  <si>
    <t>FACTURA CORRESPONDIENTE AL MES DE MAYO DE 2021</t>
  </si>
  <si>
    <t>61.602.232-6</t>
  </si>
  <si>
    <t>HOSPITAL DR. HERNAN HENRIQUEZ ARAVENA</t>
  </si>
  <si>
    <t>VISITA TECNICA LLAMADO ENFERMERIA</t>
  </si>
  <si>
    <t>FACTURADO Y ENVIADO</t>
  </si>
  <si>
    <t>ENVIADO</t>
  </si>
  <si>
    <t>MANTENCION FIBROSCAN POR CONTRATO MAYO 5 /12</t>
  </si>
  <si>
    <t>CONTRATO MANTENCION MES DE MAYO</t>
  </si>
  <si>
    <t>CONTRATO MANTENCION  MES DE  MAYO 2021</t>
  </si>
  <si>
    <t>MANTENCION PREVENTIVO LASER LITHO MES MAYO 2021</t>
  </si>
  <si>
    <t>MANTENCION LLAMADO ENFERMERIA  CUOTA 2/24 MAYO</t>
  </si>
  <si>
    <t>MANTENCION EQUIPO FOCAL ONE MES MAYO 2021</t>
  </si>
  <si>
    <t>MANTENCION EQUIPO SONOLITH -SYS MES DE MAYO 2021</t>
  </si>
  <si>
    <t>MANTENCION MES MAYO 2021</t>
  </si>
  <si>
    <t>HOSPITAL LA SERENA</t>
  </si>
  <si>
    <t>VENTA DE BLAST SHILED A HOSPITAL LA SERENA</t>
  </si>
  <si>
    <t>1057439-2017-AG21</t>
  </si>
  <si>
    <t xml:space="preserve">FACTURA CORRESPONDIENTE AL MES DE MAYO DE 2021 </t>
  </si>
  <si>
    <t>61.606.402-9</t>
  </si>
  <si>
    <t>OAM001523</t>
  </si>
  <si>
    <t>BLAST SHILED</t>
  </si>
  <si>
    <t>1554-564-SE21</t>
  </si>
  <si>
    <t>MANTENCION POR CONTRATO MAYO  2021</t>
  </si>
  <si>
    <t>MANTENCION MES DE MAYO 2021</t>
  </si>
  <si>
    <t>CONTRATO MANTENCION MAYO 2021</t>
  </si>
  <si>
    <t xml:space="preserve">PROGRAMACION </t>
  </si>
  <si>
    <t>CLINICA AVANSALUD S.P.A</t>
  </si>
  <si>
    <t>Andres Yañez</t>
  </si>
  <si>
    <t>608-5523-SE21</t>
  </si>
  <si>
    <t>Ricardo Carrasco</t>
  </si>
  <si>
    <t>61.606.602-1</t>
  </si>
  <si>
    <t>MANTENCION LLAMADO ENFERMERIA</t>
  </si>
  <si>
    <t>FACTURA CORRESPONDIENTE AL MES DE MAYO DE 2021 / HACER MENCION EN FACTURA LA OC</t>
  </si>
  <si>
    <t>1057441-426-SE20</t>
  </si>
  <si>
    <t>PEDAL PARA EQUIPO LASER ODISEY</t>
  </si>
  <si>
    <t>HOSPITAL NAVAL ALMTE. NEF VIÑA DEL MAR</t>
  </si>
  <si>
    <t>MANTENCION LASER PREVENTIVA Y CORRECTIVA</t>
  </si>
  <si>
    <t>3191-4620-SE20</t>
  </si>
  <si>
    <t>HOSPITAL DE CURANILAHUE</t>
  </si>
  <si>
    <t>FUENTE DE PODER</t>
  </si>
  <si>
    <t>2098-925-SE21</t>
  </si>
  <si>
    <t>R5KMPR15</t>
  </si>
  <si>
    <t>MANTENCION STORAGE CUOTA 24/28 MES ABRIL DE 2021</t>
  </si>
  <si>
    <t>MANTENCION STORAGE MES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</si>
</sst>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name val="Calibri"/>
      <scheme val="minor"/>
    </font>
    <font>
      <b/>
      <sz val="10"/>
      <color rgb="FF002060"/>
      <name val="Calibri"/>
      <family val="2"/>
      <scheme val="minor"/>
    </font>
    <font>
      <b/>
      <sz val="11"/>
      <color rgb="FF00B0F0"/>
      <name val="Calibri"/>
      <scheme val="minor"/>
    </font>
    <font>
      <b/>
      <sz val="11"/>
      <color rgb="FFFF0000"/>
      <name val="Calibri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763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3" fillId="0" borderId="0"/>
    <xf numFmtId="4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53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6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6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6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6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6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7" fontId="23" fillId="4" borderId="1" xfId="0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/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6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6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6" fontId="46" fillId="4" borderId="19" xfId="0" applyNumberFormat="1" applyFont="1" applyFill="1" applyBorder="1" applyAlignment="1">
      <alignment horizontal="center"/>
    </xf>
    <xf numFmtId="6" fontId="46" fillId="4" borderId="1" xfId="0" applyNumberFormat="1" applyFont="1" applyFill="1" applyBorder="1" applyAlignment="1">
      <alignment horizontal="center"/>
    </xf>
    <xf numFmtId="171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6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6" fontId="50" fillId="4" borderId="16" xfId="0" applyNumberFormat="1" applyFont="1" applyFill="1" applyBorder="1" applyAlignment="1">
      <alignment horizontal="center" vertical="center"/>
    </xf>
    <xf numFmtId="6" fontId="46" fillId="4" borderId="16" xfId="0" applyNumberFormat="1" applyFont="1" applyFill="1" applyBorder="1" applyAlignment="1">
      <alignment horizontal="center"/>
    </xf>
    <xf numFmtId="6" fontId="15" fillId="4" borderId="16" xfId="0" applyNumberFormat="1" applyFont="1" applyFill="1" applyBorder="1"/>
    <xf numFmtId="167" fontId="23" fillId="4" borderId="1" xfId="31" applyNumberFormat="1" applyFont="1" applyFill="1" applyBorder="1" applyAlignment="1">
      <alignment horizontal="center" vertical="center"/>
    </xf>
    <xf numFmtId="3" fontId="57" fillId="4" borderId="0" xfId="0" applyNumberFormat="1" applyFont="1" applyFill="1"/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7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3" fillId="15" borderId="1" xfId="34" applyNumberFormat="1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8" fillId="5" borderId="0" xfId="0" applyFont="1" applyFill="1"/>
    <xf numFmtId="0" fontId="59" fillId="5" borderId="0" xfId="0" applyFont="1" applyFill="1" applyAlignment="1">
      <alignment horizontal="right" vertical="center"/>
    </xf>
    <xf numFmtId="0" fontId="60" fillId="4" borderId="21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2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59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39" xfId="0" applyFont="1" applyFill="1" applyBorder="1" applyAlignment="1">
      <alignment horizontal="right" vertical="center"/>
    </xf>
    <xf numFmtId="0" fontId="36" fillId="4" borderId="38" xfId="0" applyFont="1" applyFill="1" applyBorder="1" applyAlignment="1">
      <alignment horizontal="right" vertical="center"/>
    </xf>
    <xf numFmtId="0" fontId="62" fillId="4" borderId="30" xfId="0" applyFont="1" applyFill="1" applyBorder="1" applyAlignment="1">
      <alignment horizontal="center" vertical="center"/>
    </xf>
    <xf numFmtId="0" fontId="62" fillId="3" borderId="16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6" fontId="32" fillId="4" borderId="21" xfId="0" applyNumberFormat="1" applyFont="1" applyFill="1" applyBorder="1" applyAlignment="1">
      <alignment horizontal="center" vertical="center"/>
    </xf>
    <xf numFmtId="6" fontId="62" fillId="4" borderId="21" xfId="0" applyNumberFormat="1" applyFont="1" applyFill="1" applyBorder="1" applyAlignment="1">
      <alignment horizontal="right" vertical="center"/>
    </xf>
    <xf numFmtId="0" fontId="62" fillId="4" borderId="22" xfId="0" applyFont="1" applyFill="1" applyBorder="1" applyAlignment="1">
      <alignment horizontal="center" vertical="center"/>
    </xf>
    <xf numFmtId="0" fontId="62" fillId="4" borderId="21" xfId="0" applyFont="1" applyFill="1" applyBorder="1" applyAlignment="1">
      <alignment vertical="center"/>
    </xf>
    <xf numFmtId="0" fontId="62" fillId="4" borderId="2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167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167" fontId="18" fillId="3" borderId="1" xfId="0" applyNumberFormat="1" applyFont="1" applyFill="1" applyBorder="1" applyAlignment="1">
      <alignment horizontal="center" vertical="center"/>
    </xf>
    <xf numFmtId="6" fontId="39" fillId="0" borderId="1" xfId="0" applyNumberFormat="1" applyFont="1" applyBorder="1" applyAlignment="1">
      <alignment horizontal="center"/>
    </xf>
    <xf numFmtId="6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167" fontId="16" fillId="1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0" fillId="0" borderId="1" xfId="0" applyBorder="1" applyAlignment="1">
      <alignment horizontal="center" vertical="center"/>
    </xf>
    <xf numFmtId="0" fontId="63" fillId="13" borderId="40" xfId="0" applyFont="1" applyFill="1" applyBorder="1" applyAlignment="1">
      <alignment horizontal="center" vertical="center"/>
    </xf>
    <xf numFmtId="6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6" fontId="46" fillId="4" borderId="1" xfId="0" applyNumberFormat="1" applyFont="1" applyFill="1" applyBorder="1"/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6" fontId="15" fillId="4" borderId="1" xfId="0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50" fillId="4" borderId="1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3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20" fillId="1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67" fontId="23" fillId="0" borderId="1" xfId="3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3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64" fillId="4" borderId="0" xfId="0" applyFont="1" applyFill="1" applyAlignment="1">
      <alignment horizontal="center"/>
    </xf>
    <xf numFmtId="0" fontId="41" fillId="4" borderId="42" xfId="31" applyFont="1" applyFill="1" applyBorder="1" applyAlignment="1">
      <alignment horizontal="center"/>
    </xf>
    <xf numFmtId="167" fontId="41" fillId="4" borderId="41" xfId="31" applyNumberFormat="1" applyFont="1" applyFill="1" applyBorder="1" applyAlignment="1">
      <alignment horizontal="center"/>
    </xf>
    <xf numFmtId="0" fontId="45" fillId="4" borderId="0" xfId="0" applyFont="1" applyFill="1" applyAlignment="1">
      <alignment horizontal="center"/>
    </xf>
    <xf numFmtId="0" fontId="23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0" fontId="66" fillId="2" borderId="20" xfId="0" applyFont="1" applyFill="1" applyBorder="1" applyAlignment="1">
      <alignment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3" fillId="2" borderId="1" xfId="953" applyFont="1" applyFill="1" applyBorder="1" applyAlignment="1">
      <alignment horizontal="center" vertical="center"/>
    </xf>
    <xf numFmtId="0" fontId="23" fillId="6" borderId="1" xfId="1" applyNumberFormat="1" applyFont="1" applyFill="1" applyBorder="1" applyAlignment="1">
      <alignment horizontal="center"/>
    </xf>
    <xf numFmtId="0" fontId="23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3" fillId="16" borderId="1" xfId="31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23" fillId="16" borderId="1" xfId="0" applyFont="1" applyFill="1" applyBorder="1" applyAlignment="1">
      <alignment vertical="center"/>
    </xf>
    <xf numFmtId="0" fontId="43" fillId="16" borderId="1" xfId="0" applyFont="1" applyFill="1" applyBorder="1" applyAlignment="1">
      <alignment vertical="center"/>
    </xf>
    <xf numFmtId="0" fontId="41" fillId="16" borderId="1" xfId="0" applyFont="1" applyFill="1" applyBorder="1"/>
    <xf numFmtId="0" fontId="23" fillId="6" borderId="1" xfId="1" applyNumberFormat="1" applyFont="1" applyFill="1" applyBorder="1" applyAlignment="1">
      <alignment horizontal="center" vertical="center"/>
    </xf>
    <xf numFmtId="0" fontId="23" fillId="6" borderId="18" xfId="1" applyNumberFormat="1" applyFont="1" applyFill="1" applyBorder="1" applyAlignment="1">
      <alignment horizontal="center" vertical="center"/>
    </xf>
    <xf numFmtId="0" fontId="66" fillId="6" borderId="18" xfId="1" applyNumberFormat="1" applyFont="1" applyFill="1" applyBorder="1" applyAlignment="1">
      <alignment horizontal="center" vertical="center"/>
    </xf>
    <xf numFmtId="0" fontId="66" fillId="6" borderId="22" xfId="1" applyNumberFormat="1" applyFont="1" applyFill="1" applyBorder="1" applyAlignment="1">
      <alignment horizontal="center" vertical="center"/>
    </xf>
    <xf numFmtId="0" fontId="66" fillId="6" borderId="16" xfId="1" applyNumberFormat="1" applyFont="1" applyFill="1" applyBorder="1" applyAlignment="1">
      <alignment horizontal="center"/>
    </xf>
    <xf numFmtId="0" fontId="67" fillId="4" borderId="1" xfId="0" applyFont="1" applyFill="1" applyBorder="1" applyAlignment="1">
      <alignment horizontal="center" vertical="center"/>
    </xf>
    <xf numFmtId="9" fontId="70" fillId="0" borderId="1" xfId="953" applyFont="1" applyFill="1" applyBorder="1" applyAlignment="1">
      <alignment horizontal="center" vertical="center"/>
    </xf>
    <xf numFmtId="9" fontId="70" fillId="2" borderId="1" xfId="953" applyFont="1" applyFill="1" applyBorder="1" applyAlignment="1">
      <alignment horizontal="center" vertical="center"/>
    </xf>
    <xf numFmtId="9" fontId="68" fillId="2" borderId="1" xfId="953" applyFont="1" applyFill="1" applyBorder="1" applyAlignment="1">
      <alignment horizontal="left" vertical="center"/>
    </xf>
    <xf numFmtId="14" fontId="68" fillId="2" borderId="1" xfId="953" applyNumberFormat="1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0" fontId="71" fillId="2" borderId="1" xfId="0" applyFont="1" applyFill="1" applyBorder="1" applyAlignment="1">
      <alignment horizontal="center" vertical="center"/>
    </xf>
    <xf numFmtId="0" fontId="70" fillId="2" borderId="1" xfId="0" applyFont="1" applyFill="1" applyBorder="1" applyAlignment="1">
      <alignment horizontal="center" vertical="center"/>
    </xf>
    <xf numFmtId="167" fontId="23" fillId="2" borderId="1" xfId="3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75" fillId="2" borderId="1" xfId="0" applyFont="1" applyFill="1" applyBorder="1" applyAlignment="1">
      <alignment horizontal="center" vertical="center"/>
    </xf>
    <xf numFmtId="0" fontId="76" fillId="2" borderId="1" xfId="0" applyFont="1" applyFill="1" applyBorder="1" applyAlignment="1">
      <alignment horizontal="center" vertical="center"/>
    </xf>
    <xf numFmtId="0" fontId="74" fillId="2" borderId="1" xfId="0" applyFont="1" applyFill="1" applyBorder="1" applyAlignment="1">
      <alignment horizontal="center" vertical="center"/>
    </xf>
    <xf numFmtId="0" fontId="20" fillId="12" borderId="3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vertical="center"/>
    </xf>
    <xf numFmtId="0" fontId="18" fillId="16" borderId="1" xfId="0" applyFont="1" applyFill="1" applyBorder="1" applyAlignment="1">
      <alignment vertical="center"/>
    </xf>
    <xf numFmtId="3" fontId="52" fillId="4" borderId="1" xfId="0" applyNumberFormat="1" applyFont="1" applyFill="1" applyBorder="1" applyAlignment="1">
      <alignment horizontal="center"/>
    </xf>
    <xf numFmtId="3" fontId="23" fillId="4" borderId="1" xfId="0" applyNumberFormat="1" applyFont="1" applyFill="1" applyBorder="1" applyAlignment="1">
      <alignment horizontal="center" vertical="center"/>
    </xf>
    <xf numFmtId="172" fontId="23" fillId="15" borderId="1" xfId="946" applyNumberFormat="1" applyFont="1" applyFill="1" applyBorder="1" applyAlignment="1">
      <alignment horizontal="center" vertical="center"/>
    </xf>
    <xf numFmtId="0" fontId="73" fillId="2" borderId="1" xfId="0" applyFont="1" applyFill="1" applyBorder="1" applyAlignment="1">
      <alignment horizontal="left" vertical="center"/>
    </xf>
    <xf numFmtId="14" fontId="73" fillId="2" borderId="1" xfId="0" applyNumberFormat="1" applyFont="1" applyFill="1" applyBorder="1" applyAlignment="1">
      <alignment horizontal="center" vertical="center"/>
    </xf>
    <xf numFmtId="0" fontId="74" fillId="0" borderId="1" xfId="0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0" fontId="23" fillId="16" borderId="1" xfId="0" applyFont="1" applyFill="1" applyBorder="1" applyAlignment="1">
      <alignment horizontal="center"/>
    </xf>
    <xf numFmtId="0" fontId="77" fillId="2" borderId="1" xfId="0" applyFont="1" applyFill="1" applyBorder="1" applyAlignment="1">
      <alignment horizontal="left" vertical="center"/>
    </xf>
    <xf numFmtId="14" fontId="77" fillId="2" borderId="1" xfId="0" applyNumberFormat="1" applyFont="1" applyFill="1" applyBorder="1" applyAlignment="1">
      <alignment horizontal="center" vertical="center"/>
    </xf>
    <xf numFmtId="0" fontId="78" fillId="2" borderId="1" xfId="0" applyFont="1" applyFill="1" applyBorder="1" applyAlignment="1">
      <alignment horizontal="center" vertical="center"/>
    </xf>
    <xf numFmtId="0" fontId="79" fillId="0" borderId="1" xfId="0" applyFont="1" applyFill="1" applyBorder="1" applyAlignment="1">
      <alignment horizontal="center" vertical="center"/>
    </xf>
    <xf numFmtId="0" fontId="80" fillId="2" borderId="1" xfId="0" applyFont="1" applyFill="1" applyBorder="1" applyAlignment="1">
      <alignment horizontal="center" vertical="center"/>
    </xf>
    <xf numFmtId="0" fontId="7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4" borderId="16" xfId="1" applyNumberFormat="1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51" fillId="4" borderId="1" xfId="0" applyFont="1" applyFill="1" applyBorder="1" applyAlignment="1">
      <alignment horizontal="center" vertical="center"/>
    </xf>
    <xf numFmtId="0" fontId="23" fillId="6" borderId="16" xfId="1" applyNumberFormat="1" applyFont="1" applyFill="1" applyBorder="1" applyAlignment="1">
      <alignment horizontal="center"/>
    </xf>
    <xf numFmtId="0" fontId="23" fillId="6" borderId="16" xfId="1" applyNumberFormat="1" applyFont="1" applyFill="1" applyBorder="1" applyAlignment="1">
      <alignment horizontal="center" vertical="center"/>
    </xf>
    <xf numFmtId="0" fontId="23" fillId="4" borderId="23" xfId="1" applyNumberFormat="1" applyFont="1" applyFill="1" applyBorder="1" applyAlignment="1">
      <alignment horizontal="center" vertical="center"/>
    </xf>
    <xf numFmtId="167" fontId="23" fillId="6" borderId="3" xfId="1" applyFont="1" applyFill="1" applyBorder="1" applyAlignment="1">
      <alignment horizontal="center"/>
    </xf>
    <xf numFmtId="167" fontId="23" fillId="6" borderId="32" xfId="1" applyFont="1" applyFill="1" applyBorder="1" applyAlignment="1">
      <alignment horizontal="center"/>
    </xf>
    <xf numFmtId="167" fontId="40" fillId="6" borderId="32" xfId="1" applyFont="1" applyFill="1" applyBorder="1" applyAlignment="1">
      <alignment horizontal="center"/>
    </xf>
    <xf numFmtId="0" fontId="23" fillId="6" borderId="22" xfId="1" applyNumberFormat="1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/>
    </xf>
    <xf numFmtId="167" fontId="40" fillId="6" borderId="0" xfId="1" applyFont="1" applyFill="1" applyBorder="1" applyAlignment="1">
      <alignment horizontal="center"/>
    </xf>
    <xf numFmtId="167" fontId="23" fillId="6" borderId="0" xfId="1" applyFont="1" applyFill="1" applyBorder="1" applyAlignment="1">
      <alignment horizontal="center"/>
    </xf>
    <xf numFmtId="0" fontId="83" fillId="4" borderId="1" xfId="0" applyFont="1" applyFill="1" applyBorder="1" applyAlignment="1">
      <alignment horizontal="center" vertical="center"/>
    </xf>
    <xf numFmtId="0" fontId="20" fillId="12" borderId="1" xfId="0" quotePrefix="1" applyFont="1" applyFill="1" applyBorder="1" applyAlignment="1">
      <alignment horizontal="center" vertical="center"/>
    </xf>
    <xf numFmtId="0" fontId="82" fillId="2" borderId="1" xfId="0" applyFont="1" applyFill="1" applyBorder="1" applyAlignment="1">
      <alignment horizontal="center" vertical="center"/>
    </xf>
    <xf numFmtId="9" fontId="82" fillId="2" borderId="1" xfId="953" applyFont="1" applyFill="1" applyBorder="1" applyAlignment="1">
      <alignment horizontal="center" vertical="center"/>
    </xf>
    <xf numFmtId="9" fontId="81" fillId="2" borderId="1" xfId="953" applyFont="1" applyFill="1" applyBorder="1" applyAlignment="1">
      <alignment horizontal="left" vertical="center"/>
    </xf>
    <xf numFmtId="14" fontId="81" fillId="2" borderId="1" xfId="953" applyNumberFormat="1" applyFont="1" applyFill="1" applyBorder="1" applyAlignment="1">
      <alignment horizontal="center" vertical="center"/>
    </xf>
    <xf numFmtId="0" fontId="84" fillId="2" borderId="1" xfId="0" applyFont="1" applyFill="1" applyBorder="1" applyAlignment="1">
      <alignment horizontal="center" vertical="center"/>
    </xf>
    <xf numFmtId="9" fontId="82" fillId="0" borderId="1" xfId="953" applyFont="1" applyFill="1" applyBorder="1" applyAlignment="1">
      <alignment horizontal="center" vertical="center"/>
    </xf>
    <xf numFmtId="0" fontId="85" fillId="2" borderId="1" xfId="0" applyFont="1" applyFill="1" applyBorder="1" applyAlignment="1">
      <alignment horizontal="center" vertical="center"/>
    </xf>
    <xf numFmtId="9" fontId="81" fillId="17" borderId="1" xfId="953" applyFont="1" applyFill="1" applyBorder="1" applyAlignment="1">
      <alignment horizontal="left" vertical="center"/>
    </xf>
    <xf numFmtId="167" fontId="15" fillId="17" borderId="1" xfId="0" applyNumberFormat="1" applyFont="1" applyFill="1" applyBorder="1" applyAlignment="1">
      <alignment horizontal="center" vertical="center"/>
    </xf>
    <xf numFmtId="9" fontId="23" fillId="17" borderId="1" xfId="953" applyFont="1" applyFill="1" applyBorder="1" applyAlignment="1">
      <alignment horizontal="center" vertical="center"/>
    </xf>
    <xf numFmtId="14" fontId="81" fillId="17" borderId="1" xfId="953" applyNumberFormat="1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horizontal="center" vertical="center"/>
    </xf>
    <xf numFmtId="9" fontId="82" fillId="17" borderId="1" xfId="953" applyFont="1" applyFill="1" applyBorder="1" applyAlignment="1">
      <alignment horizontal="center" vertical="center"/>
    </xf>
    <xf numFmtId="0" fontId="82" fillId="17" borderId="1" xfId="0" applyFont="1" applyFill="1" applyBorder="1" applyAlignment="1">
      <alignment horizontal="center" vertical="center"/>
    </xf>
    <xf numFmtId="0" fontId="66" fillId="17" borderId="20" xfId="0" applyFont="1" applyFill="1" applyBorder="1" applyAlignment="1">
      <alignment vertical="center"/>
    </xf>
    <xf numFmtId="0" fontId="15" fillId="17" borderId="1" xfId="0" applyFont="1" applyFill="1" applyBorder="1" applyAlignment="1">
      <alignment horizontal="left" vertical="center"/>
    </xf>
    <xf numFmtId="167" fontId="23" fillId="17" borderId="1" xfId="31" applyNumberFormat="1" applyFont="1" applyFill="1" applyBorder="1" applyAlignment="1">
      <alignment horizontal="center" vertical="center"/>
    </xf>
    <xf numFmtId="14" fontId="15" fillId="17" borderId="1" xfId="0" applyNumberFormat="1" applyFont="1" applyFill="1" applyBorder="1" applyAlignment="1">
      <alignment horizontal="center" vertical="center"/>
    </xf>
    <xf numFmtId="0" fontId="79" fillId="17" borderId="1" xfId="0" applyFont="1" applyFill="1" applyBorder="1" applyAlignment="1">
      <alignment horizontal="center" vertical="center"/>
    </xf>
    <xf numFmtId="0" fontId="81" fillId="17" borderId="1" xfId="0" applyFont="1" applyFill="1" applyBorder="1" applyAlignment="1">
      <alignment horizontal="left" vertical="center"/>
    </xf>
    <xf numFmtId="14" fontId="81" fillId="17" borderId="1" xfId="0" applyNumberFormat="1" applyFont="1" applyFill="1" applyBorder="1" applyAlignment="1">
      <alignment horizontal="center" vertical="center"/>
    </xf>
    <xf numFmtId="9" fontId="23" fillId="17" borderId="1" xfId="953" quotePrefix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167" fontId="23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 vertical="center"/>
    </xf>
    <xf numFmtId="0" fontId="74" fillId="3" borderId="1" xfId="0" applyFont="1" applyFill="1" applyBorder="1" applyAlignment="1">
      <alignment horizontal="center" vertical="center"/>
    </xf>
    <xf numFmtId="0" fontId="66" fillId="3" borderId="20" xfId="0" applyFont="1" applyFill="1" applyBorder="1" applyAlignment="1">
      <alignment vertical="center"/>
    </xf>
    <xf numFmtId="14" fontId="15" fillId="17" borderId="1" xfId="953" applyNumberFormat="1" applyFont="1" applyFill="1" applyBorder="1" applyAlignment="1">
      <alignment horizontal="center" vertical="center"/>
    </xf>
    <xf numFmtId="9" fontId="15" fillId="17" borderId="1" xfId="953" applyFont="1" applyFill="1" applyBorder="1" applyAlignment="1">
      <alignment horizontal="left" vertical="center"/>
    </xf>
    <xf numFmtId="0" fontId="70" fillId="17" borderId="1" xfId="0" applyFont="1" applyFill="1" applyBorder="1" applyAlignment="1">
      <alignment horizontal="center" vertical="center"/>
    </xf>
    <xf numFmtId="14" fontId="23" fillId="17" borderId="1" xfId="953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23" fillId="0" borderId="1" xfId="0" applyFont="1" applyFill="1" applyBorder="1" applyAlignment="1">
      <alignment horizontal="center" vertical="center" wrapText="1"/>
    </xf>
    <xf numFmtId="0" fontId="23" fillId="15" borderId="1" xfId="0" applyFont="1" applyFill="1" applyBorder="1" applyAlignment="1">
      <alignment horizontal="center"/>
    </xf>
    <xf numFmtId="2" fontId="23" fillId="15" borderId="1" xfId="0" applyNumberFormat="1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7" fontId="56" fillId="15" borderId="1" xfId="0" applyNumberFormat="1" applyFont="1" applyFill="1" applyBorder="1" applyAlignment="1">
      <alignment horizontal="center" vertical="center"/>
    </xf>
    <xf numFmtId="2" fontId="2" fillId="15" borderId="1" xfId="946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 vertical="center" wrapText="1"/>
    </xf>
    <xf numFmtId="0" fontId="23" fillId="15" borderId="1" xfId="946" applyFont="1" applyFill="1" applyBorder="1" applyAlignment="1">
      <alignment horizontal="center" vertical="center" wrapText="1"/>
    </xf>
    <xf numFmtId="167" fontId="23" fillId="15" borderId="1" xfId="0" applyNumberFormat="1" applyFont="1" applyFill="1" applyBorder="1" applyAlignment="1">
      <alignment horizontal="center" vertical="center"/>
    </xf>
    <xf numFmtId="167" fontId="23" fillId="15" borderId="1" xfId="0" applyNumberFormat="1" applyFont="1" applyFill="1" applyBorder="1" applyAlignment="1">
      <alignment horizont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</cellXfs>
  <cellStyles count="2763">
    <cellStyle name="Comma 2" xfId="20"/>
    <cellStyle name="Comma 2 2" xfId="28"/>
    <cellStyle name="Comma 2 2 10" xfId="955"/>
    <cellStyle name="Comma 2 2 11" xfId="1860"/>
    <cellStyle name="Comma 2 2 2" xfId="36"/>
    <cellStyle name="Comma 2 2 2 10" xfId="1865"/>
    <cellStyle name="Comma 2 2 2 2" xfId="45"/>
    <cellStyle name="Comma 2 2 2 2 2" xfId="63"/>
    <cellStyle name="Comma 2 2 2 2 2 2" xfId="117"/>
    <cellStyle name="Comma 2 2 2 2 2 2 2" xfId="239"/>
    <cellStyle name="Comma 2 2 2 2 2 2 2 2" xfId="468"/>
    <cellStyle name="Comma 2 2 2 2 2 2 2 2 2" xfId="920"/>
    <cellStyle name="Comma 2 2 2 2 2 2 2 2 2 2" xfId="1832"/>
    <cellStyle name="Comma 2 2 2 2 2 2 2 2 2 3" xfId="2737"/>
    <cellStyle name="Comma 2 2 2 2 2 2 2 2 3" xfId="1380"/>
    <cellStyle name="Comma 2 2 2 2 2 2 2 2 4" xfId="2285"/>
    <cellStyle name="Comma 2 2 2 2 2 2 2 3" xfId="694"/>
    <cellStyle name="Comma 2 2 2 2 2 2 2 3 2" xfId="1606"/>
    <cellStyle name="Comma 2 2 2 2 2 2 2 3 3" xfId="2511"/>
    <cellStyle name="Comma 2 2 2 2 2 2 2 4" xfId="1154"/>
    <cellStyle name="Comma 2 2 2 2 2 2 2 5" xfId="2059"/>
    <cellStyle name="Comma 2 2 2 2 2 2 3" xfId="355"/>
    <cellStyle name="Comma 2 2 2 2 2 2 3 2" xfId="807"/>
    <cellStyle name="Comma 2 2 2 2 2 2 3 2 2" xfId="1719"/>
    <cellStyle name="Comma 2 2 2 2 2 2 3 2 3" xfId="2624"/>
    <cellStyle name="Comma 2 2 2 2 2 2 3 3" xfId="1267"/>
    <cellStyle name="Comma 2 2 2 2 2 2 3 4" xfId="2172"/>
    <cellStyle name="Comma 2 2 2 2 2 2 4" xfId="581"/>
    <cellStyle name="Comma 2 2 2 2 2 2 4 2" xfId="1493"/>
    <cellStyle name="Comma 2 2 2 2 2 2 4 3" xfId="2398"/>
    <cellStyle name="Comma 2 2 2 2 2 2 5" xfId="1041"/>
    <cellStyle name="Comma 2 2 2 2 2 2 6" xfId="1946"/>
    <cellStyle name="Comma 2 2 2 2 2 3" xfId="185"/>
    <cellStyle name="Comma 2 2 2 2 2 3 2" xfId="414"/>
    <cellStyle name="Comma 2 2 2 2 2 3 2 2" xfId="866"/>
    <cellStyle name="Comma 2 2 2 2 2 3 2 2 2" xfId="1778"/>
    <cellStyle name="Comma 2 2 2 2 2 3 2 2 3" xfId="2683"/>
    <cellStyle name="Comma 2 2 2 2 2 3 2 3" xfId="1326"/>
    <cellStyle name="Comma 2 2 2 2 2 3 2 4" xfId="2231"/>
    <cellStyle name="Comma 2 2 2 2 2 3 3" xfId="640"/>
    <cellStyle name="Comma 2 2 2 2 2 3 3 2" xfId="1552"/>
    <cellStyle name="Comma 2 2 2 2 2 3 3 3" xfId="2457"/>
    <cellStyle name="Comma 2 2 2 2 2 3 4" xfId="1100"/>
    <cellStyle name="Comma 2 2 2 2 2 3 5" xfId="2005"/>
    <cellStyle name="Comma 2 2 2 2 2 4" xfId="301"/>
    <cellStyle name="Comma 2 2 2 2 2 4 2" xfId="753"/>
    <cellStyle name="Comma 2 2 2 2 2 4 2 2" xfId="1665"/>
    <cellStyle name="Comma 2 2 2 2 2 4 2 3" xfId="2570"/>
    <cellStyle name="Comma 2 2 2 2 2 4 3" xfId="1213"/>
    <cellStyle name="Comma 2 2 2 2 2 4 4" xfId="2118"/>
    <cellStyle name="Comma 2 2 2 2 2 5" xfId="527"/>
    <cellStyle name="Comma 2 2 2 2 2 5 2" xfId="1439"/>
    <cellStyle name="Comma 2 2 2 2 2 5 3" xfId="2344"/>
    <cellStyle name="Comma 2 2 2 2 2 6" xfId="987"/>
    <cellStyle name="Comma 2 2 2 2 2 7" xfId="1892"/>
    <cellStyle name="Comma 2 2 2 2 3" xfId="81"/>
    <cellStyle name="Comma 2 2 2 2 3 2" xfId="135"/>
    <cellStyle name="Comma 2 2 2 2 3 2 2" xfId="257"/>
    <cellStyle name="Comma 2 2 2 2 3 2 2 2" xfId="486"/>
    <cellStyle name="Comma 2 2 2 2 3 2 2 2 2" xfId="938"/>
    <cellStyle name="Comma 2 2 2 2 3 2 2 2 2 2" xfId="1850"/>
    <cellStyle name="Comma 2 2 2 2 3 2 2 2 2 3" xfId="2755"/>
    <cellStyle name="Comma 2 2 2 2 3 2 2 2 3" xfId="1398"/>
    <cellStyle name="Comma 2 2 2 2 3 2 2 2 4" xfId="2303"/>
    <cellStyle name="Comma 2 2 2 2 3 2 2 3" xfId="712"/>
    <cellStyle name="Comma 2 2 2 2 3 2 2 3 2" xfId="1624"/>
    <cellStyle name="Comma 2 2 2 2 3 2 2 3 3" xfId="2529"/>
    <cellStyle name="Comma 2 2 2 2 3 2 2 4" xfId="1172"/>
    <cellStyle name="Comma 2 2 2 2 3 2 2 5" xfId="2077"/>
    <cellStyle name="Comma 2 2 2 2 3 2 3" xfId="373"/>
    <cellStyle name="Comma 2 2 2 2 3 2 3 2" xfId="825"/>
    <cellStyle name="Comma 2 2 2 2 3 2 3 2 2" xfId="1737"/>
    <cellStyle name="Comma 2 2 2 2 3 2 3 2 3" xfId="2642"/>
    <cellStyle name="Comma 2 2 2 2 3 2 3 3" xfId="1285"/>
    <cellStyle name="Comma 2 2 2 2 3 2 3 4" xfId="2190"/>
    <cellStyle name="Comma 2 2 2 2 3 2 4" xfId="599"/>
    <cellStyle name="Comma 2 2 2 2 3 2 4 2" xfId="1511"/>
    <cellStyle name="Comma 2 2 2 2 3 2 4 3" xfId="2416"/>
    <cellStyle name="Comma 2 2 2 2 3 2 5" xfId="1059"/>
    <cellStyle name="Comma 2 2 2 2 3 2 6" xfId="1964"/>
    <cellStyle name="Comma 2 2 2 2 3 3" xfId="203"/>
    <cellStyle name="Comma 2 2 2 2 3 3 2" xfId="432"/>
    <cellStyle name="Comma 2 2 2 2 3 3 2 2" xfId="884"/>
    <cellStyle name="Comma 2 2 2 2 3 3 2 2 2" xfId="1796"/>
    <cellStyle name="Comma 2 2 2 2 3 3 2 2 3" xfId="2701"/>
    <cellStyle name="Comma 2 2 2 2 3 3 2 3" xfId="1344"/>
    <cellStyle name="Comma 2 2 2 2 3 3 2 4" xfId="2249"/>
    <cellStyle name="Comma 2 2 2 2 3 3 3" xfId="658"/>
    <cellStyle name="Comma 2 2 2 2 3 3 3 2" xfId="1570"/>
    <cellStyle name="Comma 2 2 2 2 3 3 3 3" xfId="2475"/>
    <cellStyle name="Comma 2 2 2 2 3 3 4" xfId="1118"/>
    <cellStyle name="Comma 2 2 2 2 3 3 5" xfId="2023"/>
    <cellStyle name="Comma 2 2 2 2 3 4" xfId="319"/>
    <cellStyle name="Comma 2 2 2 2 3 4 2" xfId="771"/>
    <cellStyle name="Comma 2 2 2 2 3 4 2 2" xfId="1683"/>
    <cellStyle name="Comma 2 2 2 2 3 4 2 3" xfId="2588"/>
    <cellStyle name="Comma 2 2 2 2 3 4 3" xfId="1231"/>
    <cellStyle name="Comma 2 2 2 2 3 4 4" xfId="2136"/>
    <cellStyle name="Comma 2 2 2 2 3 5" xfId="545"/>
    <cellStyle name="Comma 2 2 2 2 3 5 2" xfId="1457"/>
    <cellStyle name="Comma 2 2 2 2 3 5 3" xfId="2362"/>
    <cellStyle name="Comma 2 2 2 2 3 6" xfId="1005"/>
    <cellStyle name="Comma 2 2 2 2 3 7" xfId="1910"/>
    <cellStyle name="Comma 2 2 2 2 4" xfId="99"/>
    <cellStyle name="Comma 2 2 2 2 4 2" xfId="221"/>
    <cellStyle name="Comma 2 2 2 2 4 2 2" xfId="450"/>
    <cellStyle name="Comma 2 2 2 2 4 2 2 2" xfId="902"/>
    <cellStyle name="Comma 2 2 2 2 4 2 2 2 2" xfId="1814"/>
    <cellStyle name="Comma 2 2 2 2 4 2 2 2 3" xfId="2719"/>
    <cellStyle name="Comma 2 2 2 2 4 2 2 3" xfId="1362"/>
    <cellStyle name="Comma 2 2 2 2 4 2 2 4" xfId="2267"/>
    <cellStyle name="Comma 2 2 2 2 4 2 3" xfId="676"/>
    <cellStyle name="Comma 2 2 2 2 4 2 3 2" xfId="1588"/>
    <cellStyle name="Comma 2 2 2 2 4 2 3 3" xfId="2493"/>
    <cellStyle name="Comma 2 2 2 2 4 2 4" xfId="1136"/>
    <cellStyle name="Comma 2 2 2 2 4 2 5" xfId="2041"/>
    <cellStyle name="Comma 2 2 2 2 4 3" xfId="337"/>
    <cellStyle name="Comma 2 2 2 2 4 3 2" xfId="789"/>
    <cellStyle name="Comma 2 2 2 2 4 3 2 2" xfId="1701"/>
    <cellStyle name="Comma 2 2 2 2 4 3 2 3" xfId="2606"/>
    <cellStyle name="Comma 2 2 2 2 4 3 3" xfId="1249"/>
    <cellStyle name="Comma 2 2 2 2 4 3 4" xfId="2154"/>
    <cellStyle name="Comma 2 2 2 2 4 4" xfId="563"/>
    <cellStyle name="Comma 2 2 2 2 4 4 2" xfId="1475"/>
    <cellStyle name="Comma 2 2 2 2 4 4 3" xfId="2380"/>
    <cellStyle name="Comma 2 2 2 2 4 5" xfId="1023"/>
    <cellStyle name="Comma 2 2 2 2 4 6" xfId="1928"/>
    <cellStyle name="Comma 2 2 2 2 5" xfId="167"/>
    <cellStyle name="Comma 2 2 2 2 5 2" xfId="396"/>
    <cellStyle name="Comma 2 2 2 2 5 2 2" xfId="848"/>
    <cellStyle name="Comma 2 2 2 2 5 2 2 2" xfId="1760"/>
    <cellStyle name="Comma 2 2 2 2 5 2 2 3" xfId="2665"/>
    <cellStyle name="Comma 2 2 2 2 5 2 3" xfId="1308"/>
    <cellStyle name="Comma 2 2 2 2 5 2 4" xfId="2213"/>
    <cellStyle name="Comma 2 2 2 2 5 3" xfId="622"/>
    <cellStyle name="Comma 2 2 2 2 5 3 2" xfId="1534"/>
    <cellStyle name="Comma 2 2 2 2 5 3 3" xfId="2439"/>
    <cellStyle name="Comma 2 2 2 2 5 4" xfId="1082"/>
    <cellStyle name="Comma 2 2 2 2 5 5" xfId="1987"/>
    <cellStyle name="Comma 2 2 2 2 6" xfId="283"/>
    <cellStyle name="Comma 2 2 2 2 6 2" xfId="735"/>
    <cellStyle name="Comma 2 2 2 2 6 2 2" xfId="1647"/>
    <cellStyle name="Comma 2 2 2 2 6 2 3" xfId="2552"/>
    <cellStyle name="Comma 2 2 2 2 6 3" xfId="1195"/>
    <cellStyle name="Comma 2 2 2 2 6 4" xfId="2100"/>
    <cellStyle name="Comma 2 2 2 2 7" xfId="509"/>
    <cellStyle name="Comma 2 2 2 2 7 2" xfId="1421"/>
    <cellStyle name="Comma 2 2 2 2 7 3" xfId="2326"/>
    <cellStyle name="Comma 2 2 2 2 8" xfId="969"/>
    <cellStyle name="Comma 2 2 2 2 9" xfId="1874"/>
    <cellStyle name="Comma 2 2 2 3" xfId="54"/>
    <cellStyle name="Comma 2 2 2 3 2" xfId="108"/>
    <cellStyle name="Comma 2 2 2 3 2 2" xfId="230"/>
    <cellStyle name="Comma 2 2 2 3 2 2 2" xfId="459"/>
    <cellStyle name="Comma 2 2 2 3 2 2 2 2" xfId="911"/>
    <cellStyle name="Comma 2 2 2 3 2 2 2 2 2" xfId="1823"/>
    <cellStyle name="Comma 2 2 2 3 2 2 2 2 3" xfId="2728"/>
    <cellStyle name="Comma 2 2 2 3 2 2 2 3" xfId="1371"/>
    <cellStyle name="Comma 2 2 2 3 2 2 2 4" xfId="2276"/>
    <cellStyle name="Comma 2 2 2 3 2 2 3" xfId="685"/>
    <cellStyle name="Comma 2 2 2 3 2 2 3 2" xfId="1597"/>
    <cellStyle name="Comma 2 2 2 3 2 2 3 3" xfId="2502"/>
    <cellStyle name="Comma 2 2 2 3 2 2 4" xfId="1145"/>
    <cellStyle name="Comma 2 2 2 3 2 2 5" xfId="2050"/>
    <cellStyle name="Comma 2 2 2 3 2 3" xfId="346"/>
    <cellStyle name="Comma 2 2 2 3 2 3 2" xfId="798"/>
    <cellStyle name="Comma 2 2 2 3 2 3 2 2" xfId="1710"/>
    <cellStyle name="Comma 2 2 2 3 2 3 2 3" xfId="2615"/>
    <cellStyle name="Comma 2 2 2 3 2 3 3" xfId="1258"/>
    <cellStyle name="Comma 2 2 2 3 2 3 4" xfId="2163"/>
    <cellStyle name="Comma 2 2 2 3 2 4" xfId="572"/>
    <cellStyle name="Comma 2 2 2 3 2 4 2" xfId="1484"/>
    <cellStyle name="Comma 2 2 2 3 2 4 3" xfId="2389"/>
    <cellStyle name="Comma 2 2 2 3 2 5" xfId="1032"/>
    <cellStyle name="Comma 2 2 2 3 2 6" xfId="1937"/>
    <cellStyle name="Comma 2 2 2 3 3" xfId="176"/>
    <cellStyle name="Comma 2 2 2 3 3 2" xfId="405"/>
    <cellStyle name="Comma 2 2 2 3 3 2 2" xfId="857"/>
    <cellStyle name="Comma 2 2 2 3 3 2 2 2" xfId="1769"/>
    <cellStyle name="Comma 2 2 2 3 3 2 2 3" xfId="2674"/>
    <cellStyle name="Comma 2 2 2 3 3 2 3" xfId="1317"/>
    <cellStyle name="Comma 2 2 2 3 3 2 4" xfId="2222"/>
    <cellStyle name="Comma 2 2 2 3 3 3" xfId="631"/>
    <cellStyle name="Comma 2 2 2 3 3 3 2" xfId="1543"/>
    <cellStyle name="Comma 2 2 2 3 3 3 3" xfId="2448"/>
    <cellStyle name="Comma 2 2 2 3 3 4" xfId="1091"/>
    <cellStyle name="Comma 2 2 2 3 3 5" xfId="1996"/>
    <cellStyle name="Comma 2 2 2 3 4" xfId="292"/>
    <cellStyle name="Comma 2 2 2 3 4 2" xfId="744"/>
    <cellStyle name="Comma 2 2 2 3 4 2 2" xfId="1656"/>
    <cellStyle name="Comma 2 2 2 3 4 2 3" xfId="2561"/>
    <cellStyle name="Comma 2 2 2 3 4 3" xfId="1204"/>
    <cellStyle name="Comma 2 2 2 3 4 4" xfId="2109"/>
    <cellStyle name="Comma 2 2 2 3 5" xfId="518"/>
    <cellStyle name="Comma 2 2 2 3 5 2" xfId="1430"/>
    <cellStyle name="Comma 2 2 2 3 5 3" xfId="2335"/>
    <cellStyle name="Comma 2 2 2 3 6" xfId="978"/>
    <cellStyle name="Comma 2 2 2 3 7" xfId="1883"/>
    <cellStyle name="Comma 2 2 2 4" xfId="72"/>
    <cellStyle name="Comma 2 2 2 4 2" xfId="126"/>
    <cellStyle name="Comma 2 2 2 4 2 2" xfId="248"/>
    <cellStyle name="Comma 2 2 2 4 2 2 2" xfId="477"/>
    <cellStyle name="Comma 2 2 2 4 2 2 2 2" xfId="929"/>
    <cellStyle name="Comma 2 2 2 4 2 2 2 2 2" xfId="1841"/>
    <cellStyle name="Comma 2 2 2 4 2 2 2 2 3" xfId="2746"/>
    <cellStyle name="Comma 2 2 2 4 2 2 2 3" xfId="1389"/>
    <cellStyle name="Comma 2 2 2 4 2 2 2 4" xfId="2294"/>
    <cellStyle name="Comma 2 2 2 4 2 2 3" xfId="703"/>
    <cellStyle name="Comma 2 2 2 4 2 2 3 2" xfId="1615"/>
    <cellStyle name="Comma 2 2 2 4 2 2 3 3" xfId="2520"/>
    <cellStyle name="Comma 2 2 2 4 2 2 4" xfId="1163"/>
    <cellStyle name="Comma 2 2 2 4 2 2 5" xfId="2068"/>
    <cellStyle name="Comma 2 2 2 4 2 3" xfId="364"/>
    <cellStyle name="Comma 2 2 2 4 2 3 2" xfId="816"/>
    <cellStyle name="Comma 2 2 2 4 2 3 2 2" xfId="1728"/>
    <cellStyle name="Comma 2 2 2 4 2 3 2 3" xfId="2633"/>
    <cellStyle name="Comma 2 2 2 4 2 3 3" xfId="1276"/>
    <cellStyle name="Comma 2 2 2 4 2 3 4" xfId="2181"/>
    <cellStyle name="Comma 2 2 2 4 2 4" xfId="590"/>
    <cellStyle name="Comma 2 2 2 4 2 4 2" xfId="1502"/>
    <cellStyle name="Comma 2 2 2 4 2 4 3" xfId="2407"/>
    <cellStyle name="Comma 2 2 2 4 2 5" xfId="1050"/>
    <cellStyle name="Comma 2 2 2 4 2 6" xfId="1955"/>
    <cellStyle name="Comma 2 2 2 4 3" xfId="194"/>
    <cellStyle name="Comma 2 2 2 4 3 2" xfId="423"/>
    <cellStyle name="Comma 2 2 2 4 3 2 2" xfId="875"/>
    <cellStyle name="Comma 2 2 2 4 3 2 2 2" xfId="1787"/>
    <cellStyle name="Comma 2 2 2 4 3 2 2 3" xfId="2692"/>
    <cellStyle name="Comma 2 2 2 4 3 2 3" xfId="1335"/>
    <cellStyle name="Comma 2 2 2 4 3 2 4" xfId="2240"/>
    <cellStyle name="Comma 2 2 2 4 3 3" xfId="649"/>
    <cellStyle name="Comma 2 2 2 4 3 3 2" xfId="1561"/>
    <cellStyle name="Comma 2 2 2 4 3 3 3" xfId="2466"/>
    <cellStyle name="Comma 2 2 2 4 3 4" xfId="1109"/>
    <cellStyle name="Comma 2 2 2 4 3 5" xfId="2014"/>
    <cellStyle name="Comma 2 2 2 4 4" xfId="310"/>
    <cellStyle name="Comma 2 2 2 4 4 2" xfId="762"/>
    <cellStyle name="Comma 2 2 2 4 4 2 2" xfId="1674"/>
    <cellStyle name="Comma 2 2 2 4 4 2 3" xfId="2579"/>
    <cellStyle name="Comma 2 2 2 4 4 3" xfId="1222"/>
    <cellStyle name="Comma 2 2 2 4 4 4" xfId="2127"/>
    <cellStyle name="Comma 2 2 2 4 5" xfId="536"/>
    <cellStyle name="Comma 2 2 2 4 5 2" xfId="1448"/>
    <cellStyle name="Comma 2 2 2 4 5 3" xfId="2353"/>
    <cellStyle name="Comma 2 2 2 4 6" xfId="996"/>
    <cellStyle name="Comma 2 2 2 4 7" xfId="1901"/>
    <cellStyle name="Comma 2 2 2 5" xfId="90"/>
    <cellStyle name="Comma 2 2 2 5 2" xfId="212"/>
    <cellStyle name="Comma 2 2 2 5 2 2" xfId="441"/>
    <cellStyle name="Comma 2 2 2 5 2 2 2" xfId="893"/>
    <cellStyle name="Comma 2 2 2 5 2 2 2 2" xfId="1805"/>
    <cellStyle name="Comma 2 2 2 5 2 2 2 3" xfId="2710"/>
    <cellStyle name="Comma 2 2 2 5 2 2 3" xfId="1353"/>
    <cellStyle name="Comma 2 2 2 5 2 2 4" xfId="2258"/>
    <cellStyle name="Comma 2 2 2 5 2 3" xfId="667"/>
    <cellStyle name="Comma 2 2 2 5 2 3 2" xfId="1579"/>
    <cellStyle name="Comma 2 2 2 5 2 3 3" xfId="2484"/>
    <cellStyle name="Comma 2 2 2 5 2 4" xfId="1127"/>
    <cellStyle name="Comma 2 2 2 5 2 5" xfId="2032"/>
    <cellStyle name="Comma 2 2 2 5 3" xfId="328"/>
    <cellStyle name="Comma 2 2 2 5 3 2" xfId="780"/>
    <cellStyle name="Comma 2 2 2 5 3 2 2" xfId="1692"/>
    <cellStyle name="Comma 2 2 2 5 3 2 3" xfId="2597"/>
    <cellStyle name="Comma 2 2 2 5 3 3" xfId="1240"/>
    <cellStyle name="Comma 2 2 2 5 3 4" xfId="2145"/>
    <cellStyle name="Comma 2 2 2 5 4" xfId="554"/>
    <cellStyle name="Comma 2 2 2 5 4 2" xfId="1466"/>
    <cellStyle name="Comma 2 2 2 5 4 3" xfId="2371"/>
    <cellStyle name="Comma 2 2 2 5 5" xfId="1014"/>
    <cellStyle name="Comma 2 2 2 5 6" xfId="1919"/>
    <cellStyle name="Comma 2 2 2 6" xfId="158"/>
    <cellStyle name="Comma 2 2 2 6 2" xfId="387"/>
    <cellStyle name="Comma 2 2 2 6 2 2" xfId="839"/>
    <cellStyle name="Comma 2 2 2 6 2 2 2" xfId="1751"/>
    <cellStyle name="Comma 2 2 2 6 2 2 3" xfId="2656"/>
    <cellStyle name="Comma 2 2 2 6 2 3" xfId="1299"/>
    <cellStyle name="Comma 2 2 2 6 2 4" xfId="2204"/>
    <cellStyle name="Comma 2 2 2 6 3" xfId="613"/>
    <cellStyle name="Comma 2 2 2 6 3 2" xfId="1525"/>
    <cellStyle name="Comma 2 2 2 6 3 3" xfId="2430"/>
    <cellStyle name="Comma 2 2 2 6 4" xfId="1073"/>
    <cellStyle name="Comma 2 2 2 6 5" xfId="1978"/>
    <cellStyle name="Comma 2 2 2 7" xfId="274"/>
    <cellStyle name="Comma 2 2 2 7 2" xfId="726"/>
    <cellStyle name="Comma 2 2 2 7 2 2" xfId="1638"/>
    <cellStyle name="Comma 2 2 2 7 2 3" xfId="2543"/>
    <cellStyle name="Comma 2 2 2 7 3" xfId="1186"/>
    <cellStyle name="Comma 2 2 2 7 4" xfId="2091"/>
    <cellStyle name="Comma 2 2 2 8" xfId="500"/>
    <cellStyle name="Comma 2 2 2 8 2" xfId="1412"/>
    <cellStyle name="Comma 2 2 2 8 3" xfId="2317"/>
    <cellStyle name="Comma 2 2 2 9" xfId="960"/>
    <cellStyle name="Comma 2 2 3" xfId="40"/>
    <cellStyle name="Comma 2 2 3 2" xfId="58"/>
    <cellStyle name="Comma 2 2 3 2 2" xfId="112"/>
    <cellStyle name="Comma 2 2 3 2 2 2" xfId="234"/>
    <cellStyle name="Comma 2 2 3 2 2 2 2" xfId="463"/>
    <cellStyle name="Comma 2 2 3 2 2 2 2 2" xfId="915"/>
    <cellStyle name="Comma 2 2 3 2 2 2 2 2 2" xfId="1827"/>
    <cellStyle name="Comma 2 2 3 2 2 2 2 2 3" xfId="2732"/>
    <cellStyle name="Comma 2 2 3 2 2 2 2 3" xfId="1375"/>
    <cellStyle name="Comma 2 2 3 2 2 2 2 4" xfId="2280"/>
    <cellStyle name="Comma 2 2 3 2 2 2 3" xfId="689"/>
    <cellStyle name="Comma 2 2 3 2 2 2 3 2" xfId="1601"/>
    <cellStyle name="Comma 2 2 3 2 2 2 3 3" xfId="2506"/>
    <cellStyle name="Comma 2 2 3 2 2 2 4" xfId="1149"/>
    <cellStyle name="Comma 2 2 3 2 2 2 5" xfId="2054"/>
    <cellStyle name="Comma 2 2 3 2 2 3" xfId="350"/>
    <cellStyle name="Comma 2 2 3 2 2 3 2" xfId="802"/>
    <cellStyle name="Comma 2 2 3 2 2 3 2 2" xfId="1714"/>
    <cellStyle name="Comma 2 2 3 2 2 3 2 3" xfId="2619"/>
    <cellStyle name="Comma 2 2 3 2 2 3 3" xfId="1262"/>
    <cellStyle name="Comma 2 2 3 2 2 3 4" xfId="2167"/>
    <cellStyle name="Comma 2 2 3 2 2 4" xfId="576"/>
    <cellStyle name="Comma 2 2 3 2 2 4 2" xfId="1488"/>
    <cellStyle name="Comma 2 2 3 2 2 4 3" xfId="2393"/>
    <cellStyle name="Comma 2 2 3 2 2 5" xfId="1036"/>
    <cellStyle name="Comma 2 2 3 2 2 6" xfId="1941"/>
    <cellStyle name="Comma 2 2 3 2 3" xfId="180"/>
    <cellStyle name="Comma 2 2 3 2 3 2" xfId="409"/>
    <cellStyle name="Comma 2 2 3 2 3 2 2" xfId="861"/>
    <cellStyle name="Comma 2 2 3 2 3 2 2 2" xfId="1773"/>
    <cellStyle name="Comma 2 2 3 2 3 2 2 3" xfId="2678"/>
    <cellStyle name="Comma 2 2 3 2 3 2 3" xfId="1321"/>
    <cellStyle name="Comma 2 2 3 2 3 2 4" xfId="2226"/>
    <cellStyle name="Comma 2 2 3 2 3 3" xfId="635"/>
    <cellStyle name="Comma 2 2 3 2 3 3 2" xfId="1547"/>
    <cellStyle name="Comma 2 2 3 2 3 3 3" xfId="2452"/>
    <cellStyle name="Comma 2 2 3 2 3 4" xfId="1095"/>
    <cellStyle name="Comma 2 2 3 2 3 5" xfId="2000"/>
    <cellStyle name="Comma 2 2 3 2 4" xfId="296"/>
    <cellStyle name="Comma 2 2 3 2 4 2" xfId="748"/>
    <cellStyle name="Comma 2 2 3 2 4 2 2" xfId="1660"/>
    <cellStyle name="Comma 2 2 3 2 4 2 3" xfId="2565"/>
    <cellStyle name="Comma 2 2 3 2 4 3" xfId="1208"/>
    <cellStyle name="Comma 2 2 3 2 4 4" xfId="2113"/>
    <cellStyle name="Comma 2 2 3 2 5" xfId="522"/>
    <cellStyle name="Comma 2 2 3 2 5 2" xfId="1434"/>
    <cellStyle name="Comma 2 2 3 2 5 3" xfId="2339"/>
    <cellStyle name="Comma 2 2 3 2 6" xfId="982"/>
    <cellStyle name="Comma 2 2 3 2 7" xfId="1887"/>
    <cellStyle name="Comma 2 2 3 3" xfId="76"/>
    <cellStyle name="Comma 2 2 3 3 2" xfId="130"/>
    <cellStyle name="Comma 2 2 3 3 2 2" xfId="252"/>
    <cellStyle name="Comma 2 2 3 3 2 2 2" xfId="481"/>
    <cellStyle name="Comma 2 2 3 3 2 2 2 2" xfId="933"/>
    <cellStyle name="Comma 2 2 3 3 2 2 2 2 2" xfId="1845"/>
    <cellStyle name="Comma 2 2 3 3 2 2 2 2 3" xfId="2750"/>
    <cellStyle name="Comma 2 2 3 3 2 2 2 3" xfId="1393"/>
    <cellStyle name="Comma 2 2 3 3 2 2 2 4" xfId="2298"/>
    <cellStyle name="Comma 2 2 3 3 2 2 3" xfId="707"/>
    <cellStyle name="Comma 2 2 3 3 2 2 3 2" xfId="1619"/>
    <cellStyle name="Comma 2 2 3 3 2 2 3 3" xfId="2524"/>
    <cellStyle name="Comma 2 2 3 3 2 2 4" xfId="1167"/>
    <cellStyle name="Comma 2 2 3 3 2 2 5" xfId="2072"/>
    <cellStyle name="Comma 2 2 3 3 2 3" xfId="368"/>
    <cellStyle name="Comma 2 2 3 3 2 3 2" xfId="820"/>
    <cellStyle name="Comma 2 2 3 3 2 3 2 2" xfId="1732"/>
    <cellStyle name="Comma 2 2 3 3 2 3 2 3" xfId="2637"/>
    <cellStyle name="Comma 2 2 3 3 2 3 3" xfId="1280"/>
    <cellStyle name="Comma 2 2 3 3 2 3 4" xfId="2185"/>
    <cellStyle name="Comma 2 2 3 3 2 4" xfId="594"/>
    <cellStyle name="Comma 2 2 3 3 2 4 2" xfId="1506"/>
    <cellStyle name="Comma 2 2 3 3 2 4 3" xfId="2411"/>
    <cellStyle name="Comma 2 2 3 3 2 5" xfId="1054"/>
    <cellStyle name="Comma 2 2 3 3 2 6" xfId="1959"/>
    <cellStyle name="Comma 2 2 3 3 3" xfId="198"/>
    <cellStyle name="Comma 2 2 3 3 3 2" xfId="427"/>
    <cellStyle name="Comma 2 2 3 3 3 2 2" xfId="879"/>
    <cellStyle name="Comma 2 2 3 3 3 2 2 2" xfId="1791"/>
    <cellStyle name="Comma 2 2 3 3 3 2 2 3" xfId="2696"/>
    <cellStyle name="Comma 2 2 3 3 3 2 3" xfId="1339"/>
    <cellStyle name="Comma 2 2 3 3 3 2 4" xfId="2244"/>
    <cellStyle name="Comma 2 2 3 3 3 3" xfId="653"/>
    <cellStyle name="Comma 2 2 3 3 3 3 2" xfId="1565"/>
    <cellStyle name="Comma 2 2 3 3 3 3 3" xfId="2470"/>
    <cellStyle name="Comma 2 2 3 3 3 4" xfId="1113"/>
    <cellStyle name="Comma 2 2 3 3 3 5" xfId="2018"/>
    <cellStyle name="Comma 2 2 3 3 4" xfId="314"/>
    <cellStyle name="Comma 2 2 3 3 4 2" xfId="766"/>
    <cellStyle name="Comma 2 2 3 3 4 2 2" xfId="1678"/>
    <cellStyle name="Comma 2 2 3 3 4 2 3" xfId="2583"/>
    <cellStyle name="Comma 2 2 3 3 4 3" xfId="1226"/>
    <cellStyle name="Comma 2 2 3 3 4 4" xfId="2131"/>
    <cellStyle name="Comma 2 2 3 3 5" xfId="540"/>
    <cellStyle name="Comma 2 2 3 3 5 2" xfId="1452"/>
    <cellStyle name="Comma 2 2 3 3 5 3" xfId="2357"/>
    <cellStyle name="Comma 2 2 3 3 6" xfId="1000"/>
    <cellStyle name="Comma 2 2 3 3 7" xfId="1905"/>
    <cellStyle name="Comma 2 2 3 4" xfId="94"/>
    <cellStyle name="Comma 2 2 3 4 2" xfId="216"/>
    <cellStyle name="Comma 2 2 3 4 2 2" xfId="445"/>
    <cellStyle name="Comma 2 2 3 4 2 2 2" xfId="897"/>
    <cellStyle name="Comma 2 2 3 4 2 2 2 2" xfId="1809"/>
    <cellStyle name="Comma 2 2 3 4 2 2 2 3" xfId="2714"/>
    <cellStyle name="Comma 2 2 3 4 2 2 3" xfId="1357"/>
    <cellStyle name="Comma 2 2 3 4 2 2 4" xfId="2262"/>
    <cellStyle name="Comma 2 2 3 4 2 3" xfId="671"/>
    <cellStyle name="Comma 2 2 3 4 2 3 2" xfId="1583"/>
    <cellStyle name="Comma 2 2 3 4 2 3 3" xfId="2488"/>
    <cellStyle name="Comma 2 2 3 4 2 4" xfId="1131"/>
    <cellStyle name="Comma 2 2 3 4 2 5" xfId="2036"/>
    <cellStyle name="Comma 2 2 3 4 3" xfId="332"/>
    <cellStyle name="Comma 2 2 3 4 3 2" xfId="784"/>
    <cellStyle name="Comma 2 2 3 4 3 2 2" xfId="1696"/>
    <cellStyle name="Comma 2 2 3 4 3 2 3" xfId="2601"/>
    <cellStyle name="Comma 2 2 3 4 3 3" xfId="1244"/>
    <cellStyle name="Comma 2 2 3 4 3 4" xfId="2149"/>
    <cellStyle name="Comma 2 2 3 4 4" xfId="558"/>
    <cellStyle name="Comma 2 2 3 4 4 2" xfId="1470"/>
    <cellStyle name="Comma 2 2 3 4 4 3" xfId="2375"/>
    <cellStyle name="Comma 2 2 3 4 5" xfId="1018"/>
    <cellStyle name="Comma 2 2 3 4 6" xfId="1923"/>
    <cellStyle name="Comma 2 2 3 5" xfId="162"/>
    <cellStyle name="Comma 2 2 3 5 2" xfId="391"/>
    <cellStyle name="Comma 2 2 3 5 2 2" xfId="843"/>
    <cellStyle name="Comma 2 2 3 5 2 2 2" xfId="1755"/>
    <cellStyle name="Comma 2 2 3 5 2 2 3" xfId="2660"/>
    <cellStyle name="Comma 2 2 3 5 2 3" xfId="1303"/>
    <cellStyle name="Comma 2 2 3 5 2 4" xfId="2208"/>
    <cellStyle name="Comma 2 2 3 5 3" xfId="617"/>
    <cellStyle name="Comma 2 2 3 5 3 2" xfId="1529"/>
    <cellStyle name="Comma 2 2 3 5 3 3" xfId="2434"/>
    <cellStyle name="Comma 2 2 3 5 4" xfId="1077"/>
    <cellStyle name="Comma 2 2 3 5 5" xfId="1982"/>
    <cellStyle name="Comma 2 2 3 6" xfId="278"/>
    <cellStyle name="Comma 2 2 3 6 2" xfId="730"/>
    <cellStyle name="Comma 2 2 3 6 2 2" xfId="1642"/>
    <cellStyle name="Comma 2 2 3 6 2 3" xfId="2547"/>
    <cellStyle name="Comma 2 2 3 6 3" xfId="1190"/>
    <cellStyle name="Comma 2 2 3 6 4" xfId="2095"/>
    <cellStyle name="Comma 2 2 3 7" xfId="504"/>
    <cellStyle name="Comma 2 2 3 7 2" xfId="1416"/>
    <cellStyle name="Comma 2 2 3 7 3" xfId="2321"/>
    <cellStyle name="Comma 2 2 3 8" xfId="964"/>
    <cellStyle name="Comma 2 2 3 9" xfId="1869"/>
    <cellStyle name="Comma 2 2 4" xfId="49"/>
    <cellStyle name="Comma 2 2 4 2" xfId="103"/>
    <cellStyle name="Comma 2 2 4 2 2" xfId="225"/>
    <cellStyle name="Comma 2 2 4 2 2 2" xfId="454"/>
    <cellStyle name="Comma 2 2 4 2 2 2 2" xfId="906"/>
    <cellStyle name="Comma 2 2 4 2 2 2 2 2" xfId="1818"/>
    <cellStyle name="Comma 2 2 4 2 2 2 2 3" xfId="2723"/>
    <cellStyle name="Comma 2 2 4 2 2 2 3" xfId="1366"/>
    <cellStyle name="Comma 2 2 4 2 2 2 4" xfId="2271"/>
    <cellStyle name="Comma 2 2 4 2 2 3" xfId="680"/>
    <cellStyle name="Comma 2 2 4 2 2 3 2" xfId="1592"/>
    <cellStyle name="Comma 2 2 4 2 2 3 3" xfId="2497"/>
    <cellStyle name="Comma 2 2 4 2 2 4" xfId="1140"/>
    <cellStyle name="Comma 2 2 4 2 2 5" xfId="2045"/>
    <cellStyle name="Comma 2 2 4 2 3" xfId="341"/>
    <cellStyle name="Comma 2 2 4 2 3 2" xfId="793"/>
    <cellStyle name="Comma 2 2 4 2 3 2 2" xfId="1705"/>
    <cellStyle name="Comma 2 2 4 2 3 2 3" xfId="2610"/>
    <cellStyle name="Comma 2 2 4 2 3 3" xfId="1253"/>
    <cellStyle name="Comma 2 2 4 2 3 4" xfId="2158"/>
    <cellStyle name="Comma 2 2 4 2 4" xfId="567"/>
    <cellStyle name="Comma 2 2 4 2 4 2" xfId="1479"/>
    <cellStyle name="Comma 2 2 4 2 4 3" xfId="2384"/>
    <cellStyle name="Comma 2 2 4 2 5" xfId="1027"/>
    <cellStyle name="Comma 2 2 4 2 6" xfId="1932"/>
    <cellStyle name="Comma 2 2 4 3" xfId="171"/>
    <cellStyle name="Comma 2 2 4 3 2" xfId="400"/>
    <cellStyle name="Comma 2 2 4 3 2 2" xfId="852"/>
    <cellStyle name="Comma 2 2 4 3 2 2 2" xfId="1764"/>
    <cellStyle name="Comma 2 2 4 3 2 2 3" xfId="2669"/>
    <cellStyle name="Comma 2 2 4 3 2 3" xfId="1312"/>
    <cellStyle name="Comma 2 2 4 3 2 4" xfId="2217"/>
    <cellStyle name="Comma 2 2 4 3 3" xfId="626"/>
    <cellStyle name="Comma 2 2 4 3 3 2" xfId="1538"/>
    <cellStyle name="Comma 2 2 4 3 3 3" xfId="2443"/>
    <cellStyle name="Comma 2 2 4 3 4" xfId="1086"/>
    <cellStyle name="Comma 2 2 4 3 5" xfId="1991"/>
    <cellStyle name="Comma 2 2 4 4" xfId="287"/>
    <cellStyle name="Comma 2 2 4 4 2" xfId="739"/>
    <cellStyle name="Comma 2 2 4 4 2 2" xfId="1651"/>
    <cellStyle name="Comma 2 2 4 4 2 3" xfId="2556"/>
    <cellStyle name="Comma 2 2 4 4 3" xfId="1199"/>
    <cellStyle name="Comma 2 2 4 4 4" xfId="2104"/>
    <cellStyle name="Comma 2 2 4 5" xfId="513"/>
    <cellStyle name="Comma 2 2 4 5 2" xfId="1425"/>
    <cellStyle name="Comma 2 2 4 5 3" xfId="2330"/>
    <cellStyle name="Comma 2 2 4 6" xfId="973"/>
    <cellStyle name="Comma 2 2 4 7" xfId="1878"/>
    <cellStyle name="Comma 2 2 5" xfId="67"/>
    <cellStyle name="Comma 2 2 5 2" xfId="121"/>
    <cellStyle name="Comma 2 2 5 2 2" xfId="243"/>
    <cellStyle name="Comma 2 2 5 2 2 2" xfId="472"/>
    <cellStyle name="Comma 2 2 5 2 2 2 2" xfId="924"/>
    <cellStyle name="Comma 2 2 5 2 2 2 2 2" xfId="1836"/>
    <cellStyle name="Comma 2 2 5 2 2 2 2 3" xfId="2741"/>
    <cellStyle name="Comma 2 2 5 2 2 2 3" xfId="1384"/>
    <cellStyle name="Comma 2 2 5 2 2 2 4" xfId="2289"/>
    <cellStyle name="Comma 2 2 5 2 2 3" xfId="698"/>
    <cellStyle name="Comma 2 2 5 2 2 3 2" xfId="1610"/>
    <cellStyle name="Comma 2 2 5 2 2 3 3" xfId="2515"/>
    <cellStyle name="Comma 2 2 5 2 2 4" xfId="1158"/>
    <cellStyle name="Comma 2 2 5 2 2 5" xfId="2063"/>
    <cellStyle name="Comma 2 2 5 2 3" xfId="359"/>
    <cellStyle name="Comma 2 2 5 2 3 2" xfId="811"/>
    <cellStyle name="Comma 2 2 5 2 3 2 2" xfId="1723"/>
    <cellStyle name="Comma 2 2 5 2 3 2 3" xfId="2628"/>
    <cellStyle name="Comma 2 2 5 2 3 3" xfId="1271"/>
    <cellStyle name="Comma 2 2 5 2 3 4" xfId="2176"/>
    <cellStyle name="Comma 2 2 5 2 4" xfId="585"/>
    <cellStyle name="Comma 2 2 5 2 4 2" xfId="1497"/>
    <cellStyle name="Comma 2 2 5 2 4 3" xfId="2402"/>
    <cellStyle name="Comma 2 2 5 2 5" xfId="1045"/>
    <cellStyle name="Comma 2 2 5 2 6" xfId="1950"/>
    <cellStyle name="Comma 2 2 5 3" xfId="189"/>
    <cellStyle name="Comma 2 2 5 3 2" xfId="418"/>
    <cellStyle name="Comma 2 2 5 3 2 2" xfId="870"/>
    <cellStyle name="Comma 2 2 5 3 2 2 2" xfId="1782"/>
    <cellStyle name="Comma 2 2 5 3 2 2 3" xfId="2687"/>
    <cellStyle name="Comma 2 2 5 3 2 3" xfId="1330"/>
    <cellStyle name="Comma 2 2 5 3 2 4" xfId="2235"/>
    <cellStyle name="Comma 2 2 5 3 3" xfId="644"/>
    <cellStyle name="Comma 2 2 5 3 3 2" xfId="1556"/>
    <cellStyle name="Comma 2 2 5 3 3 3" xfId="2461"/>
    <cellStyle name="Comma 2 2 5 3 4" xfId="1104"/>
    <cellStyle name="Comma 2 2 5 3 5" xfId="2009"/>
    <cellStyle name="Comma 2 2 5 4" xfId="305"/>
    <cellStyle name="Comma 2 2 5 4 2" xfId="757"/>
    <cellStyle name="Comma 2 2 5 4 2 2" xfId="1669"/>
    <cellStyle name="Comma 2 2 5 4 2 3" xfId="2574"/>
    <cellStyle name="Comma 2 2 5 4 3" xfId="1217"/>
    <cellStyle name="Comma 2 2 5 4 4" xfId="2122"/>
    <cellStyle name="Comma 2 2 5 5" xfId="531"/>
    <cellStyle name="Comma 2 2 5 5 2" xfId="1443"/>
    <cellStyle name="Comma 2 2 5 5 3" xfId="2348"/>
    <cellStyle name="Comma 2 2 5 6" xfId="991"/>
    <cellStyle name="Comma 2 2 5 7" xfId="1896"/>
    <cellStyle name="Comma 2 2 6" xfId="85"/>
    <cellStyle name="Comma 2 2 6 2" xfId="207"/>
    <cellStyle name="Comma 2 2 6 2 2" xfId="436"/>
    <cellStyle name="Comma 2 2 6 2 2 2" xfId="888"/>
    <cellStyle name="Comma 2 2 6 2 2 2 2" xfId="1800"/>
    <cellStyle name="Comma 2 2 6 2 2 2 3" xfId="2705"/>
    <cellStyle name="Comma 2 2 6 2 2 3" xfId="1348"/>
    <cellStyle name="Comma 2 2 6 2 2 4" xfId="2253"/>
    <cellStyle name="Comma 2 2 6 2 3" xfId="662"/>
    <cellStyle name="Comma 2 2 6 2 3 2" xfId="1574"/>
    <cellStyle name="Comma 2 2 6 2 3 3" xfId="2479"/>
    <cellStyle name="Comma 2 2 6 2 4" xfId="1122"/>
    <cellStyle name="Comma 2 2 6 2 5" xfId="2027"/>
    <cellStyle name="Comma 2 2 6 3" xfId="323"/>
    <cellStyle name="Comma 2 2 6 3 2" xfId="775"/>
    <cellStyle name="Comma 2 2 6 3 2 2" xfId="1687"/>
    <cellStyle name="Comma 2 2 6 3 2 3" xfId="2592"/>
    <cellStyle name="Comma 2 2 6 3 3" xfId="1235"/>
    <cellStyle name="Comma 2 2 6 3 4" xfId="2140"/>
    <cellStyle name="Comma 2 2 6 4" xfId="549"/>
    <cellStyle name="Comma 2 2 6 4 2" xfId="1461"/>
    <cellStyle name="Comma 2 2 6 4 3" xfId="2366"/>
    <cellStyle name="Comma 2 2 6 5" xfId="1009"/>
    <cellStyle name="Comma 2 2 6 6" xfId="1914"/>
    <cellStyle name="Comma 2 2 7" xfId="153"/>
    <cellStyle name="Comma 2 2 7 2" xfId="382"/>
    <cellStyle name="Comma 2 2 7 2 2" xfId="834"/>
    <cellStyle name="Comma 2 2 7 2 2 2" xfId="1746"/>
    <cellStyle name="Comma 2 2 7 2 2 3" xfId="2651"/>
    <cellStyle name="Comma 2 2 7 2 3" xfId="1294"/>
    <cellStyle name="Comma 2 2 7 2 4" xfId="2199"/>
    <cellStyle name="Comma 2 2 7 3" xfId="608"/>
    <cellStyle name="Comma 2 2 7 3 2" xfId="1520"/>
    <cellStyle name="Comma 2 2 7 3 3" xfId="2425"/>
    <cellStyle name="Comma 2 2 7 4" xfId="1068"/>
    <cellStyle name="Comma 2 2 7 5" xfId="1973"/>
    <cellStyle name="Comma 2 2 8" xfId="269"/>
    <cellStyle name="Comma 2 2 8 2" xfId="721"/>
    <cellStyle name="Comma 2 2 8 2 2" xfId="1633"/>
    <cellStyle name="Comma 2 2 8 2 3" xfId="2538"/>
    <cellStyle name="Comma 2 2 8 3" xfId="1181"/>
    <cellStyle name="Comma 2 2 8 4" xfId="2086"/>
    <cellStyle name="Comma 2 2 9" xfId="495"/>
    <cellStyle name="Comma 2 2 9 2" xfId="1407"/>
    <cellStyle name="Comma 2 2 9 3" xfId="2312"/>
    <cellStyle name="Comma 2 3" xfId="948"/>
    <cellStyle name="Currency 2" xfId="22"/>
    <cellStyle name="Currency 2 2" xfId="30"/>
    <cellStyle name="Currency 2 2 10" xfId="957"/>
    <cellStyle name="Currency 2 2 11" xfId="1862"/>
    <cellStyle name="Currency 2 2 2" xfId="38"/>
    <cellStyle name="Currency 2 2 2 10" xfId="1867"/>
    <cellStyle name="Currency 2 2 2 2" xfId="47"/>
    <cellStyle name="Currency 2 2 2 2 2" xfId="65"/>
    <cellStyle name="Currency 2 2 2 2 2 2" xfId="119"/>
    <cellStyle name="Currency 2 2 2 2 2 2 2" xfId="241"/>
    <cellStyle name="Currency 2 2 2 2 2 2 2 2" xfId="470"/>
    <cellStyle name="Currency 2 2 2 2 2 2 2 2 2" xfId="922"/>
    <cellStyle name="Currency 2 2 2 2 2 2 2 2 2 2" xfId="1834"/>
    <cellStyle name="Currency 2 2 2 2 2 2 2 2 2 3" xfId="2739"/>
    <cellStyle name="Currency 2 2 2 2 2 2 2 2 3" xfId="1382"/>
    <cellStyle name="Currency 2 2 2 2 2 2 2 2 4" xfId="2287"/>
    <cellStyle name="Currency 2 2 2 2 2 2 2 3" xfId="696"/>
    <cellStyle name="Currency 2 2 2 2 2 2 2 3 2" xfId="1608"/>
    <cellStyle name="Currency 2 2 2 2 2 2 2 3 3" xfId="2513"/>
    <cellStyle name="Currency 2 2 2 2 2 2 2 4" xfId="1156"/>
    <cellStyle name="Currency 2 2 2 2 2 2 2 5" xfId="2061"/>
    <cellStyle name="Currency 2 2 2 2 2 2 3" xfId="357"/>
    <cellStyle name="Currency 2 2 2 2 2 2 3 2" xfId="809"/>
    <cellStyle name="Currency 2 2 2 2 2 2 3 2 2" xfId="1721"/>
    <cellStyle name="Currency 2 2 2 2 2 2 3 2 3" xfId="2626"/>
    <cellStyle name="Currency 2 2 2 2 2 2 3 3" xfId="1269"/>
    <cellStyle name="Currency 2 2 2 2 2 2 3 4" xfId="2174"/>
    <cellStyle name="Currency 2 2 2 2 2 2 4" xfId="583"/>
    <cellStyle name="Currency 2 2 2 2 2 2 4 2" xfId="1495"/>
    <cellStyle name="Currency 2 2 2 2 2 2 4 3" xfId="2400"/>
    <cellStyle name="Currency 2 2 2 2 2 2 5" xfId="1043"/>
    <cellStyle name="Currency 2 2 2 2 2 2 6" xfId="1948"/>
    <cellStyle name="Currency 2 2 2 2 2 3" xfId="187"/>
    <cellStyle name="Currency 2 2 2 2 2 3 2" xfId="416"/>
    <cellStyle name="Currency 2 2 2 2 2 3 2 2" xfId="868"/>
    <cellStyle name="Currency 2 2 2 2 2 3 2 2 2" xfId="1780"/>
    <cellStyle name="Currency 2 2 2 2 2 3 2 2 3" xfId="2685"/>
    <cellStyle name="Currency 2 2 2 2 2 3 2 3" xfId="1328"/>
    <cellStyle name="Currency 2 2 2 2 2 3 2 4" xfId="2233"/>
    <cellStyle name="Currency 2 2 2 2 2 3 3" xfId="642"/>
    <cellStyle name="Currency 2 2 2 2 2 3 3 2" xfId="1554"/>
    <cellStyle name="Currency 2 2 2 2 2 3 3 3" xfId="2459"/>
    <cellStyle name="Currency 2 2 2 2 2 3 4" xfId="1102"/>
    <cellStyle name="Currency 2 2 2 2 2 3 5" xfId="2007"/>
    <cellStyle name="Currency 2 2 2 2 2 4" xfId="303"/>
    <cellStyle name="Currency 2 2 2 2 2 4 2" xfId="755"/>
    <cellStyle name="Currency 2 2 2 2 2 4 2 2" xfId="1667"/>
    <cellStyle name="Currency 2 2 2 2 2 4 2 3" xfId="2572"/>
    <cellStyle name="Currency 2 2 2 2 2 4 3" xfId="1215"/>
    <cellStyle name="Currency 2 2 2 2 2 4 4" xfId="2120"/>
    <cellStyle name="Currency 2 2 2 2 2 5" xfId="529"/>
    <cellStyle name="Currency 2 2 2 2 2 5 2" xfId="1441"/>
    <cellStyle name="Currency 2 2 2 2 2 5 3" xfId="2346"/>
    <cellStyle name="Currency 2 2 2 2 2 6" xfId="989"/>
    <cellStyle name="Currency 2 2 2 2 2 7" xfId="1894"/>
    <cellStyle name="Currency 2 2 2 2 3" xfId="83"/>
    <cellStyle name="Currency 2 2 2 2 3 2" xfId="137"/>
    <cellStyle name="Currency 2 2 2 2 3 2 2" xfId="259"/>
    <cellStyle name="Currency 2 2 2 2 3 2 2 2" xfId="488"/>
    <cellStyle name="Currency 2 2 2 2 3 2 2 2 2" xfId="940"/>
    <cellStyle name="Currency 2 2 2 2 3 2 2 2 2 2" xfId="1852"/>
    <cellStyle name="Currency 2 2 2 2 3 2 2 2 2 3" xfId="2757"/>
    <cellStyle name="Currency 2 2 2 2 3 2 2 2 3" xfId="1400"/>
    <cellStyle name="Currency 2 2 2 2 3 2 2 2 4" xfId="2305"/>
    <cellStyle name="Currency 2 2 2 2 3 2 2 3" xfId="714"/>
    <cellStyle name="Currency 2 2 2 2 3 2 2 3 2" xfId="1626"/>
    <cellStyle name="Currency 2 2 2 2 3 2 2 3 3" xfId="2531"/>
    <cellStyle name="Currency 2 2 2 2 3 2 2 4" xfId="1174"/>
    <cellStyle name="Currency 2 2 2 2 3 2 2 5" xfId="2079"/>
    <cellStyle name="Currency 2 2 2 2 3 2 3" xfId="375"/>
    <cellStyle name="Currency 2 2 2 2 3 2 3 2" xfId="827"/>
    <cellStyle name="Currency 2 2 2 2 3 2 3 2 2" xfId="1739"/>
    <cellStyle name="Currency 2 2 2 2 3 2 3 2 3" xfId="2644"/>
    <cellStyle name="Currency 2 2 2 2 3 2 3 3" xfId="1287"/>
    <cellStyle name="Currency 2 2 2 2 3 2 3 4" xfId="2192"/>
    <cellStyle name="Currency 2 2 2 2 3 2 4" xfId="601"/>
    <cellStyle name="Currency 2 2 2 2 3 2 4 2" xfId="1513"/>
    <cellStyle name="Currency 2 2 2 2 3 2 4 3" xfId="2418"/>
    <cellStyle name="Currency 2 2 2 2 3 2 5" xfId="1061"/>
    <cellStyle name="Currency 2 2 2 2 3 2 6" xfId="1966"/>
    <cellStyle name="Currency 2 2 2 2 3 3" xfId="205"/>
    <cellStyle name="Currency 2 2 2 2 3 3 2" xfId="434"/>
    <cellStyle name="Currency 2 2 2 2 3 3 2 2" xfId="886"/>
    <cellStyle name="Currency 2 2 2 2 3 3 2 2 2" xfId="1798"/>
    <cellStyle name="Currency 2 2 2 2 3 3 2 2 3" xfId="2703"/>
    <cellStyle name="Currency 2 2 2 2 3 3 2 3" xfId="1346"/>
    <cellStyle name="Currency 2 2 2 2 3 3 2 4" xfId="2251"/>
    <cellStyle name="Currency 2 2 2 2 3 3 3" xfId="660"/>
    <cellStyle name="Currency 2 2 2 2 3 3 3 2" xfId="1572"/>
    <cellStyle name="Currency 2 2 2 2 3 3 3 3" xfId="2477"/>
    <cellStyle name="Currency 2 2 2 2 3 3 4" xfId="1120"/>
    <cellStyle name="Currency 2 2 2 2 3 3 5" xfId="2025"/>
    <cellStyle name="Currency 2 2 2 2 3 4" xfId="321"/>
    <cellStyle name="Currency 2 2 2 2 3 4 2" xfId="773"/>
    <cellStyle name="Currency 2 2 2 2 3 4 2 2" xfId="1685"/>
    <cellStyle name="Currency 2 2 2 2 3 4 2 3" xfId="2590"/>
    <cellStyle name="Currency 2 2 2 2 3 4 3" xfId="1233"/>
    <cellStyle name="Currency 2 2 2 2 3 4 4" xfId="2138"/>
    <cellStyle name="Currency 2 2 2 2 3 5" xfId="547"/>
    <cellStyle name="Currency 2 2 2 2 3 5 2" xfId="1459"/>
    <cellStyle name="Currency 2 2 2 2 3 5 3" xfId="2364"/>
    <cellStyle name="Currency 2 2 2 2 3 6" xfId="1007"/>
    <cellStyle name="Currency 2 2 2 2 3 7" xfId="1912"/>
    <cellStyle name="Currency 2 2 2 2 4" xfId="101"/>
    <cellStyle name="Currency 2 2 2 2 4 2" xfId="223"/>
    <cellStyle name="Currency 2 2 2 2 4 2 2" xfId="452"/>
    <cellStyle name="Currency 2 2 2 2 4 2 2 2" xfId="904"/>
    <cellStyle name="Currency 2 2 2 2 4 2 2 2 2" xfId="1816"/>
    <cellStyle name="Currency 2 2 2 2 4 2 2 2 3" xfId="2721"/>
    <cellStyle name="Currency 2 2 2 2 4 2 2 3" xfId="1364"/>
    <cellStyle name="Currency 2 2 2 2 4 2 2 4" xfId="2269"/>
    <cellStyle name="Currency 2 2 2 2 4 2 3" xfId="678"/>
    <cellStyle name="Currency 2 2 2 2 4 2 3 2" xfId="1590"/>
    <cellStyle name="Currency 2 2 2 2 4 2 3 3" xfId="2495"/>
    <cellStyle name="Currency 2 2 2 2 4 2 4" xfId="1138"/>
    <cellStyle name="Currency 2 2 2 2 4 2 5" xfId="2043"/>
    <cellStyle name="Currency 2 2 2 2 4 3" xfId="339"/>
    <cellStyle name="Currency 2 2 2 2 4 3 2" xfId="791"/>
    <cellStyle name="Currency 2 2 2 2 4 3 2 2" xfId="1703"/>
    <cellStyle name="Currency 2 2 2 2 4 3 2 3" xfId="2608"/>
    <cellStyle name="Currency 2 2 2 2 4 3 3" xfId="1251"/>
    <cellStyle name="Currency 2 2 2 2 4 3 4" xfId="2156"/>
    <cellStyle name="Currency 2 2 2 2 4 4" xfId="565"/>
    <cellStyle name="Currency 2 2 2 2 4 4 2" xfId="1477"/>
    <cellStyle name="Currency 2 2 2 2 4 4 3" xfId="2382"/>
    <cellStyle name="Currency 2 2 2 2 4 5" xfId="1025"/>
    <cellStyle name="Currency 2 2 2 2 4 6" xfId="1930"/>
    <cellStyle name="Currency 2 2 2 2 5" xfId="169"/>
    <cellStyle name="Currency 2 2 2 2 5 2" xfId="398"/>
    <cellStyle name="Currency 2 2 2 2 5 2 2" xfId="850"/>
    <cellStyle name="Currency 2 2 2 2 5 2 2 2" xfId="1762"/>
    <cellStyle name="Currency 2 2 2 2 5 2 2 3" xfId="2667"/>
    <cellStyle name="Currency 2 2 2 2 5 2 3" xfId="1310"/>
    <cellStyle name="Currency 2 2 2 2 5 2 4" xfId="2215"/>
    <cellStyle name="Currency 2 2 2 2 5 3" xfId="624"/>
    <cellStyle name="Currency 2 2 2 2 5 3 2" xfId="1536"/>
    <cellStyle name="Currency 2 2 2 2 5 3 3" xfId="2441"/>
    <cellStyle name="Currency 2 2 2 2 5 4" xfId="1084"/>
    <cellStyle name="Currency 2 2 2 2 5 5" xfId="1989"/>
    <cellStyle name="Currency 2 2 2 2 6" xfId="285"/>
    <cellStyle name="Currency 2 2 2 2 6 2" xfId="737"/>
    <cellStyle name="Currency 2 2 2 2 6 2 2" xfId="1649"/>
    <cellStyle name="Currency 2 2 2 2 6 2 3" xfId="2554"/>
    <cellStyle name="Currency 2 2 2 2 6 3" xfId="1197"/>
    <cellStyle name="Currency 2 2 2 2 6 4" xfId="2102"/>
    <cellStyle name="Currency 2 2 2 2 7" xfId="511"/>
    <cellStyle name="Currency 2 2 2 2 7 2" xfId="1423"/>
    <cellStyle name="Currency 2 2 2 2 7 3" xfId="2328"/>
    <cellStyle name="Currency 2 2 2 2 8" xfId="971"/>
    <cellStyle name="Currency 2 2 2 2 9" xfId="1876"/>
    <cellStyle name="Currency 2 2 2 3" xfId="56"/>
    <cellStyle name="Currency 2 2 2 3 2" xfId="110"/>
    <cellStyle name="Currency 2 2 2 3 2 2" xfId="232"/>
    <cellStyle name="Currency 2 2 2 3 2 2 2" xfId="461"/>
    <cellStyle name="Currency 2 2 2 3 2 2 2 2" xfId="913"/>
    <cellStyle name="Currency 2 2 2 3 2 2 2 2 2" xfId="1825"/>
    <cellStyle name="Currency 2 2 2 3 2 2 2 2 3" xfId="2730"/>
    <cellStyle name="Currency 2 2 2 3 2 2 2 3" xfId="1373"/>
    <cellStyle name="Currency 2 2 2 3 2 2 2 4" xfId="2278"/>
    <cellStyle name="Currency 2 2 2 3 2 2 3" xfId="687"/>
    <cellStyle name="Currency 2 2 2 3 2 2 3 2" xfId="1599"/>
    <cellStyle name="Currency 2 2 2 3 2 2 3 3" xfId="2504"/>
    <cellStyle name="Currency 2 2 2 3 2 2 4" xfId="1147"/>
    <cellStyle name="Currency 2 2 2 3 2 2 5" xfId="2052"/>
    <cellStyle name="Currency 2 2 2 3 2 3" xfId="348"/>
    <cellStyle name="Currency 2 2 2 3 2 3 2" xfId="800"/>
    <cellStyle name="Currency 2 2 2 3 2 3 2 2" xfId="1712"/>
    <cellStyle name="Currency 2 2 2 3 2 3 2 3" xfId="2617"/>
    <cellStyle name="Currency 2 2 2 3 2 3 3" xfId="1260"/>
    <cellStyle name="Currency 2 2 2 3 2 3 4" xfId="2165"/>
    <cellStyle name="Currency 2 2 2 3 2 4" xfId="574"/>
    <cellStyle name="Currency 2 2 2 3 2 4 2" xfId="1486"/>
    <cellStyle name="Currency 2 2 2 3 2 4 3" xfId="2391"/>
    <cellStyle name="Currency 2 2 2 3 2 5" xfId="1034"/>
    <cellStyle name="Currency 2 2 2 3 2 6" xfId="1939"/>
    <cellStyle name="Currency 2 2 2 3 3" xfId="178"/>
    <cellStyle name="Currency 2 2 2 3 3 2" xfId="407"/>
    <cellStyle name="Currency 2 2 2 3 3 2 2" xfId="859"/>
    <cellStyle name="Currency 2 2 2 3 3 2 2 2" xfId="1771"/>
    <cellStyle name="Currency 2 2 2 3 3 2 2 3" xfId="2676"/>
    <cellStyle name="Currency 2 2 2 3 3 2 3" xfId="1319"/>
    <cellStyle name="Currency 2 2 2 3 3 2 4" xfId="2224"/>
    <cellStyle name="Currency 2 2 2 3 3 3" xfId="633"/>
    <cellStyle name="Currency 2 2 2 3 3 3 2" xfId="1545"/>
    <cellStyle name="Currency 2 2 2 3 3 3 3" xfId="2450"/>
    <cellStyle name="Currency 2 2 2 3 3 4" xfId="1093"/>
    <cellStyle name="Currency 2 2 2 3 3 5" xfId="1998"/>
    <cellStyle name="Currency 2 2 2 3 4" xfId="294"/>
    <cellStyle name="Currency 2 2 2 3 4 2" xfId="746"/>
    <cellStyle name="Currency 2 2 2 3 4 2 2" xfId="1658"/>
    <cellStyle name="Currency 2 2 2 3 4 2 3" xfId="2563"/>
    <cellStyle name="Currency 2 2 2 3 4 3" xfId="1206"/>
    <cellStyle name="Currency 2 2 2 3 4 4" xfId="2111"/>
    <cellStyle name="Currency 2 2 2 3 5" xfId="520"/>
    <cellStyle name="Currency 2 2 2 3 5 2" xfId="1432"/>
    <cellStyle name="Currency 2 2 2 3 5 3" xfId="2337"/>
    <cellStyle name="Currency 2 2 2 3 6" xfId="980"/>
    <cellStyle name="Currency 2 2 2 3 7" xfId="1885"/>
    <cellStyle name="Currency 2 2 2 4" xfId="74"/>
    <cellStyle name="Currency 2 2 2 4 2" xfId="128"/>
    <cellStyle name="Currency 2 2 2 4 2 2" xfId="250"/>
    <cellStyle name="Currency 2 2 2 4 2 2 2" xfId="479"/>
    <cellStyle name="Currency 2 2 2 4 2 2 2 2" xfId="931"/>
    <cellStyle name="Currency 2 2 2 4 2 2 2 2 2" xfId="1843"/>
    <cellStyle name="Currency 2 2 2 4 2 2 2 2 3" xfId="2748"/>
    <cellStyle name="Currency 2 2 2 4 2 2 2 3" xfId="1391"/>
    <cellStyle name="Currency 2 2 2 4 2 2 2 4" xfId="2296"/>
    <cellStyle name="Currency 2 2 2 4 2 2 3" xfId="705"/>
    <cellStyle name="Currency 2 2 2 4 2 2 3 2" xfId="1617"/>
    <cellStyle name="Currency 2 2 2 4 2 2 3 3" xfId="2522"/>
    <cellStyle name="Currency 2 2 2 4 2 2 4" xfId="1165"/>
    <cellStyle name="Currency 2 2 2 4 2 2 5" xfId="2070"/>
    <cellStyle name="Currency 2 2 2 4 2 3" xfId="366"/>
    <cellStyle name="Currency 2 2 2 4 2 3 2" xfId="818"/>
    <cellStyle name="Currency 2 2 2 4 2 3 2 2" xfId="1730"/>
    <cellStyle name="Currency 2 2 2 4 2 3 2 3" xfId="2635"/>
    <cellStyle name="Currency 2 2 2 4 2 3 3" xfId="1278"/>
    <cellStyle name="Currency 2 2 2 4 2 3 4" xfId="2183"/>
    <cellStyle name="Currency 2 2 2 4 2 4" xfId="592"/>
    <cellStyle name="Currency 2 2 2 4 2 4 2" xfId="1504"/>
    <cellStyle name="Currency 2 2 2 4 2 4 3" xfId="2409"/>
    <cellStyle name="Currency 2 2 2 4 2 5" xfId="1052"/>
    <cellStyle name="Currency 2 2 2 4 2 6" xfId="1957"/>
    <cellStyle name="Currency 2 2 2 4 3" xfId="196"/>
    <cellStyle name="Currency 2 2 2 4 3 2" xfId="425"/>
    <cellStyle name="Currency 2 2 2 4 3 2 2" xfId="877"/>
    <cellStyle name="Currency 2 2 2 4 3 2 2 2" xfId="1789"/>
    <cellStyle name="Currency 2 2 2 4 3 2 2 3" xfId="2694"/>
    <cellStyle name="Currency 2 2 2 4 3 2 3" xfId="1337"/>
    <cellStyle name="Currency 2 2 2 4 3 2 4" xfId="2242"/>
    <cellStyle name="Currency 2 2 2 4 3 3" xfId="651"/>
    <cellStyle name="Currency 2 2 2 4 3 3 2" xfId="1563"/>
    <cellStyle name="Currency 2 2 2 4 3 3 3" xfId="2468"/>
    <cellStyle name="Currency 2 2 2 4 3 4" xfId="1111"/>
    <cellStyle name="Currency 2 2 2 4 3 5" xfId="2016"/>
    <cellStyle name="Currency 2 2 2 4 4" xfId="312"/>
    <cellStyle name="Currency 2 2 2 4 4 2" xfId="764"/>
    <cellStyle name="Currency 2 2 2 4 4 2 2" xfId="1676"/>
    <cellStyle name="Currency 2 2 2 4 4 2 3" xfId="2581"/>
    <cellStyle name="Currency 2 2 2 4 4 3" xfId="1224"/>
    <cellStyle name="Currency 2 2 2 4 4 4" xfId="2129"/>
    <cellStyle name="Currency 2 2 2 4 5" xfId="538"/>
    <cellStyle name="Currency 2 2 2 4 5 2" xfId="1450"/>
    <cellStyle name="Currency 2 2 2 4 5 3" xfId="2355"/>
    <cellStyle name="Currency 2 2 2 4 6" xfId="998"/>
    <cellStyle name="Currency 2 2 2 4 7" xfId="1903"/>
    <cellStyle name="Currency 2 2 2 5" xfId="92"/>
    <cellStyle name="Currency 2 2 2 5 2" xfId="214"/>
    <cellStyle name="Currency 2 2 2 5 2 2" xfId="443"/>
    <cellStyle name="Currency 2 2 2 5 2 2 2" xfId="895"/>
    <cellStyle name="Currency 2 2 2 5 2 2 2 2" xfId="1807"/>
    <cellStyle name="Currency 2 2 2 5 2 2 2 3" xfId="2712"/>
    <cellStyle name="Currency 2 2 2 5 2 2 3" xfId="1355"/>
    <cellStyle name="Currency 2 2 2 5 2 2 4" xfId="2260"/>
    <cellStyle name="Currency 2 2 2 5 2 3" xfId="669"/>
    <cellStyle name="Currency 2 2 2 5 2 3 2" xfId="1581"/>
    <cellStyle name="Currency 2 2 2 5 2 3 3" xfId="2486"/>
    <cellStyle name="Currency 2 2 2 5 2 4" xfId="1129"/>
    <cellStyle name="Currency 2 2 2 5 2 5" xfId="2034"/>
    <cellStyle name="Currency 2 2 2 5 3" xfId="330"/>
    <cellStyle name="Currency 2 2 2 5 3 2" xfId="782"/>
    <cellStyle name="Currency 2 2 2 5 3 2 2" xfId="1694"/>
    <cellStyle name="Currency 2 2 2 5 3 2 3" xfId="2599"/>
    <cellStyle name="Currency 2 2 2 5 3 3" xfId="1242"/>
    <cellStyle name="Currency 2 2 2 5 3 4" xfId="2147"/>
    <cellStyle name="Currency 2 2 2 5 4" xfId="556"/>
    <cellStyle name="Currency 2 2 2 5 4 2" xfId="1468"/>
    <cellStyle name="Currency 2 2 2 5 4 3" xfId="2373"/>
    <cellStyle name="Currency 2 2 2 5 5" xfId="1016"/>
    <cellStyle name="Currency 2 2 2 5 6" xfId="1921"/>
    <cellStyle name="Currency 2 2 2 6" xfId="160"/>
    <cellStyle name="Currency 2 2 2 6 2" xfId="389"/>
    <cellStyle name="Currency 2 2 2 6 2 2" xfId="841"/>
    <cellStyle name="Currency 2 2 2 6 2 2 2" xfId="1753"/>
    <cellStyle name="Currency 2 2 2 6 2 2 3" xfId="2658"/>
    <cellStyle name="Currency 2 2 2 6 2 3" xfId="1301"/>
    <cellStyle name="Currency 2 2 2 6 2 4" xfId="2206"/>
    <cellStyle name="Currency 2 2 2 6 3" xfId="615"/>
    <cellStyle name="Currency 2 2 2 6 3 2" xfId="1527"/>
    <cellStyle name="Currency 2 2 2 6 3 3" xfId="2432"/>
    <cellStyle name="Currency 2 2 2 6 4" xfId="1075"/>
    <cellStyle name="Currency 2 2 2 6 5" xfId="1980"/>
    <cellStyle name="Currency 2 2 2 7" xfId="276"/>
    <cellStyle name="Currency 2 2 2 7 2" xfId="728"/>
    <cellStyle name="Currency 2 2 2 7 2 2" xfId="1640"/>
    <cellStyle name="Currency 2 2 2 7 2 3" xfId="2545"/>
    <cellStyle name="Currency 2 2 2 7 3" xfId="1188"/>
    <cellStyle name="Currency 2 2 2 7 4" xfId="2093"/>
    <cellStyle name="Currency 2 2 2 8" xfId="502"/>
    <cellStyle name="Currency 2 2 2 8 2" xfId="1414"/>
    <cellStyle name="Currency 2 2 2 8 3" xfId="2319"/>
    <cellStyle name="Currency 2 2 2 9" xfId="962"/>
    <cellStyle name="Currency 2 2 3" xfId="42"/>
    <cellStyle name="Currency 2 2 3 2" xfId="60"/>
    <cellStyle name="Currency 2 2 3 2 2" xfId="114"/>
    <cellStyle name="Currency 2 2 3 2 2 2" xfId="236"/>
    <cellStyle name="Currency 2 2 3 2 2 2 2" xfId="465"/>
    <cellStyle name="Currency 2 2 3 2 2 2 2 2" xfId="917"/>
    <cellStyle name="Currency 2 2 3 2 2 2 2 2 2" xfId="1829"/>
    <cellStyle name="Currency 2 2 3 2 2 2 2 2 3" xfId="2734"/>
    <cellStyle name="Currency 2 2 3 2 2 2 2 3" xfId="1377"/>
    <cellStyle name="Currency 2 2 3 2 2 2 2 4" xfId="2282"/>
    <cellStyle name="Currency 2 2 3 2 2 2 3" xfId="691"/>
    <cellStyle name="Currency 2 2 3 2 2 2 3 2" xfId="1603"/>
    <cellStyle name="Currency 2 2 3 2 2 2 3 3" xfId="2508"/>
    <cellStyle name="Currency 2 2 3 2 2 2 4" xfId="1151"/>
    <cellStyle name="Currency 2 2 3 2 2 2 5" xfId="2056"/>
    <cellStyle name="Currency 2 2 3 2 2 3" xfId="352"/>
    <cellStyle name="Currency 2 2 3 2 2 3 2" xfId="804"/>
    <cellStyle name="Currency 2 2 3 2 2 3 2 2" xfId="1716"/>
    <cellStyle name="Currency 2 2 3 2 2 3 2 3" xfId="2621"/>
    <cellStyle name="Currency 2 2 3 2 2 3 3" xfId="1264"/>
    <cellStyle name="Currency 2 2 3 2 2 3 4" xfId="2169"/>
    <cellStyle name="Currency 2 2 3 2 2 4" xfId="578"/>
    <cellStyle name="Currency 2 2 3 2 2 4 2" xfId="1490"/>
    <cellStyle name="Currency 2 2 3 2 2 4 3" xfId="2395"/>
    <cellStyle name="Currency 2 2 3 2 2 5" xfId="1038"/>
    <cellStyle name="Currency 2 2 3 2 2 6" xfId="1943"/>
    <cellStyle name="Currency 2 2 3 2 3" xfId="182"/>
    <cellStyle name="Currency 2 2 3 2 3 2" xfId="411"/>
    <cellStyle name="Currency 2 2 3 2 3 2 2" xfId="863"/>
    <cellStyle name="Currency 2 2 3 2 3 2 2 2" xfId="1775"/>
    <cellStyle name="Currency 2 2 3 2 3 2 2 3" xfId="2680"/>
    <cellStyle name="Currency 2 2 3 2 3 2 3" xfId="1323"/>
    <cellStyle name="Currency 2 2 3 2 3 2 4" xfId="2228"/>
    <cellStyle name="Currency 2 2 3 2 3 3" xfId="637"/>
    <cellStyle name="Currency 2 2 3 2 3 3 2" xfId="1549"/>
    <cellStyle name="Currency 2 2 3 2 3 3 3" xfId="2454"/>
    <cellStyle name="Currency 2 2 3 2 3 4" xfId="1097"/>
    <cellStyle name="Currency 2 2 3 2 3 5" xfId="2002"/>
    <cellStyle name="Currency 2 2 3 2 4" xfId="298"/>
    <cellStyle name="Currency 2 2 3 2 4 2" xfId="750"/>
    <cellStyle name="Currency 2 2 3 2 4 2 2" xfId="1662"/>
    <cellStyle name="Currency 2 2 3 2 4 2 3" xfId="2567"/>
    <cellStyle name="Currency 2 2 3 2 4 3" xfId="1210"/>
    <cellStyle name="Currency 2 2 3 2 4 4" xfId="2115"/>
    <cellStyle name="Currency 2 2 3 2 5" xfId="524"/>
    <cellStyle name="Currency 2 2 3 2 5 2" xfId="1436"/>
    <cellStyle name="Currency 2 2 3 2 5 3" xfId="2341"/>
    <cellStyle name="Currency 2 2 3 2 6" xfId="984"/>
    <cellStyle name="Currency 2 2 3 2 7" xfId="1889"/>
    <cellStyle name="Currency 2 2 3 3" xfId="78"/>
    <cellStyle name="Currency 2 2 3 3 2" xfId="132"/>
    <cellStyle name="Currency 2 2 3 3 2 2" xfId="254"/>
    <cellStyle name="Currency 2 2 3 3 2 2 2" xfId="483"/>
    <cellStyle name="Currency 2 2 3 3 2 2 2 2" xfId="935"/>
    <cellStyle name="Currency 2 2 3 3 2 2 2 2 2" xfId="1847"/>
    <cellStyle name="Currency 2 2 3 3 2 2 2 2 3" xfId="2752"/>
    <cellStyle name="Currency 2 2 3 3 2 2 2 3" xfId="1395"/>
    <cellStyle name="Currency 2 2 3 3 2 2 2 4" xfId="2300"/>
    <cellStyle name="Currency 2 2 3 3 2 2 3" xfId="709"/>
    <cellStyle name="Currency 2 2 3 3 2 2 3 2" xfId="1621"/>
    <cellStyle name="Currency 2 2 3 3 2 2 3 3" xfId="2526"/>
    <cellStyle name="Currency 2 2 3 3 2 2 4" xfId="1169"/>
    <cellStyle name="Currency 2 2 3 3 2 2 5" xfId="2074"/>
    <cellStyle name="Currency 2 2 3 3 2 3" xfId="370"/>
    <cellStyle name="Currency 2 2 3 3 2 3 2" xfId="822"/>
    <cellStyle name="Currency 2 2 3 3 2 3 2 2" xfId="1734"/>
    <cellStyle name="Currency 2 2 3 3 2 3 2 3" xfId="2639"/>
    <cellStyle name="Currency 2 2 3 3 2 3 3" xfId="1282"/>
    <cellStyle name="Currency 2 2 3 3 2 3 4" xfId="2187"/>
    <cellStyle name="Currency 2 2 3 3 2 4" xfId="596"/>
    <cellStyle name="Currency 2 2 3 3 2 4 2" xfId="1508"/>
    <cellStyle name="Currency 2 2 3 3 2 4 3" xfId="2413"/>
    <cellStyle name="Currency 2 2 3 3 2 5" xfId="1056"/>
    <cellStyle name="Currency 2 2 3 3 2 6" xfId="1961"/>
    <cellStyle name="Currency 2 2 3 3 3" xfId="200"/>
    <cellStyle name="Currency 2 2 3 3 3 2" xfId="429"/>
    <cellStyle name="Currency 2 2 3 3 3 2 2" xfId="881"/>
    <cellStyle name="Currency 2 2 3 3 3 2 2 2" xfId="1793"/>
    <cellStyle name="Currency 2 2 3 3 3 2 2 3" xfId="2698"/>
    <cellStyle name="Currency 2 2 3 3 3 2 3" xfId="1341"/>
    <cellStyle name="Currency 2 2 3 3 3 2 4" xfId="2246"/>
    <cellStyle name="Currency 2 2 3 3 3 3" xfId="655"/>
    <cellStyle name="Currency 2 2 3 3 3 3 2" xfId="1567"/>
    <cellStyle name="Currency 2 2 3 3 3 3 3" xfId="2472"/>
    <cellStyle name="Currency 2 2 3 3 3 4" xfId="1115"/>
    <cellStyle name="Currency 2 2 3 3 3 5" xfId="2020"/>
    <cellStyle name="Currency 2 2 3 3 4" xfId="316"/>
    <cellStyle name="Currency 2 2 3 3 4 2" xfId="768"/>
    <cellStyle name="Currency 2 2 3 3 4 2 2" xfId="1680"/>
    <cellStyle name="Currency 2 2 3 3 4 2 3" xfId="2585"/>
    <cellStyle name="Currency 2 2 3 3 4 3" xfId="1228"/>
    <cellStyle name="Currency 2 2 3 3 4 4" xfId="2133"/>
    <cellStyle name="Currency 2 2 3 3 5" xfId="542"/>
    <cellStyle name="Currency 2 2 3 3 5 2" xfId="1454"/>
    <cellStyle name="Currency 2 2 3 3 5 3" xfId="2359"/>
    <cellStyle name="Currency 2 2 3 3 6" xfId="1002"/>
    <cellStyle name="Currency 2 2 3 3 7" xfId="1907"/>
    <cellStyle name="Currency 2 2 3 4" xfId="96"/>
    <cellStyle name="Currency 2 2 3 4 2" xfId="218"/>
    <cellStyle name="Currency 2 2 3 4 2 2" xfId="447"/>
    <cellStyle name="Currency 2 2 3 4 2 2 2" xfId="899"/>
    <cellStyle name="Currency 2 2 3 4 2 2 2 2" xfId="1811"/>
    <cellStyle name="Currency 2 2 3 4 2 2 2 3" xfId="2716"/>
    <cellStyle name="Currency 2 2 3 4 2 2 3" xfId="1359"/>
    <cellStyle name="Currency 2 2 3 4 2 2 4" xfId="2264"/>
    <cellStyle name="Currency 2 2 3 4 2 3" xfId="673"/>
    <cellStyle name="Currency 2 2 3 4 2 3 2" xfId="1585"/>
    <cellStyle name="Currency 2 2 3 4 2 3 3" xfId="2490"/>
    <cellStyle name="Currency 2 2 3 4 2 4" xfId="1133"/>
    <cellStyle name="Currency 2 2 3 4 2 5" xfId="2038"/>
    <cellStyle name="Currency 2 2 3 4 3" xfId="334"/>
    <cellStyle name="Currency 2 2 3 4 3 2" xfId="786"/>
    <cellStyle name="Currency 2 2 3 4 3 2 2" xfId="1698"/>
    <cellStyle name="Currency 2 2 3 4 3 2 3" xfId="2603"/>
    <cellStyle name="Currency 2 2 3 4 3 3" xfId="1246"/>
    <cellStyle name="Currency 2 2 3 4 3 4" xfId="2151"/>
    <cellStyle name="Currency 2 2 3 4 4" xfId="560"/>
    <cellStyle name="Currency 2 2 3 4 4 2" xfId="1472"/>
    <cellStyle name="Currency 2 2 3 4 4 3" xfId="2377"/>
    <cellStyle name="Currency 2 2 3 4 5" xfId="1020"/>
    <cellStyle name="Currency 2 2 3 4 6" xfId="1925"/>
    <cellStyle name="Currency 2 2 3 5" xfId="164"/>
    <cellStyle name="Currency 2 2 3 5 2" xfId="393"/>
    <cellStyle name="Currency 2 2 3 5 2 2" xfId="845"/>
    <cellStyle name="Currency 2 2 3 5 2 2 2" xfId="1757"/>
    <cellStyle name="Currency 2 2 3 5 2 2 3" xfId="2662"/>
    <cellStyle name="Currency 2 2 3 5 2 3" xfId="1305"/>
    <cellStyle name="Currency 2 2 3 5 2 4" xfId="2210"/>
    <cellStyle name="Currency 2 2 3 5 3" xfId="619"/>
    <cellStyle name="Currency 2 2 3 5 3 2" xfId="1531"/>
    <cellStyle name="Currency 2 2 3 5 3 3" xfId="2436"/>
    <cellStyle name="Currency 2 2 3 5 4" xfId="1079"/>
    <cellStyle name="Currency 2 2 3 5 5" xfId="1984"/>
    <cellStyle name="Currency 2 2 3 6" xfId="280"/>
    <cellStyle name="Currency 2 2 3 6 2" xfId="732"/>
    <cellStyle name="Currency 2 2 3 6 2 2" xfId="1644"/>
    <cellStyle name="Currency 2 2 3 6 2 3" xfId="2549"/>
    <cellStyle name="Currency 2 2 3 6 3" xfId="1192"/>
    <cellStyle name="Currency 2 2 3 6 4" xfId="2097"/>
    <cellStyle name="Currency 2 2 3 7" xfId="506"/>
    <cellStyle name="Currency 2 2 3 7 2" xfId="1418"/>
    <cellStyle name="Currency 2 2 3 7 3" xfId="2323"/>
    <cellStyle name="Currency 2 2 3 8" xfId="966"/>
    <cellStyle name="Currency 2 2 3 9" xfId="1871"/>
    <cellStyle name="Currency 2 2 4" xfId="51"/>
    <cellStyle name="Currency 2 2 4 2" xfId="105"/>
    <cellStyle name="Currency 2 2 4 2 2" xfId="227"/>
    <cellStyle name="Currency 2 2 4 2 2 2" xfId="456"/>
    <cellStyle name="Currency 2 2 4 2 2 2 2" xfId="908"/>
    <cellStyle name="Currency 2 2 4 2 2 2 2 2" xfId="1820"/>
    <cellStyle name="Currency 2 2 4 2 2 2 2 3" xfId="2725"/>
    <cellStyle name="Currency 2 2 4 2 2 2 3" xfId="1368"/>
    <cellStyle name="Currency 2 2 4 2 2 2 4" xfId="2273"/>
    <cellStyle name="Currency 2 2 4 2 2 3" xfId="682"/>
    <cellStyle name="Currency 2 2 4 2 2 3 2" xfId="1594"/>
    <cellStyle name="Currency 2 2 4 2 2 3 3" xfId="2499"/>
    <cellStyle name="Currency 2 2 4 2 2 4" xfId="1142"/>
    <cellStyle name="Currency 2 2 4 2 2 5" xfId="2047"/>
    <cellStyle name="Currency 2 2 4 2 3" xfId="343"/>
    <cellStyle name="Currency 2 2 4 2 3 2" xfId="795"/>
    <cellStyle name="Currency 2 2 4 2 3 2 2" xfId="1707"/>
    <cellStyle name="Currency 2 2 4 2 3 2 3" xfId="2612"/>
    <cellStyle name="Currency 2 2 4 2 3 3" xfId="1255"/>
    <cellStyle name="Currency 2 2 4 2 3 4" xfId="2160"/>
    <cellStyle name="Currency 2 2 4 2 4" xfId="569"/>
    <cellStyle name="Currency 2 2 4 2 4 2" xfId="1481"/>
    <cellStyle name="Currency 2 2 4 2 4 3" xfId="2386"/>
    <cellStyle name="Currency 2 2 4 2 5" xfId="1029"/>
    <cellStyle name="Currency 2 2 4 2 6" xfId="1934"/>
    <cellStyle name="Currency 2 2 4 3" xfId="173"/>
    <cellStyle name="Currency 2 2 4 3 2" xfId="402"/>
    <cellStyle name="Currency 2 2 4 3 2 2" xfId="854"/>
    <cellStyle name="Currency 2 2 4 3 2 2 2" xfId="1766"/>
    <cellStyle name="Currency 2 2 4 3 2 2 3" xfId="2671"/>
    <cellStyle name="Currency 2 2 4 3 2 3" xfId="1314"/>
    <cellStyle name="Currency 2 2 4 3 2 4" xfId="2219"/>
    <cellStyle name="Currency 2 2 4 3 3" xfId="628"/>
    <cellStyle name="Currency 2 2 4 3 3 2" xfId="1540"/>
    <cellStyle name="Currency 2 2 4 3 3 3" xfId="2445"/>
    <cellStyle name="Currency 2 2 4 3 4" xfId="1088"/>
    <cellStyle name="Currency 2 2 4 3 5" xfId="1993"/>
    <cellStyle name="Currency 2 2 4 4" xfId="289"/>
    <cellStyle name="Currency 2 2 4 4 2" xfId="741"/>
    <cellStyle name="Currency 2 2 4 4 2 2" xfId="1653"/>
    <cellStyle name="Currency 2 2 4 4 2 3" xfId="2558"/>
    <cellStyle name="Currency 2 2 4 4 3" xfId="1201"/>
    <cellStyle name="Currency 2 2 4 4 4" xfId="2106"/>
    <cellStyle name="Currency 2 2 4 5" xfId="515"/>
    <cellStyle name="Currency 2 2 4 5 2" xfId="1427"/>
    <cellStyle name="Currency 2 2 4 5 3" xfId="2332"/>
    <cellStyle name="Currency 2 2 4 6" xfId="975"/>
    <cellStyle name="Currency 2 2 4 7" xfId="1880"/>
    <cellStyle name="Currency 2 2 5" xfId="69"/>
    <cellStyle name="Currency 2 2 5 2" xfId="123"/>
    <cellStyle name="Currency 2 2 5 2 2" xfId="245"/>
    <cellStyle name="Currency 2 2 5 2 2 2" xfId="474"/>
    <cellStyle name="Currency 2 2 5 2 2 2 2" xfId="926"/>
    <cellStyle name="Currency 2 2 5 2 2 2 2 2" xfId="1838"/>
    <cellStyle name="Currency 2 2 5 2 2 2 2 3" xfId="2743"/>
    <cellStyle name="Currency 2 2 5 2 2 2 3" xfId="1386"/>
    <cellStyle name="Currency 2 2 5 2 2 2 4" xfId="2291"/>
    <cellStyle name="Currency 2 2 5 2 2 3" xfId="700"/>
    <cellStyle name="Currency 2 2 5 2 2 3 2" xfId="1612"/>
    <cellStyle name="Currency 2 2 5 2 2 3 3" xfId="2517"/>
    <cellStyle name="Currency 2 2 5 2 2 4" xfId="1160"/>
    <cellStyle name="Currency 2 2 5 2 2 5" xfId="2065"/>
    <cellStyle name="Currency 2 2 5 2 3" xfId="361"/>
    <cellStyle name="Currency 2 2 5 2 3 2" xfId="813"/>
    <cellStyle name="Currency 2 2 5 2 3 2 2" xfId="1725"/>
    <cellStyle name="Currency 2 2 5 2 3 2 3" xfId="2630"/>
    <cellStyle name="Currency 2 2 5 2 3 3" xfId="1273"/>
    <cellStyle name="Currency 2 2 5 2 3 4" xfId="2178"/>
    <cellStyle name="Currency 2 2 5 2 4" xfId="587"/>
    <cellStyle name="Currency 2 2 5 2 4 2" xfId="1499"/>
    <cellStyle name="Currency 2 2 5 2 4 3" xfId="2404"/>
    <cellStyle name="Currency 2 2 5 2 5" xfId="1047"/>
    <cellStyle name="Currency 2 2 5 2 6" xfId="1952"/>
    <cellStyle name="Currency 2 2 5 3" xfId="191"/>
    <cellStyle name="Currency 2 2 5 3 2" xfId="420"/>
    <cellStyle name="Currency 2 2 5 3 2 2" xfId="872"/>
    <cellStyle name="Currency 2 2 5 3 2 2 2" xfId="1784"/>
    <cellStyle name="Currency 2 2 5 3 2 2 3" xfId="2689"/>
    <cellStyle name="Currency 2 2 5 3 2 3" xfId="1332"/>
    <cellStyle name="Currency 2 2 5 3 2 4" xfId="2237"/>
    <cellStyle name="Currency 2 2 5 3 3" xfId="646"/>
    <cellStyle name="Currency 2 2 5 3 3 2" xfId="1558"/>
    <cellStyle name="Currency 2 2 5 3 3 3" xfId="2463"/>
    <cellStyle name="Currency 2 2 5 3 4" xfId="1106"/>
    <cellStyle name="Currency 2 2 5 3 5" xfId="2011"/>
    <cellStyle name="Currency 2 2 5 4" xfId="307"/>
    <cellStyle name="Currency 2 2 5 4 2" xfId="759"/>
    <cellStyle name="Currency 2 2 5 4 2 2" xfId="1671"/>
    <cellStyle name="Currency 2 2 5 4 2 3" xfId="2576"/>
    <cellStyle name="Currency 2 2 5 4 3" xfId="1219"/>
    <cellStyle name="Currency 2 2 5 4 4" xfId="2124"/>
    <cellStyle name="Currency 2 2 5 5" xfId="533"/>
    <cellStyle name="Currency 2 2 5 5 2" xfId="1445"/>
    <cellStyle name="Currency 2 2 5 5 3" xfId="2350"/>
    <cellStyle name="Currency 2 2 5 6" xfId="993"/>
    <cellStyle name="Currency 2 2 5 7" xfId="1898"/>
    <cellStyle name="Currency 2 2 6" xfId="87"/>
    <cellStyle name="Currency 2 2 6 2" xfId="209"/>
    <cellStyle name="Currency 2 2 6 2 2" xfId="438"/>
    <cellStyle name="Currency 2 2 6 2 2 2" xfId="890"/>
    <cellStyle name="Currency 2 2 6 2 2 2 2" xfId="1802"/>
    <cellStyle name="Currency 2 2 6 2 2 2 3" xfId="2707"/>
    <cellStyle name="Currency 2 2 6 2 2 3" xfId="1350"/>
    <cellStyle name="Currency 2 2 6 2 2 4" xfId="2255"/>
    <cellStyle name="Currency 2 2 6 2 3" xfId="664"/>
    <cellStyle name="Currency 2 2 6 2 3 2" xfId="1576"/>
    <cellStyle name="Currency 2 2 6 2 3 3" xfId="2481"/>
    <cellStyle name="Currency 2 2 6 2 4" xfId="1124"/>
    <cellStyle name="Currency 2 2 6 2 5" xfId="2029"/>
    <cellStyle name="Currency 2 2 6 3" xfId="325"/>
    <cellStyle name="Currency 2 2 6 3 2" xfId="777"/>
    <cellStyle name="Currency 2 2 6 3 2 2" xfId="1689"/>
    <cellStyle name="Currency 2 2 6 3 2 3" xfId="2594"/>
    <cellStyle name="Currency 2 2 6 3 3" xfId="1237"/>
    <cellStyle name="Currency 2 2 6 3 4" xfId="2142"/>
    <cellStyle name="Currency 2 2 6 4" xfId="551"/>
    <cellStyle name="Currency 2 2 6 4 2" xfId="1463"/>
    <cellStyle name="Currency 2 2 6 4 3" xfId="2368"/>
    <cellStyle name="Currency 2 2 6 5" xfId="1011"/>
    <cellStyle name="Currency 2 2 6 6" xfId="1916"/>
    <cellStyle name="Currency 2 2 7" xfId="155"/>
    <cellStyle name="Currency 2 2 7 2" xfId="384"/>
    <cellStyle name="Currency 2 2 7 2 2" xfId="836"/>
    <cellStyle name="Currency 2 2 7 2 2 2" xfId="1748"/>
    <cellStyle name="Currency 2 2 7 2 2 3" xfId="2653"/>
    <cellStyle name="Currency 2 2 7 2 3" xfId="1296"/>
    <cellStyle name="Currency 2 2 7 2 4" xfId="2201"/>
    <cellStyle name="Currency 2 2 7 3" xfId="610"/>
    <cellStyle name="Currency 2 2 7 3 2" xfId="1522"/>
    <cellStyle name="Currency 2 2 7 3 3" xfId="2427"/>
    <cellStyle name="Currency 2 2 7 4" xfId="1070"/>
    <cellStyle name="Currency 2 2 7 5" xfId="1975"/>
    <cellStyle name="Currency 2 2 8" xfId="271"/>
    <cellStyle name="Currency 2 2 8 2" xfId="723"/>
    <cellStyle name="Currency 2 2 8 2 2" xfId="1635"/>
    <cellStyle name="Currency 2 2 8 2 3" xfId="2540"/>
    <cellStyle name="Currency 2 2 8 3" xfId="1183"/>
    <cellStyle name="Currency 2 2 8 4" xfId="2088"/>
    <cellStyle name="Currency 2 2 9" xfId="497"/>
    <cellStyle name="Currency 2 2 9 2" xfId="1409"/>
    <cellStyle name="Currency 2 2 9 3" xfId="2314"/>
    <cellStyle name="Currency 2 3" xfId="950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10" xfId="954"/>
    <cellStyle name="Millares 2 2 11" xfId="1859"/>
    <cellStyle name="Millares 2 2 2" xfId="35"/>
    <cellStyle name="Millares 2 2 2 10" xfId="1864"/>
    <cellStyle name="Millares 2 2 2 2" xfId="44"/>
    <cellStyle name="Millares 2 2 2 2 2" xfId="62"/>
    <cellStyle name="Millares 2 2 2 2 2 2" xfId="116"/>
    <cellStyle name="Millares 2 2 2 2 2 2 2" xfId="238"/>
    <cellStyle name="Millares 2 2 2 2 2 2 2 2" xfId="467"/>
    <cellStyle name="Millares 2 2 2 2 2 2 2 2 2" xfId="919"/>
    <cellStyle name="Millares 2 2 2 2 2 2 2 2 2 2" xfId="1831"/>
    <cellStyle name="Millares 2 2 2 2 2 2 2 2 2 3" xfId="2736"/>
    <cellStyle name="Millares 2 2 2 2 2 2 2 2 3" xfId="1379"/>
    <cellStyle name="Millares 2 2 2 2 2 2 2 2 4" xfId="2284"/>
    <cellStyle name="Millares 2 2 2 2 2 2 2 3" xfId="693"/>
    <cellStyle name="Millares 2 2 2 2 2 2 2 3 2" xfId="1605"/>
    <cellStyle name="Millares 2 2 2 2 2 2 2 3 3" xfId="2510"/>
    <cellStyle name="Millares 2 2 2 2 2 2 2 4" xfId="1153"/>
    <cellStyle name="Millares 2 2 2 2 2 2 2 5" xfId="2058"/>
    <cellStyle name="Millares 2 2 2 2 2 2 3" xfId="354"/>
    <cellStyle name="Millares 2 2 2 2 2 2 3 2" xfId="806"/>
    <cellStyle name="Millares 2 2 2 2 2 2 3 2 2" xfId="1718"/>
    <cellStyle name="Millares 2 2 2 2 2 2 3 2 3" xfId="2623"/>
    <cellStyle name="Millares 2 2 2 2 2 2 3 3" xfId="1266"/>
    <cellStyle name="Millares 2 2 2 2 2 2 3 4" xfId="2171"/>
    <cellStyle name="Millares 2 2 2 2 2 2 4" xfId="580"/>
    <cellStyle name="Millares 2 2 2 2 2 2 4 2" xfId="1492"/>
    <cellStyle name="Millares 2 2 2 2 2 2 4 3" xfId="2397"/>
    <cellStyle name="Millares 2 2 2 2 2 2 5" xfId="1040"/>
    <cellStyle name="Millares 2 2 2 2 2 2 6" xfId="1945"/>
    <cellStyle name="Millares 2 2 2 2 2 3" xfId="184"/>
    <cellStyle name="Millares 2 2 2 2 2 3 2" xfId="413"/>
    <cellStyle name="Millares 2 2 2 2 2 3 2 2" xfId="865"/>
    <cellStyle name="Millares 2 2 2 2 2 3 2 2 2" xfId="1777"/>
    <cellStyle name="Millares 2 2 2 2 2 3 2 2 3" xfId="2682"/>
    <cellStyle name="Millares 2 2 2 2 2 3 2 3" xfId="1325"/>
    <cellStyle name="Millares 2 2 2 2 2 3 2 4" xfId="2230"/>
    <cellStyle name="Millares 2 2 2 2 2 3 3" xfId="639"/>
    <cellStyle name="Millares 2 2 2 2 2 3 3 2" xfId="1551"/>
    <cellStyle name="Millares 2 2 2 2 2 3 3 3" xfId="2456"/>
    <cellStyle name="Millares 2 2 2 2 2 3 4" xfId="1099"/>
    <cellStyle name="Millares 2 2 2 2 2 3 5" xfId="2004"/>
    <cellStyle name="Millares 2 2 2 2 2 4" xfId="300"/>
    <cellStyle name="Millares 2 2 2 2 2 4 2" xfId="752"/>
    <cellStyle name="Millares 2 2 2 2 2 4 2 2" xfId="1664"/>
    <cellStyle name="Millares 2 2 2 2 2 4 2 3" xfId="2569"/>
    <cellStyle name="Millares 2 2 2 2 2 4 3" xfId="1212"/>
    <cellStyle name="Millares 2 2 2 2 2 4 4" xfId="2117"/>
    <cellStyle name="Millares 2 2 2 2 2 5" xfId="526"/>
    <cellStyle name="Millares 2 2 2 2 2 5 2" xfId="1438"/>
    <cellStyle name="Millares 2 2 2 2 2 5 3" xfId="2343"/>
    <cellStyle name="Millares 2 2 2 2 2 6" xfId="986"/>
    <cellStyle name="Millares 2 2 2 2 2 7" xfId="1891"/>
    <cellStyle name="Millares 2 2 2 2 3" xfId="80"/>
    <cellStyle name="Millares 2 2 2 2 3 2" xfId="134"/>
    <cellStyle name="Millares 2 2 2 2 3 2 2" xfId="256"/>
    <cellStyle name="Millares 2 2 2 2 3 2 2 2" xfId="485"/>
    <cellStyle name="Millares 2 2 2 2 3 2 2 2 2" xfId="937"/>
    <cellStyle name="Millares 2 2 2 2 3 2 2 2 2 2" xfId="1849"/>
    <cellStyle name="Millares 2 2 2 2 3 2 2 2 2 3" xfId="2754"/>
    <cellStyle name="Millares 2 2 2 2 3 2 2 2 3" xfId="1397"/>
    <cellStyle name="Millares 2 2 2 2 3 2 2 2 4" xfId="2302"/>
    <cellStyle name="Millares 2 2 2 2 3 2 2 3" xfId="711"/>
    <cellStyle name="Millares 2 2 2 2 3 2 2 3 2" xfId="1623"/>
    <cellStyle name="Millares 2 2 2 2 3 2 2 3 3" xfId="2528"/>
    <cellStyle name="Millares 2 2 2 2 3 2 2 4" xfId="1171"/>
    <cellStyle name="Millares 2 2 2 2 3 2 2 5" xfId="2076"/>
    <cellStyle name="Millares 2 2 2 2 3 2 3" xfId="372"/>
    <cellStyle name="Millares 2 2 2 2 3 2 3 2" xfId="824"/>
    <cellStyle name="Millares 2 2 2 2 3 2 3 2 2" xfId="1736"/>
    <cellStyle name="Millares 2 2 2 2 3 2 3 2 3" xfId="2641"/>
    <cellStyle name="Millares 2 2 2 2 3 2 3 3" xfId="1284"/>
    <cellStyle name="Millares 2 2 2 2 3 2 3 4" xfId="2189"/>
    <cellStyle name="Millares 2 2 2 2 3 2 4" xfId="598"/>
    <cellStyle name="Millares 2 2 2 2 3 2 4 2" xfId="1510"/>
    <cellStyle name="Millares 2 2 2 2 3 2 4 3" xfId="2415"/>
    <cellStyle name="Millares 2 2 2 2 3 2 5" xfId="1058"/>
    <cellStyle name="Millares 2 2 2 2 3 2 6" xfId="1963"/>
    <cellStyle name="Millares 2 2 2 2 3 3" xfId="202"/>
    <cellStyle name="Millares 2 2 2 2 3 3 2" xfId="431"/>
    <cellStyle name="Millares 2 2 2 2 3 3 2 2" xfId="883"/>
    <cellStyle name="Millares 2 2 2 2 3 3 2 2 2" xfId="1795"/>
    <cellStyle name="Millares 2 2 2 2 3 3 2 2 3" xfId="2700"/>
    <cellStyle name="Millares 2 2 2 2 3 3 2 3" xfId="1343"/>
    <cellStyle name="Millares 2 2 2 2 3 3 2 4" xfId="2248"/>
    <cellStyle name="Millares 2 2 2 2 3 3 3" xfId="657"/>
    <cellStyle name="Millares 2 2 2 2 3 3 3 2" xfId="1569"/>
    <cellStyle name="Millares 2 2 2 2 3 3 3 3" xfId="2474"/>
    <cellStyle name="Millares 2 2 2 2 3 3 4" xfId="1117"/>
    <cellStyle name="Millares 2 2 2 2 3 3 5" xfId="2022"/>
    <cellStyle name="Millares 2 2 2 2 3 4" xfId="318"/>
    <cellStyle name="Millares 2 2 2 2 3 4 2" xfId="770"/>
    <cellStyle name="Millares 2 2 2 2 3 4 2 2" xfId="1682"/>
    <cellStyle name="Millares 2 2 2 2 3 4 2 3" xfId="2587"/>
    <cellStyle name="Millares 2 2 2 2 3 4 3" xfId="1230"/>
    <cellStyle name="Millares 2 2 2 2 3 4 4" xfId="2135"/>
    <cellStyle name="Millares 2 2 2 2 3 5" xfId="544"/>
    <cellStyle name="Millares 2 2 2 2 3 5 2" xfId="1456"/>
    <cellStyle name="Millares 2 2 2 2 3 5 3" xfId="2361"/>
    <cellStyle name="Millares 2 2 2 2 3 6" xfId="1004"/>
    <cellStyle name="Millares 2 2 2 2 3 7" xfId="1909"/>
    <cellStyle name="Millares 2 2 2 2 4" xfId="98"/>
    <cellStyle name="Millares 2 2 2 2 4 2" xfId="220"/>
    <cellStyle name="Millares 2 2 2 2 4 2 2" xfId="449"/>
    <cellStyle name="Millares 2 2 2 2 4 2 2 2" xfId="901"/>
    <cellStyle name="Millares 2 2 2 2 4 2 2 2 2" xfId="1813"/>
    <cellStyle name="Millares 2 2 2 2 4 2 2 2 3" xfId="2718"/>
    <cellStyle name="Millares 2 2 2 2 4 2 2 3" xfId="1361"/>
    <cellStyle name="Millares 2 2 2 2 4 2 2 4" xfId="2266"/>
    <cellStyle name="Millares 2 2 2 2 4 2 3" xfId="675"/>
    <cellStyle name="Millares 2 2 2 2 4 2 3 2" xfId="1587"/>
    <cellStyle name="Millares 2 2 2 2 4 2 3 3" xfId="2492"/>
    <cellStyle name="Millares 2 2 2 2 4 2 4" xfId="1135"/>
    <cellStyle name="Millares 2 2 2 2 4 2 5" xfId="2040"/>
    <cellStyle name="Millares 2 2 2 2 4 3" xfId="336"/>
    <cellStyle name="Millares 2 2 2 2 4 3 2" xfId="788"/>
    <cellStyle name="Millares 2 2 2 2 4 3 2 2" xfId="1700"/>
    <cellStyle name="Millares 2 2 2 2 4 3 2 3" xfId="2605"/>
    <cellStyle name="Millares 2 2 2 2 4 3 3" xfId="1248"/>
    <cellStyle name="Millares 2 2 2 2 4 3 4" xfId="2153"/>
    <cellStyle name="Millares 2 2 2 2 4 4" xfId="562"/>
    <cellStyle name="Millares 2 2 2 2 4 4 2" xfId="1474"/>
    <cellStyle name="Millares 2 2 2 2 4 4 3" xfId="2379"/>
    <cellStyle name="Millares 2 2 2 2 4 5" xfId="1022"/>
    <cellStyle name="Millares 2 2 2 2 4 6" xfId="1927"/>
    <cellStyle name="Millares 2 2 2 2 5" xfId="166"/>
    <cellStyle name="Millares 2 2 2 2 5 2" xfId="395"/>
    <cellStyle name="Millares 2 2 2 2 5 2 2" xfId="847"/>
    <cellStyle name="Millares 2 2 2 2 5 2 2 2" xfId="1759"/>
    <cellStyle name="Millares 2 2 2 2 5 2 2 3" xfId="2664"/>
    <cellStyle name="Millares 2 2 2 2 5 2 3" xfId="1307"/>
    <cellStyle name="Millares 2 2 2 2 5 2 4" xfId="2212"/>
    <cellStyle name="Millares 2 2 2 2 5 3" xfId="621"/>
    <cellStyle name="Millares 2 2 2 2 5 3 2" xfId="1533"/>
    <cellStyle name="Millares 2 2 2 2 5 3 3" xfId="2438"/>
    <cellStyle name="Millares 2 2 2 2 5 4" xfId="1081"/>
    <cellStyle name="Millares 2 2 2 2 5 5" xfId="1986"/>
    <cellStyle name="Millares 2 2 2 2 6" xfId="282"/>
    <cellStyle name="Millares 2 2 2 2 6 2" xfId="734"/>
    <cellStyle name="Millares 2 2 2 2 6 2 2" xfId="1646"/>
    <cellStyle name="Millares 2 2 2 2 6 2 3" xfId="2551"/>
    <cellStyle name="Millares 2 2 2 2 6 3" xfId="1194"/>
    <cellStyle name="Millares 2 2 2 2 6 4" xfId="2099"/>
    <cellStyle name="Millares 2 2 2 2 7" xfId="508"/>
    <cellStyle name="Millares 2 2 2 2 7 2" xfId="1420"/>
    <cellStyle name="Millares 2 2 2 2 7 3" xfId="2325"/>
    <cellStyle name="Millares 2 2 2 2 8" xfId="968"/>
    <cellStyle name="Millares 2 2 2 2 9" xfId="1873"/>
    <cellStyle name="Millares 2 2 2 3" xfId="53"/>
    <cellStyle name="Millares 2 2 2 3 2" xfId="107"/>
    <cellStyle name="Millares 2 2 2 3 2 2" xfId="229"/>
    <cellStyle name="Millares 2 2 2 3 2 2 2" xfId="458"/>
    <cellStyle name="Millares 2 2 2 3 2 2 2 2" xfId="910"/>
    <cellStyle name="Millares 2 2 2 3 2 2 2 2 2" xfId="1822"/>
    <cellStyle name="Millares 2 2 2 3 2 2 2 2 3" xfId="2727"/>
    <cellStyle name="Millares 2 2 2 3 2 2 2 3" xfId="1370"/>
    <cellStyle name="Millares 2 2 2 3 2 2 2 4" xfId="2275"/>
    <cellStyle name="Millares 2 2 2 3 2 2 3" xfId="684"/>
    <cellStyle name="Millares 2 2 2 3 2 2 3 2" xfId="1596"/>
    <cellStyle name="Millares 2 2 2 3 2 2 3 3" xfId="2501"/>
    <cellStyle name="Millares 2 2 2 3 2 2 4" xfId="1144"/>
    <cellStyle name="Millares 2 2 2 3 2 2 5" xfId="2049"/>
    <cellStyle name="Millares 2 2 2 3 2 3" xfId="345"/>
    <cellStyle name="Millares 2 2 2 3 2 3 2" xfId="797"/>
    <cellStyle name="Millares 2 2 2 3 2 3 2 2" xfId="1709"/>
    <cellStyle name="Millares 2 2 2 3 2 3 2 3" xfId="2614"/>
    <cellStyle name="Millares 2 2 2 3 2 3 3" xfId="1257"/>
    <cellStyle name="Millares 2 2 2 3 2 3 4" xfId="2162"/>
    <cellStyle name="Millares 2 2 2 3 2 4" xfId="571"/>
    <cellStyle name="Millares 2 2 2 3 2 4 2" xfId="1483"/>
    <cellStyle name="Millares 2 2 2 3 2 4 3" xfId="2388"/>
    <cellStyle name="Millares 2 2 2 3 2 5" xfId="1031"/>
    <cellStyle name="Millares 2 2 2 3 2 6" xfId="1936"/>
    <cellStyle name="Millares 2 2 2 3 3" xfId="175"/>
    <cellStyle name="Millares 2 2 2 3 3 2" xfId="404"/>
    <cellStyle name="Millares 2 2 2 3 3 2 2" xfId="856"/>
    <cellStyle name="Millares 2 2 2 3 3 2 2 2" xfId="1768"/>
    <cellStyle name="Millares 2 2 2 3 3 2 2 3" xfId="2673"/>
    <cellStyle name="Millares 2 2 2 3 3 2 3" xfId="1316"/>
    <cellStyle name="Millares 2 2 2 3 3 2 4" xfId="2221"/>
    <cellStyle name="Millares 2 2 2 3 3 3" xfId="630"/>
    <cellStyle name="Millares 2 2 2 3 3 3 2" xfId="1542"/>
    <cellStyle name="Millares 2 2 2 3 3 3 3" xfId="2447"/>
    <cellStyle name="Millares 2 2 2 3 3 4" xfId="1090"/>
    <cellStyle name="Millares 2 2 2 3 3 5" xfId="1995"/>
    <cellStyle name="Millares 2 2 2 3 4" xfId="291"/>
    <cellStyle name="Millares 2 2 2 3 4 2" xfId="743"/>
    <cellStyle name="Millares 2 2 2 3 4 2 2" xfId="1655"/>
    <cellStyle name="Millares 2 2 2 3 4 2 3" xfId="2560"/>
    <cellStyle name="Millares 2 2 2 3 4 3" xfId="1203"/>
    <cellStyle name="Millares 2 2 2 3 4 4" xfId="2108"/>
    <cellStyle name="Millares 2 2 2 3 5" xfId="517"/>
    <cellStyle name="Millares 2 2 2 3 5 2" xfId="1429"/>
    <cellStyle name="Millares 2 2 2 3 5 3" xfId="2334"/>
    <cellStyle name="Millares 2 2 2 3 6" xfId="977"/>
    <cellStyle name="Millares 2 2 2 3 7" xfId="1882"/>
    <cellStyle name="Millares 2 2 2 4" xfId="71"/>
    <cellStyle name="Millares 2 2 2 4 2" xfId="125"/>
    <cellStyle name="Millares 2 2 2 4 2 2" xfId="247"/>
    <cellStyle name="Millares 2 2 2 4 2 2 2" xfId="476"/>
    <cellStyle name="Millares 2 2 2 4 2 2 2 2" xfId="928"/>
    <cellStyle name="Millares 2 2 2 4 2 2 2 2 2" xfId="1840"/>
    <cellStyle name="Millares 2 2 2 4 2 2 2 2 3" xfId="2745"/>
    <cellStyle name="Millares 2 2 2 4 2 2 2 3" xfId="1388"/>
    <cellStyle name="Millares 2 2 2 4 2 2 2 4" xfId="2293"/>
    <cellStyle name="Millares 2 2 2 4 2 2 3" xfId="702"/>
    <cellStyle name="Millares 2 2 2 4 2 2 3 2" xfId="1614"/>
    <cellStyle name="Millares 2 2 2 4 2 2 3 3" xfId="2519"/>
    <cellStyle name="Millares 2 2 2 4 2 2 4" xfId="1162"/>
    <cellStyle name="Millares 2 2 2 4 2 2 5" xfId="2067"/>
    <cellStyle name="Millares 2 2 2 4 2 3" xfId="363"/>
    <cellStyle name="Millares 2 2 2 4 2 3 2" xfId="815"/>
    <cellStyle name="Millares 2 2 2 4 2 3 2 2" xfId="1727"/>
    <cellStyle name="Millares 2 2 2 4 2 3 2 3" xfId="2632"/>
    <cellStyle name="Millares 2 2 2 4 2 3 3" xfId="1275"/>
    <cellStyle name="Millares 2 2 2 4 2 3 4" xfId="2180"/>
    <cellStyle name="Millares 2 2 2 4 2 4" xfId="589"/>
    <cellStyle name="Millares 2 2 2 4 2 4 2" xfId="1501"/>
    <cellStyle name="Millares 2 2 2 4 2 4 3" xfId="2406"/>
    <cellStyle name="Millares 2 2 2 4 2 5" xfId="1049"/>
    <cellStyle name="Millares 2 2 2 4 2 6" xfId="1954"/>
    <cellStyle name="Millares 2 2 2 4 3" xfId="193"/>
    <cellStyle name="Millares 2 2 2 4 3 2" xfId="422"/>
    <cellStyle name="Millares 2 2 2 4 3 2 2" xfId="874"/>
    <cellStyle name="Millares 2 2 2 4 3 2 2 2" xfId="1786"/>
    <cellStyle name="Millares 2 2 2 4 3 2 2 3" xfId="2691"/>
    <cellStyle name="Millares 2 2 2 4 3 2 3" xfId="1334"/>
    <cellStyle name="Millares 2 2 2 4 3 2 4" xfId="2239"/>
    <cellStyle name="Millares 2 2 2 4 3 3" xfId="648"/>
    <cellStyle name="Millares 2 2 2 4 3 3 2" xfId="1560"/>
    <cellStyle name="Millares 2 2 2 4 3 3 3" xfId="2465"/>
    <cellStyle name="Millares 2 2 2 4 3 4" xfId="1108"/>
    <cellStyle name="Millares 2 2 2 4 3 5" xfId="2013"/>
    <cellStyle name="Millares 2 2 2 4 4" xfId="309"/>
    <cellStyle name="Millares 2 2 2 4 4 2" xfId="761"/>
    <cellStyle name="Millares 2 2 2 4 4 2 2" xfId="1673"/>
    <cellStyle name="Millares 2 2 2 4 4 2 3" xfId="2578"/>
    <cellStyle name="Millares 2 2 2 4 4 3" xfId="1221"/>
    <cellStyle name="Millares 2 2 2 4 4 4" xfId="2126"/>
    <cellStyle name="Millares 2 2 2 4 5" xfId="535"/>
    <cellStyle name="Millares 2 2 2 4 5 2" xfId="1447"/>
    <cellStyle name="Millares 2 2 2 4 5 3" xfId="2352"/>
    <cellStyle name="Millares 2 2 2 4 6" xfId="995"/>
    <cellStyle name="Millares 2 2 2 4 7" xfId="1900"/>
    <cellStyle name="Millares 2 2 2 5" xfId="89"/>
    <cellStyle name="Millares 2 2 2 5 2" xfId="211"/>
    <cellStyle name="Millares 2 2 2 5 2 2" xfId="440"/>
    <cellStyle name="Millares 2 2 2 5 2 2 2" xfId="892"/>
    <cellStyle name="Millares 2 2 2 5 2 2 2 2" xfId="1804"/>
    <cellStyle name="Millares 2 2 2 5 2 2 2 3" xfId="2709"/>
    <cellStyle name="Millares 2 2 2 5 2 2 3" xfId="1352"/>
    <cellStyle name="Millares 2 2 2 5 2 2 4" xfId="2257"/>
    <cellStyle name="Millares 2 2 2 5 2 3" xfId="666"/>
    <cellStyle name="Millares 2 2 2 5 2 3 2" xfId="1578"/>
    <cellStyle name="Millares 2 2 2 5 2 3 3" xfId="2483"/>
    <cellStyle name="Millares 2 2 2 5 2 4" xfId="1126"/>
    <cellStyle name="Millares 2 2 2 5 2 5" xfId="2031"/>
    <cellStyle name="Millares 2 2 2 5 3" xfId="327"/>
    <cellStyle name="Millares 2 2 2 5 3 2" xfId="779"/>
    <cellStyle name="Millares 2 2 2 5 3 2 2" xfId="1691"/>
    <cellStyle name="Millares 2 2 2 5 3 2 3" xfId="2596"/>
    <cellStyle name="Millares 2 2 2 5 3 3" xfId="1239"/>
    <cellStyle name="Millares 2 2 2 5 3 4" xfId="2144"/>
    <cellStyle name="Millares 2 2 2 5 4" xfId="553"/>
    <cellStyle name="Millares 2 2 2 5 4 2" xfId="1465"/>
    <cellStyle name="Millares 2 2 2 5 4 3" xfId="2370"/>
    <cellStyle name="Millares 2 2 2 5 5" xfId="1013"/>
    <cellStyle name="Millares 2 2 2 5 6" xfId="1918"/>
    <cellStyle name="Millares 2 2 2 6" xfId="157"/>
    <cellStyle name="Millares 2 2 2 6 2" xfId="386"/>
    <cellStyle name="Millares 2 2 2 6 2 2" xfId="838"/>
    <cellStyle name="Millares 2 2 2 6 2 2 2" xfId="1750"/>
    <cellStyle name="Millares 2 2 2 6 2 2 3" xfId="2655"/>
    <cellStyle name="Millares 2 2 2 6 2 3" xfId="1298"/>
    <cellStyle name="Millares 2 2 2 6 2 4" xfId="2203"/>
    <cellStyle name="Millares 2 2 2 6 3" xfId="612"/>
    <cellStyle name="Millares 2 2 2 6 3 2" xfId="1524"/>
    <cellStyle name="Millares 2 2 2 6 3 3" xfId="2429"/>
    <cellStyle name="Millares 2 2 2 6 4" xfId="1072"/>
    <cellStyle name="Millares 2 2 2 6 5" xfId="1977"/>
    <cellStyle name="Millares 2 2 2 7" xfId="273"/>
    <cellStyle name="Millares 2 2 2 7 2" xfId="725"/>
    <cellStyle name="Millares 2 2 2 7 2 2" xfId="1637"/>
    <cellStyle name="Millares 2 2 2 7 2 3" xfId="2542"/>
    <cellStyle name="Millares 2 2 2 7 3" xfId="1185"/>
    <cellStyle name="Millares 2 2 2 7 4" xfId="2090"/>
    <cellStyle name="Millares 2 2 2 8" xfId="499"/>
    <cellStyle name="Millares 2 2 2 8 2" xfId="1411"/>
    <cellStyle name="Millares 2 2 2 8 3" xfId="2316"/>
    <cellStyle name="Millares 2 2 2 9" xfId="959"/>
    <cellStyle name="Millares 2 2 3" xfId="39"/>
    <cellStyle name="Millares 2 2 3 2" xfId="57"/>
    <cellStyle name="Millares 2 2 3 2 2" xfId="111"/>
    <cellStyle name="Millares 2 2 3 2 2 2" xfId="233"/>
    <cellStyle name="Millares 2 2 3 2 2 2 2" xfId="462"/>
    <cellStyle name="Millares 2 2 3 2 2 2 2 2" xfId="914"/>
    <cellStyle name="Millares 2 2 3 2 2 2 2 2 2" xfId="1826"/>
    <cellStyle name="Millares 2 2 3 2 2 2 2 2 3" xfId="2731"/>
    <cellStyle name="Millares 2 2 3 2 2 2 2 3" xfId="1374"/>
    <cellStyle name="Millares 2 2 3 2 2 2 2 4" xfId="2279"/>
    <cellStyle name="Millares 2 2 3 2 2 2 3" xfId="688"/>
    <cellStyle name="Millares 2 2 3 2 2 2 3 2" xfId="1600"/>
    <cellStyle name="Millares 2 2 3 2 2 2 3 3" xfId="2505"/>
    <cellStyle name="Millares 2 2 3 2 2 2 4" xfId="1148"/>
    <cellStyle name="Millares 2 2 3 2 2 2 5" xfId="2053"/>
    <cellStyle name="Millares 2 2 3 2 2 3" xfId="349"/>
    <cellStyle name="Millares 2 2 3 2 2 3 2" xfId="801"/>
    <cellStyle name="Millares 2 2 3 2 2 3 2 2" xfId="1713"/>
    <cellStyle name="Millares 2 2 3 2 2 3 2 3" xfId="2618"/>
    <cellStyle name="Millares 2 2 3 2 2 3 3" xfId="1261"/>
    <cellStyle name="Millares 2 2 3 2 2 3 4" xfId="2166"/>
    <cellStyle name="Millares 2 2 3 2 2 4" xfId="575"/>
    <cellStyle name="Millares 2 2 3 2 2 4 2" xfId="1487"/>
    <cellStyle name="Millares 2 2 3 2 2 4 3" xfId="2392"/>
    <cellStyle name="Millares 2 2 3 2 2 5" xfId="1035"/>
    <cellStyle name="Millares 2 2 3 2 2 6" xfId="1940"/>
    <cellStyle name="Millares 2 2 3 2 3" xfId="179"/>
    <cellStyle name="Millares 2 2 3 2 3 2" xfId="408"/>
    <cellStyle name="Millares 2 2 3 2 3 2 2" xfId="860"/>
    <cellStyle name="Millares 2 2 3 2 3 2 2 2" xfId="1772"/>
    <cellStyle name="Millares 2 2 3 2 3 2 2 3" xfId="2677"/>
    <cellStyle name="Millares 2 2 3 2 3 2 3" xfId="1320"/>
    <cellStyle name="Millares 2 2 3 2 3 2 4" xfId="2225"/>
    <cellStyle name="Millares 2 2 3 2 3 3" xfId="634"/>
    <cellStyle name="Millares 2 2 3 2 3 3 2" xfId="1546"/>
    <cellStyle name="Millares 2 2 3 2 3 3 3" xfId="2451"/>
    <cellStyle name="Millares 2 2 3 2 3 4" xfId="1094"/>
    <cellStyle name="Millares 2 2 3 2 3 5" xfId="1999"/>
    <cellStyle name="Millares 2 2 3 2 4" xfId="295"/>
    <cellStyle name="Millares 2 2 3 2 4 2" xfId="747"/>
    <cellStyle name="Millares 2 2 3 2 4 2 2" xfId="1659"/>
    <cellStyle name="Millares 2 2 3 2 4 2 3" xfId="2564"/>
    <cellStyle name="Millares 2 2 3 2 4 3" xfId="1207"/>
    <cellStyle name="Millares 2 2 3 2 4 4" xfId="2112"/>
    <cellStyle name="Millares 2 2 3 2 5" xfId="521"/>
    <cellStyle name="Millares 2 2 3 2 5 2" xfId="1433"/>
    <cellStyle name="Millares 2 2 3 2 5 3" xfId="2338"/>
    <cellStyle name="Millares 2 2 3 2 6" xfId="981"/>
    <cellStyle name="Millares 2 2 3 2 7" xfId="1886"/>
    <cellStyle name="Millares 2 2 3 3" xfId="75"/>
    <cellStyle name="Millares 2 2 3 3 2" xfId="129"/>
    <cellStyle name="Millares 2 2 3 3 2 2" xfId="251"/>
    <cellStyle name="Millares 2 2 3 3 2 2 2" xfId="480"/>
    <cellStyle name="Millares 2 2 3 3 2 2 2 2" xfId="932"/>
    <cellStyle name="Millares 2 2 3 3 2 2 2 2 2" xfId="1844"/>
    <cellStyle name="Millares 2 2 3 3 2 2 2 2 3" xfId="2749"/>
    <cellStyle name="Millares 2 2 3 3 2 2 2 3" xfId="1392"/>
    <cellStyle name="Millares 2 2 3 3 2 2 2 4" xfId="2297"/>
    <cellStyle name="Millares 2 2 3 3 2 2 3" xfId="706"/>
    <cellStyle name="Millares 2 2 3 3 2 2 3 2" xfId="1618"/>
    <cellStyle name="Millares 2 2 3 3 2 2 3 3" xfId="2523"/>
    <cellStyle name="Millares 2 2 3 3 2 2 4" xfId="1166"/>
    <cellStyle name="Millares 2 2 3 3 2 2 5" xfId="2071"/>
    <cellStyle name="Millares 2 2 3 3 2 3" xfId="367"/>
    <cellStyle name="Millares 2 2 3 3 2 3 2" xfId="819"/>
    <cellStyle name="Millares 2 2 3 3 2 3 2 2" xfId="1731"/>
    <cellStyle name="Millares 2 2 3 3 2 3 2 3" xfId="2636"/>
    <cellStyle name="Millares 2 2 3 3 2 3 3" xfId="1279"/>
    <cellStyle name="Millares 2 2 3 3 2 3 4" xfId="2184"/>
    <cellStyle name="Millares 2 2 3 3 2 4" xfId="593"/>
    <cellStyle name="Millares 2 2 3 3 2 4 2" xfId="1505"/>
    <cellStyle name="Millares 2 2 3 3 2 4 3" xfId="2410"/>
    <cellStyle name="Millares 2 2 3 3 2 5" xfId="1053"/>
    <cellStyle name="Millares 2 2 3 3 2 6" xfId="1958"/>
    <cellStyle name="Millares 2 2 3 3 3" xfId="197"/>
    <cellStyle name="Millares 2 2 3 3 3 2" xfId="426"/>
    <cellStyle name="Millares 2 2 3 3 3 2 2" xfId="878"/>
    <cellStyle name="Millares 2 2 3 3 3 2 2 2" xfId="1790"/>
    <cellStyle name="Millares 2 2 3 3 3 2 2 3" xfId="2695"/>
    <cellStyle name="Millares 2 2 3 3 3 2 3" xfId="1338"/>
    <cellStyle name="Millares 2 2 3 3 3 2 4" xfId="2243"/>
    <cellStyle name="Millares 2 2 3 3 3 3" xfId="652"/>
    <cellStyle name="Millares 2 2 3 3 3 3 2" xfId="1564"/>
    <cellStyle name="Millares 2 2 3 3 3 3 3" xfId="2469"/>
    <cellStyle name="Millares 2 2 3 3 3 4" xfId="1112"/>
    <cellStyle name="Millares 2 2 3 3 3 5" xfId="2017"/>
    <cellStyle name="Millares 2 2 3 3 4" xfId="313"/>
    <cellStyle name="Millares 2 2 3 3 4 2" xfId="765"/>
    <cellStyle name="Millares 2 2 3 3 4 2 2" xfId="1677"/>
    <cellStyle name="Millares 2 2 3 3 4 2 3" xfId="2582"/>
    <cellStyle name="Millares 2 2 3 3 4 3" xfId="1225"/>
    <cellStyle name="Millares 2 2 3 3 4 4" xfId="2130"/>
    <cellStyle name="Millares 2 2 3 3 5" xfId="539"/>
    <cellStyle name="Millares 2 2 3 3 5 2" xfId="1451"/>
    <cellStyle name="Millares 2 2 3 3 5 3" xfId="2356"/>
    <cellStyle name="Millares 2 2 3 3 6" xfId="999"/>
    <cellStyle name="Millares 2 2 3 3 7" xfId="1904"/>
    <cellStyle name="Millares 2 2 3 4" xfId="93"/>
    <cellStyle name="Millares 2 2 3 4 2" xfId="215"/>
    <cellStyle name="Millares 2 2 3 4 2 2" xfId="444"/>
    <cellStyle name="Millares 2 2 3 4 2 2 2" xfId="896"/>
    <cellStyle name="Millares 2 2 3 4 2 2 2 2" xfId="1808"/>
    <cellStyle name="Millares 2 2 3 4 2 2 2 3" xfId="2713"/>
    <cellStyle name="Millares 2 2 3 4 2 2 3" xfId="1356"/>
    <cellStyle name="Millares 2 2 3 4 2 2 4" xfId="2261"/>
    <cellStyle name="Millares 2 2 3 4 2 3" xfId="670"/>
    <cellStyle name="Millares 2 2 3 4 2 3 2" xfId="1582"/>
    <cellStyle name="Millares 2 2 3 4 2 3 3" xfId="2487"/>
    <cellStyle name="Millares 2 2 3 4 2 4" xfId="1130"/>
    <cellStyle name="Millares 2 2 3 4 2 5" xfId="2035"/>
    <cellStyle name="Millares 2 2 3 4 3" xfId="331"/>
    <cellStyle name="Millares 2 2 3 4 3 2" xfId="783"/>
    <cellStyle name="Millares 2 2 3 4 3 2 2" xfId="1695"/>
    <cellStyle name="Millares 2 2 3 4 3 2 3" xfId="2600"/>
    <cellStyle name="Millares 2 2 3 4 3 3" xfId="1243"/>
    <cellStyle name="Millares 2 2 3 4 3 4" xfId="2148"/>
    <cellStyle name="Millares 2 2 3 4 4" xfId="557"/>
    <cellStyle name="Millares 2 2 3 4 4 2" xfId="1469"/>
    <cellStyle name="Millares 2 2 3 4 4 3" xfId="2374"/>
    <cellStyle name="Millares 2 2 3 4 5" xfId="1017"/>
    <cellStyle name="Millares 2 2 3 4 6" xfId="1922"/>
    <cellStyle name="Millares 2 2 3 5" xfId="161"/>
    <cellStyle name="Millares 2 2 3 5 2" xfId="390"/>
    <cellStyle name="Millares 2 2 3 5 2 2" xfId="842"/>
    <cellStyle name="Millares 2 2 3 5 2 2 2" xfId="1754"/>
    <cellStyle name="Millares 2 2 3 5 2 2 3" xfId="2659"/>
    <cellStyle name="Millares 2 2 3 5 2 3" xfId="1302"/>
    <cellStyle name="Millares 2 2 3 5 2 4" xfId="2207"/>
    <cellStyle name="Millares 2 2 3 5 3" xfId="616"/>
    <cellStyle name="Millares 2 2 3 5 3 2" xfId="1528"/>
    <cellStyle name="Millares 2 2 3 5 3 3" xfId="2433"/>
    <cellStyle name="Millares 2 2 3 5 4" xfId="1076"/>
    <cellStyle name="Millares 2 2 3 5 5" xfId="1981"/>
    <cellStyle name="Millares 2 2 3 6" xfId="277"/>
    <cellStyle name="Millares 2 2 3 6 2" xfId="729"/>
    <cellStyle name="Millares 2 2 3 6 2 2" xfId="1641"/>
    <cellStyle name="Millares 2 2 3 6 2 3" xfId="2546"/>
    <cellStyle name="Millares 2 2 3 6 3" xfId="1189"/>
    <cellStyle name="Millares 2 2 3 6 4" xfId="2094"/>
    <cellStyle name="Millares 2 2 3 7" xfId="503"/>
    <cellStyle name="Millares 2 2 3 7 2" xfId="1415"/>
    <cellStyle name="Millares 2 2 3 7 3" xfId="2320"/>
    <cellStyle name="Millares 2 2 3 8" xfId="963"/>
    <cellStyle name="Millares 2 2 3 9" xfId="1868"/>
    <cellStyle name="Millares 2 2 4" xfId="48"/>
    <cellStyle name="Millares 2 2 4 2" xfId="102"/>
    <cellStyle name="Millares 2 2 4 2 2" xfId="224"/>
    <cellStyle name="Millares 2 2 4 2 2 2" xfId="453"/>
    <cellStyle name="Millares 2 2 4 2 2 2 2" xfId="905"/>
    <cellStyle name="Millares 2 2 4 2 2 2 2 2" xfId="1817"/>
    <cellStyle name="Millares 2 2 4 2 2 2 2 3" xfId="2722"/>
    <cellStyle name="Millares 2 2 4 2 2 2 3" xfId="1365"/>
    <cellStyle name="Millares 2 2 4 2 2 2 4" xfId="2270"/>
    <cellStyle name="Millares 2 2 4 2 2 3" xfId="679"/>
    <cellStyle name="Millares 2 2 4 2 2 3 2" xfId="1591"/>
    <cellStyle name="Millares 2 2 4 2 2 3 3" xfId="2496"/>
    <cellStyle name="Millares 2 2 4 2 2 4" xfId="1139"/>
    <cellStyle name="Millares 2 2 4 2 2 5" xfId="2044"/>
    <cellStyle name="Millares 2 2 4 2 3" xfId="340"/>
    <cellStyle name="Millares 2 2 4 2 3 2" xfId="792"/>
    <cellStyle name="Millares 2 2 4 2 3 2 2" xfId="1704"/>
    <cellStyle name="Millares 2 2 4 2 3 2 3" xfId="2609"/>
    <cellStyle name="Millares 2 2 4 2 3 3" xfId="1252"/>
    <cellStyle name="Millares 2 2 4 2 3 4" xfId="2157"/>
    <cellStyle name="Millares 2 2 4 2 4" xfId="566"/>
    <cellStyle name="Millares 2 2 4 2 4 2" xfId="1478"/>
    <cellStyle name="Millares 2 2 4 2 4 3" xfId="2383"/>
    <cellStyle name="Millares 2 2 4 2 5" xfId="1026"/>
    <cellStyle name="Millares 2 2 4 2 6" xfId="1931"/>
    <cellStyle name="Millares 2 2 4 3" xfId="170"/>
    <cellStyle name="Millares 2 2 4 3 2" xfId="399"/>
    <cellStyle name="Millares 2 2 4 3 2 2" xfId="851"/>
    <cellStyle name="Millares 2 2 4 3 2 2 2" xfId="1763"/>
    <cellStyle name="Millares 2 2 4 3 2 2 3" xfId="2668"/>
    <cellStyle name="Millares 2 2 4 3 2 3" xfId="1311"/>
    <cellStyle name="Millares 2 2 4 3 2 4" xfId="2216"/>
    <cellStyle name="Millares 2 2 4 3 3" xfId="625"/>
    <cellStyle name="Millares 2 2 4 3 3 2" xfId="1537"/>
    <cellStyle name="Millares 2 2 4 3 3 3" xfId="2442"/>
    <cellStyle name="Millares 2 2 4 3 4" xfId="1085"/>
    <cellStyle name="Millares 2 2 4 3 5" xfId="1990"/>
    <cellStyle name="Millares 2 2 4 4" xfId="286"/>
    <cellStyle name="Millares 2 2 4 4 2" xfId="738"/>
    <cellStyle name="Millares 2 2 4 4 2 2" xfId="1650"/>
    <cellStyle name="Millares 2 2 4 4 2 3" xfId="2555"/>
    <cellStyle name="Millares 2 2 4 4 3" xfId="1198"/>
    <cellStyle name="Millares 2 2 4 4 4" xfId="2103"/>
    <cellStyle name="Millares 2 2 4 5" xfId="512"/>
    <cellStyle name="Millares 2 2 4 5 2" xfId="1424"/>
    <cellStyle name="Millares 2 2 4 5 3" xfId="2329"/>
    <cellStyle name="Millares 2 2 4 6" xfId="972"/>
    <cellStyle name="Millares 2 2 4 7" xfId="1877"/>
    <cellStyle name="Millares 2 2 5" xfId="66"/>
    <cellStyle name="Millares 2 2 5 2" xfId="120"/>
    <cellStyle name="Millares 2 2 5 2 2" xfId="242"/>
    <cellStyle name="Millares 2 2 5 2 2 2" xfId="471"/>
    <cellStyle name="Millares 2 2 5 2 2 2 2" xfId="923"/>
    <cellStyle name="Millares 2 2 5 2 2 2 2 2" xfId="1835"/>
    <cellStyle name="Millares 2 2 5 2 2 2 2 3" xfId="2740"/>
    <cellStyle name="Millares 2 2 5 2 2 2 3" xfId="1383"/>
    <cellStyle name="Millares 2 2 5 2 2 2 4" xfId="2288"/>
    <cellStyle name="Millares 2 2 5 2 2 3" xfId="697"/>
    <cellStyle name="Millares 2 2 5 2 2 3 2" xfId="1609"/>
    <cellStyle name="Millares 2 2 5 2 2 3 3" xfId="2514"/>
    <cellStyle name="Millares 2 2 5 2 2 4" xfId="1157"/>
    <cellStyle name="Millares 2 2 5 2 2 5" xfId="2062"/>
    <cellStyle name="Millares 2 2 5 2 3" xfId="358"/>
    <cellStyle name="Millares 2 2 5 2 3 2" xfId="810"/>
    <cellStyle name="Millares 2 2 5 2 3 2 2" xfId="1722"/>
    <cellStyle name="Millares 2 2 5 2 3 2 3" xfId="2627"/>
    <cellStyle name="Millares 2 2 5 2 3 3" xfId="1270"/>
    <cellStyle name="Millares 2 2 5 2 3 4" xfId="2175"/>
    <cellStyle name="Millares 2 2 5 2 4" xfId="584"/>
    <cellStyle name="Millares 2 2 5 2 4 2" xfId="1496"/>
    <cellStyle name="Millares 2 2 5 2 4 3" xfId="2401"/>
    <cellStyle name="Millares 2 2 5 2 5" xfId="1044"/>
    <cellStyle name="Millares 2 2 5 2 6" xfId="1949"/>
    <cellStyle name="Millares 2 2 5 3" xfId="188"/>
    <cellStyle name="Millares 2 2 5 3 2" xfId="417"/>
    <cellStyle name="Millares 2 2 5 3 2 2" xfId="869"/>
    <cellStyle name="Millares 2 2 5 3 2 2 2" xfId="1781"/>
    <cellStyle name="Millares 2 2 5 3 2 2 3" xfId="2686"/>
    <cellStyle name="Millares 2 2 5 3 2 3" xfId="1329"/>
    <cellStyle name="Millares 2 2 5 3 2 4" xfId="2234"/>
    <cellStyle name="Millares 2 2 5 3 3" xfId="643"/>
    <cellStyle name="Millares 2 2 5 3 3 2" xfId="1555"/>
    <cellStyle name="Millares 2 2 5 3 3 3" xfId="2460"/>
    <cellStyle name="Millares 2 2 5 3 4" xfId="1103"/>
    <cellStyle name="Millares 2 2 5 3 5" xfId="2008"/>
    <cellStyle name="Millares 2 2 5 4" xfId="304"/>
    <cellStyle name="Millares 2 2 5 4 2" xfId="756"/>
    <cellStyle name="Millares 2 2 5 4 2 2" xfId="1668"/>
    <cellStyle name="Millares 2 2 5 4 2 3" xfId="2573"/>
    <cellStyle name="Millares 2 2 5 4 3" xfId="1216"/>
    <cellStyle name="Millares 2 2 5 4 4" xfId="2121"/>
    <cellStyle name="Millares 2 2 5 5" xfId="530"/>
    <cellStyle name="Millares 2 2 5 5 2" xfId="1442"/>
    <cellStyle name="Millares 2 2 5 5 3" xfId="2347"/>
    <cellStyle name="Millares 2 2 5 6" xfId="990"/>
    <cellStyle name="Millares 2 2 5 7" xfId="1895"/>
    <cellStyle name="Millares 2 2 6" xfId="84"/>
    <cellStyle name="Millares 2 2 6 2" xfId="206"/>
    <cellStyle name="Millares 2 2 6 2 2" xfId="435"/>
    <cellStyle name="Millares 2 2 6 2 2 2" xfId="887"/>
    <cellStyle name="Millares 2 2 6 2 2 2 2" xfId="1799"/>
    <cellStyle name="Millares 2 2 6 2 2 2 3" xfId="2704"/>
    <cellStyle name="Millares 2 2 6 2 2 3" xfId="1347"/>
    <cellStyle name="Millares 2 2 6 2 2 4" xfId="2252"/>
    <cellStyle name="Millares 2 2 6 2 3" xfId="661"/>
    <cellStyle name="Millares 2 2 6 2 3 2" xfId="1573"/>
    <cellStyle name="Millares 2 2 6 2 3 3" xfId="2478"/>
    <cellStyle name="Millares 2 2 6 2 4" xfId="1121"/>
    <cellStyle name="Millares 2 2 6 2 5" xfId="2026"/>
    <cellStyle name="Millares 2 2 6 3" xfId="322"/>
    <cellStyle name="Millares 2 2 6 3 2" xfId="774"/>
    <cellStyle name="Millares 2 2 6 3 2 2" xfId="1686"/>
    <cellStyle name="Millares 2 2 6 3 2 3" xfId="2591"/>
    <cellStyle name="Millares 2 2 6 3 3" xfId="1234"/>
    <cellStyle name="Millares 2 2 6 3 4" xfId="2139"/>
    <cellStyle name="Millares 2 2 6 4" xfId="548"/>
    <cellStyle name="Millares 2 2 6 4 2" xfId="1460"/>
    <cellStyle name="Millares 2 2 6 4 3" xfId="2365"/>
    <cellStyle name="Millares 2 2 6 5" xfId="1008"/>
    <cellStyle name="Millares 2 2 6 6" xfId="1913"/>
    <cellStyle name="Millares 2 2 7" xfId="152"/>
    <cellStyle name="Millares 2 2 7 2" xfId="381"/>
    <cellStyle name="Millares 2 2 7 2 2" xfId="833"/>
    <cellStyle name="Millares 2 2 7 2 2 2" xfId="1745"/>
    <cellStyle name="Millares 2 2 7 2 2 3" xfId="2650"/>
    <cellStyle name="Millares 2 2 7 2 3" xfId="1293"/>
    <cellStyle name="Millares 2 2 7 2 4" xfId="2198"/>
    <cellStyle name="Millares 2 2 7 3" xfId="607"/>
    <cellStyle name="Millares 2 2 7 3 2" xfId="1519"/>
    <cellStyle name="Millares 2 2 7 3 3" xfId="2424"/>
    <cellStyle name="Millares 2 2 7 4" xfId="1067"/>
    <cellStyle name="Millares 2 2 7 5" xfId="1972"/>
    <cellStyle name="Millares 2 2 8" xfId="268"/>
    <cellStyle name="Millares 2 2 8 2" xfId="720"/>
    <cellStyle name="Millares 2 2 8 2 2" xfId="1632"/>
    <cellStyle name="Millares 2 2 8 2 3" xfId="2537"/>
    <cellStyle name="Millares 2 2 8 3" xfId="1180"/>
    <cellStyle name="Millares 2 2 8 4" xfId="2085"/>
    <cellStyle name="Millares 2 2 9" xfId="494"/>
    <cellStyle name="Millares 2 2 9 2" xfId="1406"/>
    <cellStyle name="Millares 2 2 9 3" xfId="2311"/>
    <cellStyle name="Millares 2 3" xfId="151"/>
    <cellStyle name="Millares 2 3 2" xfId="267"/>
    <cellStyle name="Millares 2 3 2 2" xfId="493"/>
    <cellStyle name="Millares 2 3 2 2 2" xfId="945"/>
    <cellStyle name="Millares 2 3 2 2 2 2" xfId="1857"/>
    <cellStyle name="Millares 2 3 2 2 2 3" xfId="2762"/>
    <cellStyle name="Millares 2 3 2 2 3" xfId="1405"/>
    <cellStyle name="Millares 2 3 2 2 4" xfId="2310"/>
    <cellStyle name="Millares 2 3 2 3" xfId="719"/>
    <cellStyle name="Millares 2 3 2 3 2" xfId="1631"/>
    <cellStyle name="Millares 2 3 2 3 3" xfId="2536"/>
    <cellStyle name="Millares 2 3 2 4" xfId="1179"/>
    <cellStyle name="Millares 2 3 2 5" xfId="2084"/>
    <cellStyle name="Millares 2 3 3" xfId="380"/>
    <cellStyle name="Millares 2 3 3 2" xfId="832"/>
    <cellStyle name="Millares 2 3 3 2 2" xfId="1744"/>
    <cellStyle name="Millares 2 3 3 2 3" xfId="2649"/>
    <cellStyle name="Millares 2 3 3 3" xfId="1292"/>
    <cellStyle name="Millares 2 3 3 4" xfId="2197"/>
    <cellStyle name="Millares 2 3 4" xfId="606"/>
    <cellStyle name="Millares 2 3 4 2" xfId="1518"/>
    <cellStyle name="Millares 2 3 4 3" xfId="2423"/>
    <cellStyle name="Millares 2 3 5" xfId="1066"/>
    <cellStyle name="Millares 2 3 6" xfId="1971"/>
    <cellStyle name="Millares 2 4" xfId="947"/>
    <cellStyle name="Moneda" xfId="34" builtinId="4"/>
    <cellStyle name="Moneda [0] 2" xfId="149"/>
    <cellStyle name="Moneda [0] 2 2" xfId="265"/>
    <cellStyle name="Moneda [0] 2 2 2" xfId="952"/>
    <cellStyle name="Moneda [0] 2 3" xfId="951"/>
    <cellStyle name="Moneda 10" xfId="148"/>
    <cellStyle name="Moneda 10 2" xfId="264"/>
    <cellStyle name="Moneda 10 2 2" xfId="492"/>
    <cellStyle name="Moneda 10 2 2 2" xfId="944"/>
    <cellStyle name="Moneda 10 2 2 2 2" xfId="1856"/>
    <cellStyle name="Moneda 10 2 2 2 3" xfId="2761"/>
    <cellStyle name="Moneda 10 2 2 3" xfId="1404"/>
    <cellStyle name="Moneda 10 2 2 4" xfId="2309"/>
    <cellStyle name="Moneda 10 2 3" xfId="718"/>
    <cellStyle name="Moneda 10 2 3 2" xfId="1630"/>
    <cellStyle name="Moneda 10 2 3 3" xfId="2535"/>
    <cellStyle name="Moneda 10 2 4" xfId="1178"/>
    <cellStyle name="Moneda 10 2 5" xfId="2083"/>
    <cellStyle name="Moneda 10 3" xfId="379"/>
    <cellStyle name="Moneda 10 3 2" xfId="831"/>
    <cellStyle name="Moneda 10 3 2 2" xfId="1743"/>
    <cellStyle name="Moneda 10 3 2 3" xfId="2648"/>
    <cellStyle name="Moneda 10 3 3" xfId="1291"/>
    <cellStyle name="Moneda 10 3 4" xfId="2196"/>
    <cellStyle name="Moneda 10 4" xfId="605"/>
    <cellStyle name="Moneda 10 4 2" xfId="1517"/>
    <cellStyle name="Moneda 10 4 3" xfId="2422"/>
    <cellStyle name="Moneda 10 5" xfId="1065"/>
    <cellStyle name="Moneda 10 6" xfId="1970"/>
    <cellStyle name="Moneda 11" xfId="156"/>
    <cellStyle name="Moneda 11 2" xfId="385"/>
    <cellStyle name="Moneda 11 2 2" xfId="837"/>
    <cellStyle name="Moneda 11 2 2 2" xfId="1749"/>
    <cellStyle name="Moneda 11 2 2 3" xfId="2654"/>
    <cellStyle name="Moneda 11 2 3" xfId="1297"/>
    <cellStyle name="Moneda 11 2 4" xfId="2202"/>
    <cellStyle name="Moneda 11 3" xfId="611"/>
    <cellStyle name="Moneda 11 3 2" xfId="1523"/>
    <cellStyle name="Moneda 11 3 3" xfId="2428"/>
    <cellStyle name="Moneda 11 4" xfId="1071"/>
    <cellStyle name="Moneda 11 5" xfId="1976"/>
    <cellStyle name="Moneda 12" xfId="272"/>
    <cellStyle name="Moneda 12 2" xfId="724"/>
    <cellStyle name="Moneda 12 2 2" xfId="1636"/>
    <cellStyle name="Moneda 12 2 3" xfId="2541"/>
    <cellStyle name="Moneda 12 3" xfId="1184"/>
    <cellStyle name="Moneda 12 4" xfId="2089"/>
    <cellStyle name="Moneda 13" xfId="498"/>
    <cellStyle name="Moneda 13 2" xfId="1410"/>
    <cellStyle name="Moneda 13 3" xfId="2315"/>
    <cellStyle name="Moneda 14" xfId="958"/>
    <cellStyle name="Moneda 15" xfId="1858"/>
    <cellStyle name="Moneda 16" xfId="1863"/>
    <cellStyle name="Moneda 2" xfId="4"/>
    <cellStyle name="Moneda 2 2" xfId="21"/>
    <cellStyle name="Moneda 2 2 2" xfId="29"/>
    <cellStyle name="Moneda 2 2 2 10" xfId="956"/>
    <cellStyle name="Moneda 2 2 2 11" xfId="1861"/>
    <cellStyle name="Moneda 2 2 2 2" xfId="37"/>
    <cellStyle name="Moneda 2 2 2 2 10" xfId="1866"/>
    <cellStyle name="Moneda 2 2 2 2 2" xfId="46"/>
    <cellStyle name="Moneda 2 2 2 2 2 2" xfId="64"/>
    <cellStyle name="Moneda 2 2 2 2 2 2 2" xfId="118"/>
    <cellStyle name="Moneda 2 2 2 2 2 2 2 2" xfId="240"/>
    <cellStyle name="Moneda 2 2 2 2 2 2 2 2 2" xfId="469"/>
    <cellStyle name="Moneda 2 2 2 2 2 2 2 2 2 2" xfId="921"/>
    <cellStyle name="Moneda 2 2 2 2 2 2 2 2 2 2 2" xfId="1833"/>
    <cellStyle name="Moneda 2 2 2 2 2 2 2 2 2 2 3" xfId="2738"/>
    <cellStyle name="Moneda 2 2 2 2 2 2 2 2 2 3" xfId="1381"/>
    <cellStyle name="Moneda 2 2 2 2 2 2 2 2 2 4" xfId="2286"/>
    <cellStyle name="Moneda 2 2 2 2 2 2 2 2 3" xfId="695"/>
    <cellStyle name="Moneda 2 2 2 2 2 2 2 2 3 2" xfId="1607"/>
    <cellStyle name="Moneda 2 2 2 2 2 2 2 2 3 3" xfId="2512"/>
    <cellStyle name="Moneda 2 2 2 2 2 2 2 2 4" xfId="1155"/>
    <cellStyle name="Moneda 2 2 2 2 2 2 2 2 5" xfId="2060"/>
    <cellStyle name="Moneda 2 2 2 2 2 2 2 3" xfId="356"/>
    <cellStyle name="Moneda 2 2 2 2 2 2 2 3 2" xfId="808"/>
    <cellStyle name="Moneda 2 2 2 2 2 2 2 3 2 2" xfId="1720"/>
    <cellStyle name="Moneda 2 2 2 2 2 2 2 3 2 3" xfId="2625"/>
    <cellStyle name="Moneda 2 2 2 2 2 2 2 3 3" xfId="1268"/>
    <cellStyle name="Moneda 2 2 2 2 2 2 2 3 4" xfId="2173"/>
    <cellStyle name="Moneda 2 2 2 2 2 2 2 4" xfId="582"/>
    <cellStyle name="Moneda 2 2 2 2 2 2 2 4 2" xfId="1494"/>
    <cellStyle name="Moneda 2 2 2 2 2 2 2 4 3" xfId="2399"/>
    <cellStyle name="Moneda 2 2 2 2 2 2 2 5" xfId="1042"/>
    <cellStyle name="Moneda 2 2 2 2 2 2 2 6" xfId="1947"/>
    <cellStyle name="Moneda 2 2 2 2 2 2 3" xfId="186"/>
    <cellStyle name="Moneda 2 2 2 2 2 2 3 2" xfId="415"/>
    <cellStyle name="Moneda 2 2 2 2 2 2 3 2 2" xfId="867"/>
    <cellStyle name="Moneda 2 2 2 2 2 2 3 2 2 2" xfId="1779"/>
    <cellStyle name="Moneda 2 2 2 2 2 2 3 2 2 3" xfId="2684"/>
    <cellStyle name="Moneda 2 2 2 2 2 2 3 2 3" xfId="1327"/>
    <cellStyle name="Moneda 2 2 2 2 2 2 3 2 4" xfId="2232"/>
    <cellStyle name="Moneda 2 2 2 2 2 2 3 3" xfId="641"/>
    <cellStyle name="Moneda 2 2 2 2 2 2 3 3 2" xfId="1553"/>
    <cellStyle name="Moneda 2 2 2 2 2 2 3 3 3" xfId="2458"/>
    <cellStyle name="Moneda 2 2 2 2 2 2 3 4" xfId="1101"/>
    <cellStyle name="Moneda 2 2 2 2 2 2 3 5" xfId="2006"/>
    <cellStyle name="Moneda 2 2 2 2 2 2 4" xfId="302"/>
    <cellStyle name="Moneda 2 2 2 2 2 2 4 2" xfId="754"/>
    <cellStyle name="Moneda 2 2 2 2 2 2 4 2 2" xfId="1666"/>
    <cellStyle name="Moneda 2 2 2 2 2 2 4 2 3" xfId="2571"/>
    <cellStyle name="Moneda 2 2 2 2 2 2 4 3" xfId="1214"/>
    <cellStyle name="Moneda 2 2 2 2 2 2 4 4" xfId="2119"/>
    <cellStyle name="Moneda 2 2 2 2 2 2 5" xfId="528"/>
    <cellStyle name="Moneda 2 2 2 2 2 2 5 2" xfId="1440"/>
    <cellStyle name="Moneda 2 2 2 2 2 2 5 3" xfId="2345"/>
    <cellStyle name="Moneda 2 2 2 2 2 2 6" xfId="988"/>
    <cellStyle name="Moneda 2 2 2 2 2 2 7" xfId="1893"/>
    <cellStyle name="Moneda 2 2 2 2 2 3" xfId="82"/>
    <cellStyle name="Moneda 2 2 2 2 2 3 2" xfId="136"/>
    <cellStyle name="Moneda 2 2 2 2 2 3 2 2" xfId="258"/>
    <cellStyle name="Moneda 2 2 2 2 2 3 2 2 2" xfId="487"/>
    <cellStyle name="Moneda 2 2 2 2 2 3 2 2 2 2" xfId="939"/>
    <cellStyle name="Moneda 2 2 2 2 2 3 2 2 2 2 2" xfId="1851"/>
    <cellStyle name="Moneda 2 2 2 2 2 3 2 2 2 2 3" xfId="2756"/>
    <cellStyle name="Moneda 2 2 2 2 2 3 2 2 2 3" xfId="1399"/>
    <cellStyle name="Moneda 2 2 2 2 2 3 2 2 2 4" xfId="2304"/>
    <cellStyle name="Moneda 2 2 2 2 2 3 2 2 3" xfId="713"/>
    <cellStyle name="Moneda 2 2 2 2 2 3 2 2 3 2" xfId="1625"/>
    <cellStyle name="Moneda 2 2 2 2 2 3 2 2 3 3" xfId="2530"/>
    <cellStyle name="Moneda 2 2 2 2 2 3 2 2 4" xfId="1173"/>
    <cellStyle name="Moneda 2 2 2 2 2 3 2 2 5" xfId="2078"/>
    <cellStyle name="Moneda 2 2 2 2 2 3 2 3" xfId="374"/>
    <cellStyle name="Moneda 2 2 2 2 2 3 2 3 2" xfId="826"/>
    <cellStyle name="Moneda 2 2 2 2 2 3 2 3 2 2" xfId="1738"/>
    <cellStyle name="Moneda 2 2 2 2 2 3 2 3 2 3" xfId="2643"/>
    <cellStyle name="Moneda 2 2 2 2 2 3 2 3 3" xfId="1286"/>
    <cellStyle name="Moneda 2 2 2 2 2 3 2 3 4" xfId="2191"/>
    <cellStyle name="Moneda 2 2 2 2 2 3 2 4" xfId="600"/>
    <cellStyle name="Moneda 2 2 2 2 2 3 2 4 2" xfId="1512"/>
    <cellStyle name="Moneda 2 2 2 2 2 3 2 4 3" xfId="2417"/>
    <cellStyle name="Moneda 2 2 2 2 2 3 2 5" xfId="1060"/>
    <cellStyle name="Moneda 2 2 2 2 2 3 2 6" xfId="1965"/>
    <cellStyle name="Moneda 2 2 2 2 2 3 3" xfId="204"/>
    <cellStyle name="Moneda 2 2 2 2 2 3 3 2" xfId="433"/>
    <cellStyle name="Moneda 2 2 2 2 2 3 3 2 2" xfId="885"/>
    <cellStyle name="Moneda 2 2 2 2 2 3 3 2 2 2" xfId="1797"/>
    <cellStyle name="Moneda 2 2 2 2 2 3 3 2 2 3" xfId="2702"/>
    <cellStyle name="Moneda 2 2 2 2 2 3 3 2 3" xfId="1345"/>
    <cellStyle name="Moneda 2 2 2 2 2 3 3 2 4" xfId="2250"/>
    <cellStyle name="Moneda 2 2 2 2 2 3 3 3" xfId="659"/>
    <cellStyle name="Moneda 2 2 2 2 2 3 3 3 2" xfId="1571"/>
    <cellStyle name="Moneda 2 2 2 2 2 3 3 3 3" xfId="2476"/>
    <cellStyle name="Moneda 2 2 2 2 2 3 3 4" xfId="1119"/>
    <cellStyle name="Moneda 2 2 2 2 2 3 3 5" xfId="2024"/>
    <cellStyle name="Moneda 2 2 2 2 2 3 4" xfId="320"/>
    <cellStyle name="Moneda 2 2 2 2 2 3 4 2" xfId="772"/>
    <cellStyle name="Moneda 2 2 2 2 2 3 4 2 2" xfId="1684"/>
    <cellStyle name="Moneda 2 2 2 2 2 3 4 2 3" xfId="2589"/>
    <cellStyle name="Moneda 2 2 2 2 2 3 4 3" xfId="1232"/>
    <cellStyle name="Moneda 2 2 2 2 2 3 4 4" xfId="2137"/>
    <cellStyle name="Moneda 2 2 2 2 2 3 5" xfId="546"/>
    <cellStyle name="Moneda 2 2 2 2 2 3 5 2" xfId="1458"/>
    <cellStyle name="Moneda 2 2 2 2 2 3 5 3" xfId="2363"/>
    <cellStyle name="Moneda 2 2 2 2 2 3 6" xfId="1006"/>
    <cellStyle name="Moneda 2 2 2 2 2 3 7" xfId="1911"/>
    <cellStyle name="Moneda 2 2 2 2 2 4" xfId="100"/>
    <cellStyle name="Moneda 2 2 2 2 2 4 2" xfId="222"/>
    <cellStyle name="Moneda 2 2 2 2 2 4 2 2" xfId="451"/>
    <cellStyle name="Moneda 2 2 2 2 2 4 2 2 2" xfId="903"/>
    <cellStyle name="Moneda 2 2 2 2 2 4 2 2 2 2" xfId="1815"/>
    <cellStyle name="Moneda 2 2 2 2 2 4 2 2 2 3" xfId="2720"/>
    <cellStyle name="Moneda 2 2 2 2 2 4 2 2 3" xfId="1363"/>
    <cellStyle name="Moneda 2 2 2 2 2 4 2 2 4" xfId="2268"/>
    <cellStyle name="Moneda 2 2 2 2 2 4 2 3" xfId="677"/>
    <cellStyle name="Moneda 2 2 2 2 2 4 2 3 2" xfId="1589"/>
    <cellStyle name="Moneda 2 2 2 2 2 4 2 3 3" xfId="2494"/>
    <cellStyle name="Moneda 2 2 2 2 2 4 2 4" xfId="1137"/>
    <cellStyle name="Moneda 2 2 2 2 2 4 2 5" xfId="2042"/>
    <cellStyle name="Moneda 2 2 2 2 2 4 3" xfId="338"/>
    <cellStyle name="Moneda 2 2 2 2 2 4 3 2" xfId="790"/>
    <cellStyle name="Moneda 2 2 2 2 2 4 3 2 2" xfId="1702"/>
    <cellStyle name="Moneda 2 2 2 2 2 4 3 2 3" xfId="2607"/>
    <cellStyle name="Moneda 2 2 2 2 2 4 3 3" xfId="1250"/>
    <cellStyle name="Moneda 2 2 2 2 2 4 3 4" xfId="2155"/>
    <cellStyle name="Moneda 2 2 2 2 2 4 4" xfId="564"/>
    <cellStyle name="Moneda 2 2 2 2 2 4 4 2" xfId="1476"/>
    <cellStyle name="Moneda 2 2 2 2 2 4 4 3" xfId="2381"/>
    <cellStyle name="Moneda 2 2 2 2 2 4 5" xfId="1024"/>
    <cellStyle name="Moneda 2 2 2 2 2 4 6" xfId="1929"/>
    <cellStyle name="Moneda 2 2 2 2 2 5" xfId="168"/>
    <cellStyle name="Moneda 2 2 2 2 2 5 2" xfId="397"/>
    <cellStyle name="Moneda 2 2 2 2 2 5 2 2" xfId="849"/>
    <cellStyle name="Moneda 2 2 2 2 2 5 2 2 2" xfId="1761"/>
    <cellStyle name="Moneda 2 2 2 2 2 5 2 2 3" xfId="2666"/>
    <cellStyle name="Moneda 2 2 2 2 2 5 2 3" xfId="1309"/>
    <cellStyle name="Moneda 2 2 2 2 2 5 2 4" xfId="2214"/>
    <cellStyle name="Moneda 2 2 2 2 2 5 3" xfId="623"/>
    <cellStyle name="Moneda 2 2 2 2 2 5 3 2" xfId="1535"/>
    <cellStyle name="Moneda 2 2 2 2 2 5 3 3" xfId="2440"/>
    <cellStyle name="Moneda 2 2 2 2 2 5 4" xfId="1083"/>
    <cellStyle name="Moneda 2 2 2 2 2 5 5" xfId="1988"/>
    <cellStyle name="Moneda 2 2 2 2 2 6" xfId="284"/>
    <cellStyle name="Moneda 2 2 2 2 2 6 2" xfId="736"/>
    <cellStyle name="Moneda 2 2 2 2 2 6 2 2" xfId="1648"/>
    <cellStyle name="Moneda 2 2 2 2 2 6 2 3" xfId="2553"/>
    <cellStyle name="Moneda 2 2 2 2 2 6 3" xfId="1196"/>
    <cellStyle name="Moneda 2 2 2 2 2 6 4" xfId="2101"/>
    <cellStyle name="Moneda 2 2 2 2 2 7" xfId="510"/>
    <cellStyle name="Moneda 2 2 2 2 2 7 2" xfId="1422"/>
    <cellStyle name="Moneda 2 2 2 2 2 7 3" xfId="2327"/>
    <cellStyle name="Moneda 2 2 2 2 2 8" xfId="970"/>
    <cellStyle name="Moneda 2 2 2 2 2 9" xfId="1875"/>
    <cellStyle name="Moneda 2 2 2 2 3" xfId="55"/>
    <cellStyle name="Moneda 2 2 2 2 3 2" xfId="109"/>
    <cellStyle name="Moneda 2 2 2 2 3 2 2" xfId="231"/>
    <cellStyle name="Moneda 2 2 2 2 3 2 2 2" xfId="460"/>
    <cellStyle name="Moneda 2 2 2 2 3 2 2 2 2" xfId="912"/>
    <cellStyle name="Moneda 2 2 2 2 3 2 2 2 2 2" xfId="1824"/>
    <cellStyle name="Moneda 2 2 2 2 3 2 2 2 2 3" xfId="2729"/>
    <cellStyle name="Moneda 2 2 2 2 3 2 2 2 3" xfId="1372"/>
    <cellStyle name="Moneda 2 2 2 2 3 2 2 2 4" xfId="2277"/>
    <cellStyle name="Moneda 2 2 2 2 3 2 2 3" xfId="686"/>
    <cellStyle name="Moneda 2 2 2 2 3 2 2 3 2" xfId="1598"/>
    <cellStyle name="Moneda 2 2 2 2 3 2 2 3 3" xfId="2503"/>
    <cellStyle name="Moneda 2 2 2 2 3 2 2 4" xfId="1146"/>
    <cellStyle name="Moneda 2 2 2 2 3 2 2 5" xfId="2051"/>
    <cellStyle name="Moneda 2 2 2 2 3 2 3" xfId="347"/>
    <cellStyle name="Moneda 2 2 2 2 3 2 3 2" xfId="799"/>
    <cellStyle name="Moneda 2 2 2 2 3 2 3 2 2" xfId="1711"/>
    <cellStyle name="Moneda 2 2 2 2 3 2 3 2 3" xfId="2616"/>
    <cellStyle name="Moneda 2 2 2 2 3 2 3 3" xfId="1259"/>
    <cellStyle name="Moneda 2 2 2 2 3 2 3 4" xfId="2164"/>
    <cellStyle name="Moneda 2 2 2 2 3 2 4" xfId="573"/>
    <cellStyle name="Moneda 2 2 2 2 3 2 4 2" xfId="1485"/>
    <cellStyle name="Moneda 2 2 2 2 3 2 4 3" xfId="2390"/>
    <cellStyle name="Moneda 2 2 2 2 3 2 5" xfId="1033"/>
    <cellStyle name="Moneda 2 2 2 2 3 2 6" xfId="1938"/>
    <cellStyle name="Moneda 2 2 2 2 3 3" xfId="177"/>
    <cellStyle name="Moneda 2 2 2 2 3 3 2" xfId="406"/>
    <cellStyle name="Moneda 2 2 2 2 3 3 2 2" xfId="858"/>
    <cellStyle name="Moneda 2 2 2 2 3 3 2 2 2" xfId="1770"/>
    <cellStyle name="Moneda 2 2 2 2 3 3 2 2 3" xfId="2675"/>
    <cellStyle name="Moneda 2 2 2 2 3 3 2 3" xfId="1318"/>
    <cellStyle name="Moneda 2 2 2 2 3 3 2 4" xfId="2223"/>
    <cellStyle name="Moneda 2 2 2 2 3 3 3" xfId="632"/>
    <cellStyle name="Moneda 2 2 2 2 3 3 3 2" xfId="1544"/>
    <cellStyle name="Moneda 2 2 2 2 3 3 3 3" xfId="2449"/>
    <cellStyle name="Moneda 2 2 2 2 3 3 4" xfId="1092"/>
    <cellStyle name="Moneda 2 2 2 2 3 3 5" xfId="1997"/>
    <cellStyle name="Moneda 2 2 2 2 3 4" xfId="293"/>
    <cellStyle name="Moneda 2 2 2 2 3 4 2" xfId="745"/>
    <cellStyle name="Moneda 2 2 2 2 3 4 2 2" xfId="1657"/>
    <cellStyle name="Moneda 2 2 2 2 3 4 2 3" xfId="2562"/>
    <cellStyle name="Moneda 2 2 2 2 3 4 3" xfId="1205"/>
    <cellStyle name="Moneda 2 2 2 2 3 4 4" xfId="2110"/>
    <cellStyle name="Moneda 2 2 2 2 3 5" xfId="519"/>
    <cellStyle name="Moneda 2 2 2 2 3 5 2" xfId="1431"/>
    <cellStyle name="Moneda 2 2 2 2 3 5 3" xfId="2336"/>
    <cellStyle name="Moneda 2 2 2 2 3 6" xfId="979"/>
    <cellStyle name="Moneda 2 2 2 2 3 7" xfId="1884"/>
    <cellStyle name="Moneda 2 2 2 2 4" xfId="73"/>
    <cellStyle name="Moneda 2 2 2 2 4 2" xfId="127"/>
    <cellStyle name="Moneda 2 2 2 2 4 2 2" xfId="249"/>
    <cellStyle name="Moneda 2 2 2 2 4 2 2 2" xfId="478"/>
    <cellStyle name="Moneda 2 2 2 2 4 2 2 2 2" xfId="930"/>
    <cellStyle name="Moneda 2 2 2 2 4 2 2 2 2 2" xfId="1842"/>
    <cellStyle name="Moneda 2 2 2 2 4 2 2 2 2 3" xfId="2747"/>
    <cellStyle name="Moneda 2 2 2 2 4 2 2 2 3" xfId="1390"/>
    <cellStyle name="Moneda 2 2 2 2 4 2 2 2 4" xfId="2295"/>
    <cellStyle name="Moneda 2 2 2 2 4 2 2 3" xfId="704"/>
    <cellStyle name="Moneda 2 2 2 2 4 2 2 3 2" xfId="1616"/>
    <cellStyle name="Moneda 2 2 2 2 4 2 2 3 3" xfId="2521"/>
    <cellStyle name="Moneda 2 2 2 2 4 2 2 4" xfId="1164"/>
    <cellStyle name="Moneda 2 2 2 2 4 2 2 5" xfId="2069"/>
    <cellStyle name="Moneda 2 2 2 2 4 2 3" xfId="365"/>
    <cellStyle name="Moneda 2 2 2 2 4 2 3 2" xfId="817"/>
    <cellStyle name="Moneda 2 2 2 2 4 2 3 2 2" xfId="1729"/>
    <cellStyle name="Moneda 2 2 2 2 4 2 3 2 3" xfId="2634"/>
    <cellStyle name="Moneda 2 2 2 2 4 2 3 3" xfId="1277"/>
    <cellStyle name="Moneda 2 2 2 2 4 2 3 4" xfId="2182"/>
    <cellStyle name="Moneda 2 2 2 2 4 2 4" xfId="591"/>
    <cellStyle name="Moneda 2 2 2 2 4 2 4 2" xfId="1503"/>
    <cellStyle name="Moneda 2 2 2 2 4 2 4 3" xfId="2408"/>
    <cellStyle name="Moneda 2 2 2 2 4 2 5" xfId="1051"/>
    <cellStyle name="Moneda 2 2 2 2 4 2 6" xfId="1956"/>
    <cellStyle name="Moneda 2 2 2 2 4 3" xfId="195"/>
    <cellStyle name="Moneda 2 2 2 2 4 3 2" xfId="424"/>
    <cellStyle name="Moneda 2 2 2 2 4 3 2 2" xfId="876"/>
    <cellStyle name="Moneda 2 2 2 2 4 3 2 2 2" xfId="1788"/>
    <cellStyle name="Moneda 2 2 2 2 4 3 2 2 3" xfId="2693"/>
    <cellStyle name="Moneda 2 2 2 2 4 3 2 3" xfId="1336"/>
    <cellStyle name="Moneda 2 2 2 2 4 3 2 4" xfId="2241"/>
    <cellStyle name="Moneda 2 2 2 2 4 3 3" xfId="650"/>
    <cellStyle name="Moneda 2 2 2 2 4 3 3 2" xfId="1562"/>
    <cellStyle name="Moneda 2 2 2 2 4 3 3 3" xfId="2467"/>
    <cellStyle name="Moneda 2 2 2 2 4 3 4" xfId="1110"/>
    <cellStyle name="Moneda 2 2 2 2 4 3 5" xfId="2015"/>
    <cellStyle name="Moneda 2 2 2 2 4 4" xfId="311"/>
    <cellStyle name="Moneda 2 2 2 2 4 4 2" xfId="763"/>
    <cellStyle name="Moneda 2 2 2 2 4 4 2 2" xfId="1675"/>
    <cellStyle name="Moneda 2 2 2 2 4 4 2 3" xfId="2580"/>
    <cellStyle name="Moneda 2 2 2 2 4 4 3" xfId="1223"/>
    <cellStyle name="Moneda 2 2 2 2 4 4 4" xfId="2128"/>
    <cellStyle name="Moneda 2 2 2 2 4 5" xfId="537"/>
    <cellStyle name="Moneda 2 2 2 2 4 5 2" xfId="1449"/>
    <cellStyle name="Moneda 2 2 2 2 4 5 3" xfId="2354"/>
    <cellStyle name="Moneda 2 2 2 2 4 6" xfId="997"/>
    <cellStyle name="Moneda 2 2 2 2 4 7" xfId="1902"/>
    <cellStyle name="Moneda 2 2 2 2 5" xfId="91"/>
    <cellStyle name="Moneda 2 2 2 2 5 2" xfId="213"/>
    <cellStyle name="Moneda 2 2 2 2 5 2 2" xfId="442"/>
    <cellStyle name="Moneda 2 2 2 2 5 2 2 2" xfId="894"/>
    <cellStyle name="Moneda 2 2 2 2 5 2 2 2 2" xfId="1806"/>
    <cellStyle name="Moneda 2 2 2 2 5 2 2 2 3" xfId="2711"/>
    <cellStyle name="Moneda 2 2 2 2 5 2 2 3" xfId="1354"/>
    <cellStyle name="Moneda 2 2 2 2 5 2 2 4" xfId="2259"/>
    <cellStyle name="Moneda 2 2 2 2 5 2 3" xfId="668"/>
    <cellStyle name="Moneda 2 2 2 2 5 2 3 2" xfId="1580"/>
    <cellStyle name="Moneda 2 2 2 2 5 2 3 3" xfId="2485"/>
    <cellStyle name="Moneda 2 2 2 2 5 2 4" xfId="1128"/>
    <cellStyle name="Moneda 2 2 2 2 5 2 5" xfId="2033"/>
    <cellStyle name="Moneda 2 2 2 2 5 3" xfId="329"/>
    <cellStyle name="Moneda 2 2 2 2 5 3 2" xfId="781"/>
    <cellStyle name="Moneda 2 2 2 2 5 3 2 2" xfId="1693"/>
    <cellStyle name="Moneda 2 2 2 2 5 3 2 3" xfId="2598"/>
    <cellStyle name="Moneda 2 2 2 2 5 3 3" xfId="1241"/>
    <cellStyle name="Moneda 2 2 2 2 5 3 4" xfId="2146"/>
    <cellStyle name="Moneda 2 2 2 2 5 4" xfId="555"/>
    <cellStyle name="Moneda 2 2 2 2 5 4 2" xfId="1467"/>
    <cellStyle name="Moneda 2 2 2 2 5 4 3" xfId="2372"/>
    <cellStyle name="Moneda 2 2 2 2 5 5" xfId="1015"/>
    <cellStyle name="Moneda 2 2 2 2 5 6" xfId="1920"/>
    <cellStyle name="Moneda 2 2 2 2 6" xfId="159"/>
    <cellStyle name="Moneda 2 2 2 2 6 2" xfId="388"/>
    <cellStyle name="Moneda 2 2 2 2 6 2 2" xfId="840"/>
    <cellStyle name="Moneda 2 2 2 2 6 2 2 2" xfId="1752"/>
    <cellStyle name="Moneda 2 2 2 2 6 2 2 3" xfId="2657"/>
    <cellStyle name="Moneda 2 2 2 2 6 2 3" xfId="1300"/>
    <cellStyle name="Moneda 2 2 2 2 6 2 4" xfId="2205"/>
    <cellStyle name="Moneda 2 2 2 2 6 3" xfId="614"/>
    <cellStyle name="Moneda 2 2 2 2 6 3 2" xfId="1526"/>
    <cellStyle name="Moneda 2 2 2 2 6 3 3" xfId="2431"/>
    <cellStyle name="Moneda 2 2 2 2 6 4" xfId="1074"/>
    <cellStyle name="Moneda 2 2 2 2 6 5" xfId="1979"/>
    <cellStyle name="Moneda 2 2 2 2 7" xfId="275"/>
    <cellStyle name="Moneda 2 2 2 2 7 2" xfId="727"/>
    <cellStyle name="Moneda 2 2 2 2 7 2 2" xfId="1639"/>
    <cellStyle name="Moneda 2 2 2 2 7 2 3" xfId="2544"/>
    <cellStyle name="Moneda 2 2 2 2 7 3" xfId="1187"/>
    <cellStyle name="Moneda 2 2 2 2 7 4" xfId="2092"/>
    <cellStyle name="Moneda 2 2 2 2 8" xfId="501"/>
    <cellStyle name="Moneda 2 2 2 2 8 2" xfId="1413"/>
    <cellStyle name="Moneda 2 2 2 2 8 3" xfId="2318"/>
    <cellStyle name="Moneda 2 2 2 2 9" xfId="961"/>
    <cellStyle name="Moneda 2 2 2 3" xfId="41"/>
    <cellStyle name="Moneda 2 2 2 3 2" xfId="59"/>
    <cellStyle name="Moneda 2 2 2 3 2 2" xfId="113"/>
    <cellStyle name="Moneda 2 2 2 3 2 2 2" xfId="235"/>
    <cellStyle name="Moneda 2 2 2 3 2 2 2 2" xfId="464"/>
    <cellStyle name="Moneda 2 2 2 3 2 2 2 2 2" xfId="916"/>
    <cellStyle name="Moneda 2 2 2 3 2 2 2 2 2 2" xfId="1828"/>
    <cellStyle name="Moneda 2 2 2 3 2 2 2 2 2 3" xfId="2733"/>
    <cellStyle name="Moneda 2 2 2 3 2 2 2 2 3" xfId="1376"/>
    <cellStyle name="Moneda 2 2 2 3 2 2 2 2 4" xfId="2281"/>
    <cellStyle name="Moneda 2 2 2 3 2 2 2 3" xfId="690"/>
    <cellStyle name="Moneda 2 2 2 3 2 2 2 3 2" xfId="1602"/>
    <cellStyle name="Moneda 2 2 2 3 2 2 2 3 3" xfId="2507"/>
    <cellStyle name="Moneda 2 2 2 3 2 2 2 4" xfId="1150"/>
    <cellStyle name="Moneda 2 2 2 3 2 2 2 5" xfId="2055"/>
    <cellStyle name="Moneda 2 2 2 3 2 2 3" xfId="351"/>
    <cellStyle name="Moneda 2 2 2 3 2 2 3 2" xfId="803"/>
    <cellStyle name="Moneda 2 2 2 3 2 2 3 2 2" xfId="1715"/>
    <cellStyle name="Moneda 2 2 2 3 2 2 3 2 3" xfId="2620"/>
    <cellStyle name="Moneda 2 2 2 3 2 2 3 3" xfId="1263"/>
    <cellStyle name="Moneda 2 2 2 3 2 2 3 4" xfId="2168"/>
    <cellStyle name="Moneda 2 2 2 3 2 2 4" xfId="577"/>
    <cellStyle name="Moneda 2 2 2 3 2 2 4 2" xfId="1489"/>
    <cellStyle name="Moneda 2 2 2 3 2 2 4 3" xfId="2394"/>
    <cellStyle name="Moneda 2 2 2 3 2 2 5" xfId="1037"/>
    <cellStyle name="Moneda 2 2 2 3 2 2 6" xfId="1942"/>
    <cellStyle name="Moneda 2 2 2 3 2 3" xfId="181"/>
    <cellStyle name="Moneda 2 2 2 3 2 3 2" xfId="410"/>
    <cellStyle name="Moneda 2 2 2 3 2 3 2 2" xfId="862"/>
    <cellStyle name="Moneda 2 2 2 3 2 3 2 2 2" xfId="1774"/>
    <cellStyle name="Moneda 2 2 2 3 2 3 2 2 3" xfId="2679"/>
    <cellStyle name="Moneda 2 2 2 3 2 3 2 3" xfId="1322"/>
    <cellStyle name="Moneda 2 2 2 3 2 3 2 4" xfId="2227"/>
    <cellStyle name="Moneda 2 2 2 3 2 3 3" xfId="636"/>
    <cellStyle name="Moneda 2 2 2 3 2 3 3 2" xfId="1548"/>
    <cellStyle name="Moneda 2 2 2 3 2 3 3 3" xfId="2453"/>
    <cellStyle name="Moneda 2 2 2 3 2 3 4" xfId="1096"/>
    <cellStyle name="Moneda 2 2 2 3 2 3 5" xfId="2001"/>
    <cellStyle name="Moneda 2 2 2 3 2 4" xfId="297"/>
    <cellStyle name="Moneda 2 2 2 3 2 4 2" xfId="749"/>
    <cellStyle name="Moneda 2 2 2 3 2 4 2 2" xfId="1661"/>
    <cellStyle name="Moneda 2 2 2 3 2 4 2 3" xfId="2566"/>
    <cellStyle name="Moneda 2 2 2 3 2 4 3" xfId="1209"/>
    <cellStyle name="Moneda 2 2 2 3 2 4 4" xfId="2114"/>
    <cellStyle name="Moneda 2 2 2 3 2 5" xfId="523"/>
    <cellStyle name="Moneda 2 2 2 3 2 5 2" xfId="1435"/>
    <cellStyle name="Moneda 2 2 2 3 2 5 3" xfId="2340"/>
    <cellStyle name="Moneda 2 2 2 3 2 6" xfId="983"/>
    <cellStyle name="Moneda 2 2 2 3 2 7" xfId="1888"/>
    <cellStyle name="Moneda 2 2 2 3 3" xfId="77"/>
    <cellStyle name="Moneda 2 2 2 3 3 2" xfId="131"/>
    <cellStyle name="Moneda 2 2 2 3 3 2 2" xfId="253"/>
    <cellStyle name="Moneda 2 2 2 3 3 2 2 2" xfId="482"/>
    <cellStyle name="Moneda 2 2 2 3 3 2 2 2 2" xfId="934"/>
    <cellStyle name="Moneda 2 2 2 3 3 2 2 2 2 2" xfId="1846"/>
    <cellStyle name="Moneda 2 2 2 3 3 2 2 2 2 3" xfId="2751"/>
    <cellStyle name="Moneda 2 2 2 3 3 2 2 2 3" xfId="1394"/>
    <cellStyle name="Moneda 2 2 2 3 3 2 2 2 4" xfId="2299"/>
    <cellStyle name="Moneda 2 2 2 3 3 2 2 3" xfId="708"/>
    <cellStyle name="Moneda 2 2 2 3 3 2 2 3 2" xfId="1620"/>
    <cellStyle name="Moneda 2 2 2 3 3 2 2 3 3" xfId="2525"/>
    <cellStyle name="Moneda 2 2 2 3 3 2 2 4" xfId="1168"/>
    <cellStyle name="Moneda 2 2 2 3 3 2 2 5" xfId="2073"/>
    <cellStyle name="Moneda 2 2 2 3 3 2 3" xfId="369"/>
    <cellStyle name="Moneda 2 2 2 3 3 2 3 2" xfId="821"/>
    <cellStyle name="Moneda 2 2 2 3 3 2 3 2 2" xfId="1733"/>
    <cellStyle name="Moneda 2 2 2 3 3 2 3 2 3" xfId="2638"/>
    <cellStyle name="Moneda 2 2 2 3 3 2 3 3" xfId="1281"/>
    <cellStyle name="Moneda 2 2 2 3 3 2 3 4" xfId="2186"/>
    <cellStyle name="Moneda 2 2 2 3 3 2 4" xfId="595"/>
    <cellStyle name="Moneda 2 2 2 3 3 2 4 2" xfId="1507"/>
    <cellStyle name="Moneda 2 2 2 3 3 2 4 3" xfId="2412"/>
    <cellStyle name="Moneda 2 2 2 3 3 2 5" xfId="1055"/>
    <cellStyle name="Moneda 2 2 2 3 3 2 6" xfId="1960"/>
    <cellStyle name="Moneda 2 2 2 3 3 3" xfId="199"/>
    <cellStyle name="Moneda 2 2 2 3 3 3 2" xfId="428"/>
    <cellStyle name="Moneda 2 2 2 3 3 3 2 2" xfId="880"/>
    <cellStyle name="Moneda 2 2 2 3 3 3 2 2 2" xfId="1792"/>
    <cellStyle name="Moneda 2 2 2 3 3 3 2 2 3" xfId="2697"/>
    <cellStyle name="Moneda 2 2 2 3 3 3 2 3" xfId="1340"/>
    <cellStyle name="Moneda 2 2 2 3 3 3 2 4" xfId="2245"/>
    <cellStyle name="Moneda 2 2 2 3 3 3 3" xfId="654"/>
    <cellStyle name="Moneda 2 2 2 3 3 3 3 2" xfId="1566"/>
    <cellStyle name="Moneda 2 2 2 3 3 3 3 3" xfId="2471"/>
    <cellStyle name="Moneda 2 2 2 3 3 3 4" xfId="1114"/>
    <cellStyle name="Moneda 2 2 2 3 3 3 5" xfId="2019"/>
    <cellStyle name="Moneda 2 2 2 3 3 4" xfId="315"/>
    <cellStyle name="Moneda 2 2 2 3 3 4 2" xfId="767"/>
    <cellStyle name="Moneda 2 2 2 3 3 4 2 2" xfId="1679"/>
    <cellStyle name="Moneda 2 2 2 3 3 4 2 3" xfId="2584"/>
    <cellStyle name="Moneda 2 2 2 3 3 4 3" xfId="1227"/>
    <cellStyle name="Moneda 2 2 2 3 3 4 4" xfId="2132"/>
    <cellStyle name="Moneda 2 2 2 3 3 5" xfId="541"/>
    <cellStyle name="Moneda 2 2 2 3 3 5 2" xfId="1453"/>
    <cellStyle name="Moneda 2 2 2 3 3 5 3" xfId="2358"/>
    <cellStyle name="Moneda 2 2 2 3 3 6" xfId="1001"/>
    <cellStyle name="Moneda 2 2 2 3 3 7" xfId="1906"/>
    <cellStyle name="Moneda 2 2 2 3 4" xfId="95"/>
    <cellStyle name="Moneda 2 2 2 3 4 2" xfId="217"/>
    <cellStyle name="Moneda 2 2 2 3 4 2 2" xfId="446"/>
    <cellStyle name="Moneda 2 2 2 3 4 2 2 2" xfId="898"/>
    <cellStyle name="Moneda 2 2 2 3 4 2 2 2 2" xfId="1810"/>
    <cellStyle name="Moneda 2 2 2 3 4 2 2 2 3" xfId="2715"/>
    <cellStyle name="Moneda 2 2 2 3 4 2 2 3" xfId="1358"/>
    <cellStyle name="Moneda 2 2 2 3 4 2 2 4" xfId="2263"/>
    <cellStyle name="Moneda 2 2 2 3 4 2 3" xfId="672"/>
    <cellStyle name="Moneda 2 2 2 3 4 2 3 2" xfId="1584"/>
    <cellStyle name="Moneda 2 2 2 3 4 2 3 3" xfId="2489"/>
    <cellStyle name="Moneda 2 2 2 3 4 2 4" xfId="1132"/>
    <cellStyle name="Moneda 2 2 2 3 4 2 5" xfId="2037"/>
    <cellStyle name="Moneda 2 2 2 3 4 3" xfId="333"/>
    <cellStyle name="Moneda 2 2 2 3 4 3 2" xfId="785"/>
    <cellStyle name="Moneda 2 2 2 3 4 3 2 2" xfId="1697"/>
    <cellStyle name="Moneda 2 2 2 3 4 3 2 3" xfId="2602"/>
    <cellStyle name="Moneda 2 2 2 3 4 3 3" xfId="1245"/>
    <cellStyle name="Moneda 2 2 2 3 4 3 4" xfId="2150"/>
    <cellStyle name="Moneda 2 2 2 3 4 4" xfId="559"/>
    <cellStyle name="Moneda 2 2 2 3 4 4 2" xfId="1471"/>
    <cellStyle name="Moneda 2 2 2 3 4 4 3" xfId="2376"/>
    <cellStyle name="Moneda 2 2 2 3 4 5" xfId="1019"/>
    <cellStyle name="Moneda 2 2 2 3 4 6" xfId="1924"/>
    <cellStyle name="Moneda 2 2 2 3 5" xfId="163"/>
    <cellStyle name="Moneda 2 2 2 3 5 2" xfId="392"/>
    <cellStyle name="Moneda 2 2 2 3 5 2 2" xfId="844"/>
    <cellStyle name="Moneda 2 2 2 3 5 2 2 2" xfId="1756"/>
    <cellStyle name="Moneda 2 2 2 3 5 2 2 3" xfId="2661"/>
    <cellStyle name="Moneda 2 2 2 3 5 2 3" xfId="1304"/>
    <cellStyle name="Moneda 2 2 2 3 5 2 4" xfId="2209"/>
    <cellStyle name="Moneda 2 2 2 3 5 3" xfId="618"/>
    <cellStyle name="Moneda 2 2 2 3 5 3 2" xfId="1530"/>
    <cellStyle name="Moneda 2 2 2 3 5 3 3" xfId="2435"/>
    <cellStyle name="Moneda 2 2 2 3 5 4" xfId="1078"/>
    <cellStyle name="Moneda 2 2 2 3 5 5" xfId="1983"/>
    <cellStyle name="Moneda 2 2 2 3 6" xfId="279"/>
    <cellStyle name="Moneda 2 2 2 3 6 2" xfId="731"/>
    <cellStyle name="Moneda 2 2 2 3 6 2 2" xfId="1643"/>
    <cellStyle name="Moneda 2 2 2 3 6 2 3" xfId="2548"/>
    <cellStyle name="Moneda 2 2 2 3 6 3" xfId="1191"/>
    <cellStyle name="Moneda 2 2 2 3 6 4" xfId="2096"/>
    <cellStyle name="Moneda 2 2 2 3 7" xfId="505"/>
    <cellStyle name="Moneda 2 2 2 3 7 2" xfId="1417"/>
    <cellStyle name="Moneda 2 2 2 3 7 3" xfId="2322"/>
    <cellStyle name="Moneda 2 2 2 3 8" xfId="965"/>
    <cellStyle name="Moneda 2 2 2 3 9" xfId="1870"/>
    <cellStyle name="Moneda 2 2 2 4" xfId="50"/>
    <cellStyle name="Moneda 2 2 2 4 2" xfId="104"/>
    <cellStyle name="Moneda 2 2 2 4 2 2" xfId="226"/>
    <cellStyle name="Moneda 2 2 2 4 2 2 2" xfId="455"/>
    <cellStyle name="Moneda 2 2 2 4 2 2 2 2" xfId="907"/>
    <cellStyle name="Moneda 2 2 2 4 2 2 2 2 2" xfId="1819"/>
    <cellStyle name="Moneda 2 2 2 4 2 2 2 2 3" xfId="2724"/>
    <cellStyle name="Moneda 2 2 2 4 2 2 2 3" xfId="1367"/>
    <cellStyle name="Moneda 2 2 2 4 2 2 2 4" xfId="2272"/>
    <cellStyle name="Moneda 2 2 2 4 2 2 3" xfId="681"/>
    <cellStyle name="Moneda 2 2 2 4 2 2 3 2" xfId="1593"/>
    <cellStyle name="Moneda 2 2 2 4 2 2 3 3" xfId="2498"/>
    <cellStyle name="Moneda 2 2 2 4 2 2 4" xfId="1141"/>
    <cellStyle name="Moneda 2 2 2 4 2 2 5" xfId="2046"/>
    <cellStyle name="Moneda 2 2 2 4 2 3" xfId="342"/>
    <cellStyle name="Moneda 2 2 2 4 2 3 2" xfId="794"/>
    <cellStyle name="Moneda 2 2 2 4 2 3 2 2" xfId="1706"/>
    <cellStyle name="Moneda 2 2 2 4 2 3 2 3" xfId="2611"/>
    <cellStyle name="Moneda 2 2 2 4 2 3 3" xfId="1254"/>
    <cellStyle name="Moneda 2 2 2 4 2 3 4" xfId="2159"/>
    <cellStyle name="Moneda 2 2 2 4 2 4" xfId="568"/>
    <cellStyle name="Moneda 2 2 2 4 2 4 2" xfId="1480"/>
    <cellStyle name="Moneda 2 2 2 4 2 4 3" xfId="2385"/>
    <cellStyle name="Moneda 2 2 2 4 2 5" xfId="1028"/>
    <cellStyle name="Moneda 2 2 2 4 2 6" xfId="1933"/>
    <cellStyle name="Moneda 2 2 2 4 3" xfId="172"/>
    <cellStyle name="Moneda 2 2 2 4 3 2" xfId="401"/>
    <cellStyle name="Moneda 2 2 2 4 3 2 2" xfId="853"/>
    <cellStyle name="Moneda 2 2 2 4 3 2 2 2" xfId="1765"/>
    <cellStyle name="Moneda 2 2 2 4 3 2 2 3" xfId="2670"/>
    <cellStyle name="Moneda 2 2 2 4 3 2 3" xfId="1313"/>
    <cellStyle name="Moneda 2 2 2 4 3 2 4" xfId="2218"/>
    <cellStyle name="Moneda 2 2 2 4 3 3" xfId="627"/>
    <cellStyle name="Moneda 2 2 2 4 3 3 2" xfId="1539"/>
    <cellStyle name="Moneda 2 2 2 4 3 3 3" xfId="2444"/>
    <cellStyle name="Moneda 2 2 2 4 3 4" xfId="1087"/>
    <cellStyle name="Moneda 2 2 2 4 3 5" xfId="1992"/>
    <cellStyle name="Moneda 2 2 2 4 4" xfId="288"/>
    <cellStyle name="Moneda 2 2 2 4 4 2" xfId="740"/>
    <cellStyle name="Moneda 2 2 2 4 4 2 2" xfId="1652"/>
    <cellStyle name="Moneda 2 2 2 4 4 2 3" xfId="2557"/>
    <cellStyle name="Moneda 2 2 2 4 4 3" xfId="1200"/>
    <cellStyle name="Moneda 2 2 2 4 4 4" xfId="2105"/>
    <cellStyle name="Moneda 2 2 2 4 5" xfId="514"/>
    <cellStyle name="Moneda 2 2 2 4 5 2" xfId="1426"/>
    <cellStyle name="Moneda 2 2 2 4 5 3" xfId="2331"/>
    <cellStyle name="Moneda 2 2 2 4 6" xfId="974"/>
    <cellStyle name="Moneda 2 2 2 4 7" xfId="1879"/>
    <cellStyle name="Moneda 2 2 2 5" xfId="68"/>
    <cellStyle name="Moneda 2 2 2 5 2" xfId="122"/>
    <cellStyle name="Moneda 2 2 2 5 2 2" xfId="244"/>
    <cellStyle name="Moneda 2 2 2 5 2 2 2" xfId="473"/>
    <cellStyle name="Moneda 2 2 2 5 2 2 2 2" xfId="925"/>
    <cellStyle name="Moneda 2 2 2 5 2 2 2 2 2" xfId="1837"/>
    <cellStyle name="Moneda 2 2 2 5 2 2 2 2 3" xfId="2742"/>
    <cellStyle name="Moneda 2 2 2 5 2 2 2 3" xfId="1385"/>
    <cellStyle name="Moneda 2 2 2 5 2 2 2 4" xfId="2290"/>
    <cellStyle name="Moneda 2 2 2 5 2 2 3" xfId="699"/>
    <cellStyle name="Moneda 2 2 2 5 2 2 3 2" xfId="1611"/>
    <cellStyle name="Moneda 2 2 2 5 2 2 3 3" xfId="2516"/>
    <cellStyle name="Moneda 2 2 2 5 2 2 4" xfId="1159"/>
    <cellStyle name="Moneda 2 2 2 5 2 2 5" xfId="2064"/>
    <cellStyle name="Moneda 2 2 2 5 2 3" xfId="360"/>
    <cellStyle name="Moneda 2 2 2 5 2 3 2" xfId="812"/>
    <cellStyle name="Moneda 2 2 2 5 2 3 2 2" xfId="1724"/>
    <cellStyle name="Moneda 2 2 2 5 2 3 2 3" xfId="2629"/>
    <cellStyle name="Moneda 2 2 2 5 2 3 3" xfId="1272"/>
    <cellStyle name="Moneda 2 2 2 5 2 3 4" xfId="2177"/>
    <cellStyle name="Moneda 2 2 2 5 2 4" xfId="586"/>
    <cellStyle name="Moneda 2 2 2 5 2 4 2" xfId="1498"/>
    <cellStyle name="Moneda 2 2 2 5 2 4 3" xfId="2403"/>
    <cellStyle name="Moneda 2 2 2 5 2 5" xfId="1046"/>
    <cellStyle name="Moneda 2 2 2 5 2 6" xfId="1951"/>
    <cellStyle name="Moneda 2 2 2 5 3" xfId="190"/>
    <cellStyle name="Moneda 2 2 2 5 3 2" xfId="419"/>
    <cellStyle name="Moneda 2 2 2 5 3 2 2" xfId="871"/>
    <cellStyle name="Moneda 2 2 2 5 3 2 2 2" xfId="1783"/>
    <cellStyle name="Moneda 2 2 2 5 3 2 2 3" xfId="2688"/>
    <cellStyle name="Moneda 2 2 2 5 3 2 3" xfId="1331"/>
    <cellStyle name="Moneda 2 2 2 5 3 2 4" xfId="2236"/>
    <cellStyle name="Moneda 2 2 2 5 3 3" xfId="645"/>
    <cellStyle name="Moneda 2 2 2 5 3 3 2" xfId="1557"/>
    <cellStyle name="Moneda 2 2 2 5 3 3 3" xfId="2462"/>
    <cellStyle name="Moneda 2 2 2 5 3 4" xfId="1105"/>
    <cellStyle name="Moneda 2 2 2 5 3 5" xfId="2010"/>
    <cellStyle name="Moneda 2 2 2 5 4" xfId="306"/>
    <cellStyle name="Moneda 2 2 2 5 4 2" xfId="758"/>
    <cellStyle name="Moneda 2 2 2 5 4 2 2" xfId="1670"/>
    <cellStyle name="Moneda 2 2 2 5 4 2 3" xfId="2575"/>
    <cellStyle name="Moneda 2 2 2 5 4 3" xfId="1218"/>
    <cellStyle name="Moneda 2 2 2 5 4 4" xfId="2123"/>
    <cellStyle name="Moneda 2 2 2 5 5" xfId="532"/>
    <cellStyle name="Moneda 2 2 2 5 5 2" xfId="1444"/>
    <cellStyle name="Moneda 2 2 2 5 5 3" xfId="2349"/>
    <cellStyle name="Moneda 2 2 2 5 6" xfId="992"/>
    <cellStyle name="Moneda 2 2 2 5 7" xfId="1897"/>
    <cellStyle name="Moneda 2 2 2 6" xfId="86"/>
    <cellStyle name="Moneda 2 2 2 6 2" xfId="208"/>
    <cellStyle name="Moneda 2 2 2 6 2 2" xfId="437"/>
    <cellStyle name="Moneda 2 2 2 6 2 2 2" xfId="889"/>
    <cellStyle name="Moneda 2 2 2 6 2 2 2 2" xfId="1801"/>
    <cellStyle name="Moneda 2 2 2 6 2 2 2 3" xfId="2706"/>
    <cellStyle name="Moneda 2 2 2 6 2 2 3" xfId="1349"/>
    <cellStyle name="Moneda 2 2 2 6 2 2 4" xfId="2254"/>
    <cellStyle name="Moneda 2 2 2 6 2 3" xfId="663"/>
    <cellStyle name="Moneda 2 2 2 6 2 3 2" xfId="1575"/>
    <cellStyle name="Moneda 2 2 2 6 2 3 3" xfId="2480"/>
    <cellStyle name="Moneda 2 2 2 6 2 4" xfId="1123"/>
    <cellStyle name="Moneda 2 2 2 6 2 5" xfId="2028"/>
    <cellStyle name="Moneda 2 2 2 6 3" xfId="324"/>
    <cellStyle name="Moneda 2 2 2 6 3 2" xfId="776"/>
    <cellStyle name="Moneda 2 2 2 6 3 2 2" xfId="1688"/>
    <cellStyle name="Moneda 2 2 2 6 3 2 3" xfId="2593"/>
    <cellStyle name="Moneda 2 2 2 6 3 3" xfId="1236"/>
    <cellStyle name="Moneda 2 2 2 6 3 4" xfId="2141"/>
    <cellStyle name="Moneda 2 2 2 6 4" xfId="550"/>
    <cellStyle name="Moneda 2 2 2 6 4 2" xfId="1462"/>
    <cellStyle name="Moneda 2 2 2 6 4 3" xfId="2367"/>
    <cellStyle name="Moneda 2 2 2 6 5" xfId="1010"/>
    <cellStyle name="Moneda 2 2 2 6 6" xfId="1915"/>
    <cellStyle name="Moneda 2 2 2 7" xfId="154"/>
    <cellStyle name="Moneda 2 2 2 7 2" xfId="383"/>
    <cellStyle name="Moneda 2 2 2 7 2 2" xfId="835"/>
    <cellStyle name="Moneda 2 2 2 7 2 2 2" xfId="1747"/>
    <cellStyle name="Moneda 2 2 2 7 2 2 3" xfId="2652"/>
    <cellStyle name="Moneda 2 2 2 7 2 3" xfId="1295"/>
    <cellStyle name="Moneda 2 2 2 7 2 4" xfId="2200"/>
    <cellStyle name="Moneda 2 2 2 7 3" xfId="609"/>
    <cellStyle name="Moneda 2 2 2 7 3 2" xfId="1521"/>
    <cellStyle name="Moneda 2 2 2 7 3 3" xfId="2426"/>
    <cellStyle name="Moneda 2 2 2 7 4" xfId="1069"/>
    <cellStyle name="Moneda 2 2 2 7 5" xfId="1974"/>
    <cellStyle name="Moneda 2 2 2 8" xfId="270"/>
    <cellStyle name="Moneda 2 2 2 8 2" xfId="722"/>
    <cellStyle name="Moneda 2 2 2 8 2 2" xfId="1634"/>
    <cellStyle name="Moneda 2 2 2 8 2 3" xfId="2539"/>
    <cellStyle name="Moneda 2 2 2 8 3" xfId="1182"/>
    <cellStyle name="Moneda 2 2 2 8 4" xfId="2087"/>
    <cellStyle name="Moneda 2 2 2 9" xfId="496"/>
    <cellStyle name="Moneda 2 2 2 9 2" xfId="1408"/>
    <cellStyle name="Moneda 2 2 2 9 3" xfId="2313"/>
    <cellStyle name="Moneda 2 2 3" xfId="949"/>
    <cellStyle name="Moneda 3" xfId="43"/>
    <cellStyle name="Moneda 3 2" xfId="61"/>
    <cellStyle name="Moneda 3 2 2" xfId="115"/>
    <cellStyle name="Moneda 3 2 2 2" xfId="237"/>
    <cellStyle name="Moneda 3 2 2 2 2" xfId="466"/>
    <cellStyle name="Moneda 3 2 2 2 2 2" xfId="918"/>
    <cellStyle name="Moneda 3 2 2 2 2 2 2" xfId="1830"/>
    <cellStyle name="Moneda 3 2 2 2 2 2 3" xfId="2735"/>
    <cellStyle name="Moneda 3 2 2 2 2 3" xfId="1378"/>
    <cellStyle name="Moneda 3 2 2 2 2 4" xfId="2283"/>
    <cellStyle name="Moneda 3 2 2 2 3" xfId="692"/>
    <cellStyle name="Moneda 3 2 2 2 3 2" xfId="1604"/>
    <cellStyle name="Moneda 3 2 2 2 3 3" xfId="2509"/>
    <cellStyle name="Moneda 3 2 2 2 4" xfId="1152"/>
    <cellStyle name="Moneda 3 2 2 2 5" xfId="2057"/>
    <cellStyle name="Moneda 3 2 2 3" xfId="353"/>
    <cellStyle name="Moneda 3 2 2 3 2" xfId="805"/>
    <cellStyle name="Moneda 3 2 2 3 2 2" xfId="1717"/>
    <cellStyle name="Moneda 3 2 2 3 2 3" xfId="2622"/>
    <cellStyle name="Moneda 3 2 2 3 3" xfId="1265"/>
    <cellStyle name="Moneda 3 2 2 3 4" xfId="2170"/>
    <cellStyle name="Moneda 3 2 2 4" xfId="579"/>
    <cellStyle name="Moneda 3 2 2 4 2" xfId="1491"/>
    <cellStyle name="Moneda 3 2 2 4 3" xfId="2396"/>
    <cellStyle name="Moneda 3 2 2 5" xfId="1039"/>
    <cellStyle name="Moneda 3 2 2 6" xfId="1944"/>
    <cellStyle name="Moneda 3 2 3" xfId="183"/>
    <cellStyle name="Moneda 3 2 3 2" xfId="412"/>
    <cellStyle name="Moneda 3 2 3 2 2" xfId="864"/>
    <cellStyle name="Moneda 3 2 3 2 2 2" xfId="1776"/>
    <cellStyle name="Moneda 3 2 3 2 2 3" xfId="2681"/>
    <cellStyle name="Moneda 3 2 3 2 3" xfId="1324"/>
    <cellStyle name="Moneda 3 2 3 2 4" xfId="2229"/>
    <cellStyle name="Moneda 3 2 3 3" xfId="638"/>
    <cellStyle name="Moneda 3 2 3 3 2" xfId="1550"/>
    <cellStyle name="Moneda 3 2 3 3 3" xfId="2455"/>
    <cellStyle name="Moneda 3 2 3 4" xfId="1098"/>
    <cellStyle name="Moneda 3 2 3 5" xfId="2003"/>
    <cellStyle name="Moneda 3 2 4" xfId="299"/>
    <cellStyle name="Moneda 3 2 4 2" xfId="751"/>
    <cellStyle name="Moneda 3 2 4 2 2" xfId="1663"/>
    <cellStyle name="Moneda 3 2 4 2 3" xfId="2568"/>
    <cellStyle name="Moneda 3 2 4 3" xfId="1211"/>
    <cellStyle name="Moneda 3 2 4 4" xfId="2116"/>
    <cellStyle name="Moneda 3 2 5" xfId="525"/>
    <cellStyle name="Moneda 3 2 5 2" xfId="1437"/>
    <cellStyle name="Moneda 3 2 5 3" xfId="2342"/>
    <cellStyle name="Moneda 3 2 6" xfId="985"/>
    <cellStyle name="Moneda 3 2 7" xfId="1890"/>
    <cellStyle name="Moneda 3 3" xfId="79"/>
    <cellStyle name="Moneda 3 3 2" xfId="133"/>
    <cellStyle name="Moneda 3 3 2 2" xfId="255"/>
    <cellStyle name="Moneda 3 3 2 2 2" xfId="484"/>
    <cellStyle name="Moneda 3 3 2 2 2 2" xfId="936"/>
    <cellStyle name="Moneda 3 3 2 2 2 2 2" xfId="1848"/>
    <cellStyle name="Moneda 3 3 2 2 2 2 3" xfId="2753"/>
    <cellStyle name="Moneda 3 3 2 2 2 3" xfId="1396"/>
    <cellStyle name="Moneda 3 3 2 2 2 4" xfId="2301"/>
    <cellStyle name="Moneda 3 3 2 2 3" xfId="710"/>
    <cellStyle name="Moneda 3 3 2 2 3 2" xfId="1622"/>
    <cellStyle name="Moneda 3 3 2 2 3 3" xfId="2527"/>
    <cellStyle name="Moneda 3 3 2 2 4" xfId="1170"/>
    <cellStyle name="Moneda 3 3 2 2 5" xfId="2075"/>
    <cellStyle name="Moneda 3 3 2 3" xfId="371"/>
    <cellStyle name="Moneda 3 3 2 3 2" xfId="823"/>
    <cellStyle name="Moneda 3 3 2 3 2 2" xfId="1735"/>
    <cellStyle name="Moneda 3 3 2 3 2 3" xfId="2640"/>
    <cellStyle name="Moneda 3 3 2 3 3" xfId="1283"/>
    <cellStyle name="Moneda 3 3 2 3 4" xfId="2188"/>
    <cellStyle name="Moneda 3 3 2 4" xfId="597"/>
    <cellStyle name="Moneda 3 3 2 4 2" xfId="1509"/>
    <cellStyle name="Moneda 3 3 2 4 3" xfId="2414"/>
    <cellStyle name="Moneda 3 3 2 5" xfId="1057"/>
    <cellStyle name="Moneda 3 3 2 6" xfId="1962"/>
    <cellStyle name="Moneda 3 3 3" xfId="201"/>
    <cellStyle name="Moneda 3 3 3 2" xfId="430"/>
    <cellStyle name="Moneda 3 3 3 2 2" xfId="882"/>
    <cellStyle name="Moneda 3 3 3 2 2 2" xfId="1794"/>
    <cellStyle name="Moneda 3 3 3 2 2 3" xfId="2699"/>
    <cellStyle name="Moneda 3 3 3 2 3" xfId="1342"/>
    <cellStyle name="Moneda 3 3 3 2 4" xfId="2247"/>
    <cellStyle name="Moneda 3 3 3 3" xfId="656"/>
    <cellStyle name="Moneda 3 3 3 3 2" xfId="1568"/>
    <cellStyle name="Moneda 3 3 3 3 3" xfId="2473"/>
    <cellStyle name="Moneda 3 3 3 4" xfId="1116"/>
    <cellStyle name="Moneda 3 3 3 5" xfId="2021"/>
    <cellStyle name="Moneda 3 3 4" xfId="317"/>
    <cellStyle name="Moneda 3 3 4 2" xfId="769"/>
    <cellStyle name="Moneda 3 3 4 2 2" xfId="1681"/>
    <cellStyle name="Moneda 3 3 4 2 3" xfId="2586"/>
    <cellStyle name="Moneda 3 3 4 3" xfId="1229"/>
    <cellStyle name="Moneda 3 3 4 4" xfId="2134"/>
    <cellStyle name="Moneda 3 3 5" xfId="543"/>
    <cellStyle name="Moneda 3 3 5 2" xfId="1455"/>
    <cellStyle name="Moneda 3 3 5 3" xfId="2360"/>
    <cellStyle name="Moneda 3 3 6" xfId="1003"/>
    <cellStyle name="Moneda 3 3 7" xfId="1908"/>
    <cellStyle name="Moneda 3 4" xfId="97"/>
    <cellStyle name="Moneda 3 4 2" xfId="219"/>
    <cellStyle name="Moneda 3 4 2 2" xfId="448"/>
    <cellStyle name="Moneda 3 4 2 2 2" xfId="900"/>
    <cellStyle name="Moneda 3 4 2 2 2 2" xfId="1812"/>
    <cellStyle name="Moneda 3 4 2 2 2 3" xfId="2717"/>
    <cellStyle name="Moneda 3 4 2 2 3" xfId="1360"/>
    <cellStyle name="Moneda 3 4 2 2 4" xfId="2265"/>
    <cellStyle name="Moneda 3 4 2 3" xfId="674"/>
    <cellStyle name="Moneda 3 4 2 3 2" xfId="1586"/>
    <cellStyle name="Moneda 3 4 2 3 3" xfId="2491"/>
    <cellStyle name="Moneda 3 4 2 4" xfId="1134"/>
    <cellStyle name="Moneda 3 4 2 5" xfId="2039"/>
    <cellStyle name="Moneda 3 4 3" xfId="335"/>
    <cellStyle name="Moneda 3 4 3 2" xfId="787"/>
    <cellStyle name="Moneda 3 4 3 2 2" xfId="1699"/>
    <cellStyle name="Moneda 3 4 3 2 3" xfId="2604"/>
    <cellStyle name="Moneda 3 4 3 3" xfId="1247"/>
    <cellStyle name="Moneda 3 4 3 4" xfId="2152"/>
    <cellStyle name="Moneda 3 4 4" xfId="561"/>
    <cellStyle name="Moneda 3 4 4 2" xfId="1473"/>
    <cellStyle name="Moneda 3 4 4 3" xfId="2378"/>
    <cellStyle name="Moneda 3 4 5" xfId="1021"/>
    <cellStyle name="Moneda 3 4 6" xfId="1926"/>
    <cellStyle name="Moneda 3 5" xfId="165"/>
    <cellStyle name="Moneda 3 5 2" xfId="394"/>
    <cellStyle name="Moneda 3 5 2 2" xfId="846"/>
    <cellStyle name="Moneda 3 5 2 2 2" xfId="1758"/>
    <cellStyle name="Moneda 3 5 2 2 3" xfId="2663"/>
    <cellStyle name="Moneda 3 5 2 3" xfId="1306"/>
    <cellStyle name="Moneda 3 5 2 4" xfId="2211"/>
    <cellStyle name="Moneda 3 5 3" xfId="620"/>
    <cellStyle name="Moneda 3 5 3 2" xfId="1532"/>
    <cellStyle name="Moneda 3 5 3 3" xfId="2437"/>
    <cellStyle name="Moneda 3 5 4" xfId="1080"/>
    <cellStyle name="Moneda 3 5 5" xfId="1985"/>
    <cellStyle name="Moneda 3 6" xfId="281"/>
    <cellStyle name="Moneda 3 6 2" xfId="733"/>
    <cellStyle name="Moneda 3 6 2 2" xfId="1645"/>
    <cellStyle name="Moneda 3 6 2 3" xfId="2550"/>
    <cellStyle name="Moneda 3 6 3" xfId="1193"/>
    <cellStyle name="Moneda 3 6 4" xfId="2098"/>
    <cellStyle name="Moneda 3 7" xfId="507"/>
    <cellStyle name="Moneda 3 7 2" xfId="1419"/>
    <cellStyle name="Moneda 3 7 3" xfId="2324"/>
    <cellStyle name="Moneda 3 8" xfId="967"/>
    <cellStyle name="Moneda 3 9" xfId="1872"/>
    <cellStyle name="Moneda 4" xfId="52"/>
    <cellStyle name="Moneda 4 2" xfId="106"/>
    <cellStyle name="Moneda 4 2 2" xfId="228"/>
    <cellStyle name="Moneda 4 2 2 2" xfId="457"/>
    <cellStyle name="Moneda 4 2 2 2 2" xfId="909"/>
    <cellStyle name="Moneda 4 2 2 2 2 2" xfId="1821"/>
    <cellStyle name="Moneda 4 2 2 2 2 3" xfId="2726"/>
    <cellStyle name="Moneda 4 2 2 2 3" xfId="1369"/>
    <cellStyle name="Moneda 4 2 2 2 4" xfId="2274"/>
    <cellStyle name="Moneda 4 2 2 3" xfId="683"/>
    <cellStyle name="Moneda 4 2 2 3 2" xfId="1595"/>
    <cellStyle name="Moneda 4 2 2 3 3" xfId="2500"/>
    <cellStyle name="Moneda 4 2 2 4" xfId="1143"/>
    <cellStyle name="Moneda 4 2 2 5" xfId="2048"/>
    <cellStyle name="Moneda 4 2 3" xfId="344"/>
    <cellStyle name="Moneda 4 2 3 2" xfId="796"/>
    <cellStyle name="Moneda 4 2 3 2 2" xfId="1708"/>
    <cellStyle name="Moneda 4 2 3 2 3" xfId="2613"/>
    <cellStyle name="Moneda 4 2 3 3" xfId="1256"/>
    <cellStyle name="Moneda 4 2 3 4" xfId="2161"/>
    <cellStyle name="Moneda 4 2 4" xfId="570"/>
    <cellStyle name="Moneda 4 2 4 2" xfId="1482"/>
    <cellStyle name="Moneda 4 2 4 3" xfId="2387"/>
    <cellStyle name="Moneda 4 2 5" xfId="1030"/>
    <cellStyle name="Moneda 4 2 6" xfId="1935"/>
    <cellStyle name="Moneda 4 3" xfId="174"/>
    <cellStyle name="Moneda 4 3 2" xfId="403"/>
    <cellStyle name="Moneda 4 3 2 2" xfId="855"/>
    <cellStyle name="Moneda 4 3 2 2 2" xfId="1767"/>
    <cellStyle name="Moneda 4 3 2 2 3" xfId="2672"/>
    <cellStyle name="Moneda 4 3 2 3" xfId="1315"/>
    <cellStyle name="Moneda 4 3 2 4" xfId="2220"/>
    <cellStyle name="Moneda 4 3 3" xfId="629"/>
    <cellStyle name="Moneda 4 3 3 2" xfId="1541"/>
    <cellStyle name="Moneda 4 3 3 3" xfId="2446"/>
    <cellStyle name="Moneda 4 3 4" xfId="1089"/>
    <cellStyle name="Moneda 4 3 5" xfId="1994"/>
    <cellStyle name="Moneda 4 4" xfId="290"/>
    <cellStyle name="Moneda 4 4 2" xfId="742"/>
    <cellStyle name="Moneda 4 4 2 2" xfId="1654"/>
    <cellStyle name="Moneda 4 4 2 3" xfId="2559"/>
    <cellStyle name="Moneda 4 4 3" xfId="1202"/>
    <cellStyle name="Moneda 4 4 4" xfId="2107"/>
    <cellStyle name="Moneda 4 5" xfId="516"/>
    <cellStyle name="Moneda 4 5 2" xfId="1428"/>
    <cellStyle name="Moneda 4 5 3" xfId="2333"/>
    <cellStyle name="Moneda 4 6" xfId="976"/>
    <cellStyle name="Moneda 4 7" xfId="1881"/>
    <cellStyle name="Moneda 5" xfId="70"/>
    <cellStyle name="Moneda 5 2" xfId="124"/>
    <cellStyle name="Moneda 5 2 2" xfId="246"/>
    <cellStyle name="Moneda 5 2 2 2" xfId="475"/>
    <cellStyle name="Moneda 5 2 2 2 2" xfId="927"/>
    <cellStyle name="Moneda 5 2 2 2 2 2" xfId="1839"/>
    <cellStyle name="Moneda 5 2 2 2 2 3" xfId="2744"/>
    <cellStyle name="Moneda 5 2 2 2 3" xfId="1387"/>
    <cellStyle name="Moneda 5 2 2 2 4" xfId="2292"/>
    <cellStyle name="Moneda 5 2 2 3" xfId="701"/>
    <cellStyle name="Moneda 5 2 2 3 2" xfId="1613"/>
    <cellStyle name="Moneda 5 2 2 3 3" xfId="2518"/>
    <cellStyle name="Moneda 5 2 2 4" xfId="1161"/>
    <cellStyle name="Moneda 5 2 2 5" xfId="2066"/>
    <cellStyle name="Moneda 5 2 3" xfId="362"/>
    <cellStyle name="Moneda 5 2 3 2" xfId="814"/>
    <cellStyle name="Moneda 5 2 3 2 2" xfId="1726"/>
    <cellStyle name="Moneda 5 2 3 2 3" xfId="2631"/>
    <cellStyle name="Moneda 5 2 3 3" xfId="1274"/>
    <cellStyle name="Moneda 5 2 3 4" xfId="2179"/>
    <cellStyle name="Moneda 5 2 4" xfId="588"/>
    <cellStyle name="Moneda 5 2 4 2" xfId="1500"/>
    <cellStyle name="Moneda 5 2 4 3" xfId="2405"/>
    <cellStyle name="Moneda 5 2 5" xfId="1048"/>
    <cellStyle name="Moneda 5 2 6" xfId="1953"/>
    <cellStyle name="Moneda 5 3" xfId="192"/>
    <cellStyle name="Moneda 5 3 2" xfId="421"/>
    <cellStyle name="Moneda 5 3 2 2" xfId="873"/>
    <cellStyle name="Moneda 5 3 2 2 2" xfId="1785"/>
    <cellStyle name="Moneda 5 3 2 2 3" xfId="2690"/>
    <cellStyle name="Moneda 5 3 2 3" xfId="1333"/>
    <cellStyle name="Moneda 5 3 2 4" xfId="2238"/>
    <cellStyle name="Moneda 5 3 3" xfId="647"/>
    <cellStyle name="Moneda 5 3 3 2" xfId="1559"/>
    <cellStyle name="Moneda 5 3 3 3" xfId="2464"/>
    <cellStyle name="Moneda 5 3 4" xfId="1107"/>
    <cellStyle name="Moneda 5 3 5" xfId="2012"/>
    <cellStyle name="Moneda 5 4" xfId="308"/>
    <cellStyle name="Moneda 5 4 2" xfId="760"/>
    <cellStyle name="Moneda 5 4 2 2" xfId="1672"/>
    <cellStyle name="Moneda 5 4 2 3" xfId="2577"/>
    <cellStyle name="Moneda 5 4 3" xfId="1220"/>
    <cellStyle name="Moneda 5 4 4" xfId="2125"/>
    <cellStyle name="Moneda 5 5" xfId="534"/>
    <cellStyle name="Moneda 5 5 2" xfId="1446"/>
    <cellStyle name="Moneda 5 5 3" xfId="2351"/>
    <cellStyle name="Moneda 5 6" xfId="994"/>
    <cellStyle name="Moneda 5 7" xfId="1899"/>
    <cellStyle name="Moneda 6" xfId="88"/>
    <cellStyle name="Moneda 6 2" xfId="210"/>
    <cellStyle name="Moneda 6 2 2" xfId="439"/>
    <cellStyle name="Moneda 6 2 2 2" xfId="891"/>
    <cellStyle name="Moneda 6 2 2 2 2" xfId="1803"/>
    <cellStyle name="Moneda 6 2 2 2 3" xfId="2708"/>
    <cellStyle name="Moneda 6 2 2 3" xfId="1351"/>
    <cellStyle name="Moneda 6 2 2 4" xfId="2256"/>
    <cellStyle name="Moneda 6 2 3" xfId="665"/>
    <cellStyle name="Moneda 6 2 3 2" xfId="1577"/>
    <cellStyle name="Moneda 6 2 3 3" xfId="2482"/>
    <cellStyle name="Moneda 6 2 4" xfId="1125"/>
    <cellStyle name="Moneda 6 2 5" xfId="2030"/>
    <cellStyle name="Moneda 6 3" xfId="326"/>
    <cellStyle name="Moneda 6 3 2" xfId="778"/>
    <cellStyle name="Moneda 6 3 2 2" xfId="1690"/>
    <cellStyle name="Moneda 6 3 2 3" xfId="2595"/>
    <cellStyle name="Moneda 6 3 3" xfId="1238"/>
    <cellStyle name="Moneda 6 3 4" xfId="2143"/>
    <cellStyle name="Moneda 6 4" xfId="552"/>
    <cellStyle name="Moneda 6 4 2" xfId="1464"/>
    <cellStyle name="Moneda 6 4 3" xfId="2369"/>
    <cellStyle name="Moneda 6 5" xfId="1012"/>
    <cellStyle name="Moneda 6 6" xfId="1917"/>
    <cellStyle name="Moneda 7" xfId="143"/>
    <cellStyle name="Moneda 7 2" xfId="261"/>
    <cellStyle name="Moneda 7 2 2" xfId="489"/>
    <cellStyle name="Moneda 7 2 2 2" xfId="941"/>
    <cellStyle name="Moneda 7 2 2 2 2" xfId="1853"/>
    <cellStyle name="Moneda 7 2 2 2 3" xfId="2758"/>
    <cellStyle name="Moneda 7 2 2 3" xfId="1401"/>
    <cellStyle name="Moneda 7 2 2 4" xfId="2306"/>
    <cellStyle name="Moneda 7 2 3" xfId="715"/>
    <cellStyle name="Moneda 7 2 3 2" xfId="1627"/>
    <cellStyle name="Moneda 7 2 3 3" xfId="2532"/>
    <cellStyle name="Moneda 7 2 4" xfId="1175"/>
    <cellStyle name="Moneda 7 2 5" xfId="2080"/>
    <cellStyle name="Moneda 7 3" xfId="376"/>
    <cellStyle name="Moneda 7 3 2" xfId="828"/>
    <cellStyle name="Moneda 7 3 2 2" xfId="1740"/>
    <cellStyle name="Moneda 7 3 2 3" xfId="2645"/>
    <cellStyle name="Moneda 7 3 3" xfId="1288"/>
    <cellStyle name="Moneda 7 3 4" xfId="2193"/>
    <cellStyle name="Moneda 7 4" xfId="602"/>
    <cellStyle name="Moneda 7 4 2" xfId="1514"/>
    <cellStyle name="Moneda 7 4 3" xfId="2419"/>
    <cellStyle name="Moneda 7 5" xfId="1062"/>
    <cellStyle name="Moneda 7 6" xfId="1967"/>
    <cellStyle name="Moneda 8" xfId="145"/>
    <cellStyle name="Moneda 8 2" xfId="262"/>
    <cellStyle name="Moneda 8 2 2" xfId="490"/>
    <cellStyle name="Moneda 8 2 2 2" xfId="942"/>
    <cellStyle name="Moneda 8 2 2 2 2" xfId="1854"/>
    <cellStyle name="Moneda 8 2 2 2 3" xfId="2759"/>
    <cellStyle name="Moneda 8 2 2 3" xfId="1402"/>
    <cellStyle name="Moneda 8 2 2 4" xfId="2307"/>
    <cellStyle name="Moneda 8 2 3" xfId="716"/>
    <cellStyle name="Moneda 8 2 3 2" xfId="1628"/>
    <cellStyle name="Moneda 8 2 3 3" xfId="2533"/>
    <cellStyle name="Moneda 8 2 4" xfId="1176"/>
    <cellStyle name="Moneda 8 2 5" xfId="2081"/>
    <cellStyle name="Moneda 8 3" xfId="377"/>
    <cellStyle name="Moneda 8 3 2" xfId="829"/>
    <cellStyle name="Moneda 8 3 2 2" xfId="1741"/>
    <cellStyle name="Moneda 8 3 2 3" xfId="2646"/>
    <cellStyle name="Moneda 8 3 3" xfId="1289"/>
    <cellStyle name="Moneda 8 3 4" xfId="2194"/>
    <cellStyle name="Moneda 8 4" xfId="603"/>
    <cellStyle name="Moneda 8 4 2" xfId="1515"/>
    <cellStyle name="Moneda 8 4 3" xfId="2420"/>
    <cellStyle name="Moneda 8 5" xfId="1063"/>
    <cellStyle name="Moneda 8 6" xfId="1968"/>
    <cellStyle name="Moneda 9" xfId="146"/>
    <cellStyle name="Moneda 9 2" xfId="263"/>
    <cellStyle name="Moneda 9 2 2" xfId="491"/>
    <cellStyle name="Moneda 9 2 2 2" xfId="943"/>
    <cellStyle name="Moneda 9 2 2 2 2" xfId="1855"/>
    <cellStyle name="Moneda 9 2 2 2 3" xfId="2760"/>
    <cellStyle name="Moneda 9 2 2 3" xfId="1403"/>
    <cellStyle name="Moneda 9 2 2 4" xfId="2308"/>
    <cellStyle name="Moneda 9 2 3" xfId="717"/>
    <cellStyle name="Moneda 9 2 3 2" xfId="1629"/>
    <cellStyle name="Moneda 9 2 3 3" xfId="2534"/>
    <cellStyle name="Moneda 9 2 4" xfId="1177"/>
    <cellStyle name="Moneda 9 2 5" xfId="2082"/>
    <cellStyle name="Moneda 9 3" xfId="378"/>
    <cellStyle name="Moneda 9 3 2" xfId="830"/>
    <cellStyle name="Moneda 9 3 2 2" xfId="1742"/>
    <cellStyle name="Moneda 9 3 2 3" xfId="2647"/>
    <cellStyle name="Moneda 9 3 3" xfId="1290"/>
    <cellStyle name="Moneda 9 3 4" xfId="2195"/>
    <cellStyle name="Moneda 9 4" xfId="604"/>
    <cellStyle name="Moneda 9 4 2" xfId="1516"/>
    <cellStyle name="Moneda 9 4 3" xfId="2421"/>
    <cellStyle name="Moneda 9 5" xfId="1064"/>
    <cellStyle name="Moneda 9 6" xfId="196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5 2" xfId="260"/>
    <cellStyle name="Normal 16" xfId="147"/>
    <cellStyle name="Normal 17" xfId="150"/>
    <cellStyle name="Normal 17 2" xfId="266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  <cellStyle name="Porcentaje" xfId="953" builtinId="5"/>
    <cellStyle name="Texto de advertencia" xfId="946" builtinId="11"/>
  </cellStyles>
  <dxfs count="22">
    <dxf>
      <alignment horizontal="center" vertical="center" textRotation="0" wrapText="0" indent="0" justifyLastLine="0" shrinkToFit="0" readingOrder="0"/>
    </dxf>
    <dxf>
      <font>
        <b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67" formatCode="[$$-340A]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FF"/>
      <color rgb="FF66FF99"/>
      <color rgb="FF66FF66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3:S27" totalsRowShown="0" headerRowDxfId="20" dataDxfId="19">
  <autoFilter ref="A3:S27"/>
  <sortState ref="A5:S79">
    <sortCondition ref="A3:A87"/>
  </sortState>
  <tableColumns count="19">
    <tableColumn id="1" name="N°" dataDxfId="18"/>
    <tableColumn id="2" name="Columna1" dataDxfId="17"/>
    <tableColumn id="3" name="MONTO NETO" dataDxfId="16"/>
    <tableColumn id="4" name="REALIZADO" dataDxfId="15"/>
    <tableColumn id="19" name="FECHA PPTO." dataDxfId="14"/>
    <tableColumn id="5" name="PRESUPUESTO" dataDxfId="13"/>
    <tableColumn id="15" name="DESCRIPCION" dataDxfId="12"/>
    <tableColumn id="6" name="O/V" dataDxfId="11"/>
    <tableColumn id="7" name="ORDEN DE COMPRA" dataDxfId="10"/>
    <tableColumn id="8" name="GUIA DESP." dataDxfId="9"/>
    <tableColumn id="10" name="SOLICITUD DE HES" dataDxfId="8"/>
    <tableColumn id="13" name="HES" dataDxfId="7"/>
    <tableColumn id="9" name="FACTURA" dataDxfId="6"/>
    <tableColumn id="14" name="ENCARGADO ENTREGA DE FACTURA" dataDxfId="5"/>
    <tableColumn id="11" name="ENCARGADO" dataDxfId="4"/>
    <tableColumn id="17" name="CONTACTO" dataDxfId="3"/>
    <tableColumn id="16" name="TELEFONO// MAIL" dataDxfId="2"/>
    <tableColumn id="12" name="OBSERVACIÓN " dataDxfId="1"/>
    <tableColumn id="18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8"/>
  <sheetViews>
    <sheetView topLeftCell="A31" workbookViewId="0">
      <selection activeCell="H51" sqref="H51"/>
    </sheetView>
  </sheetViews>
  <sheetFormatPr baseColWidth="10" defaultRowHeight="15"/>
  <cols>
    <col min="2" max="2" width="31.5703125" customWidth="1"/>
    <col min="3" max="3" width="40.85546875" customWidth="1"/>
    <col min="5" max="5" width="14.140625" bestFit="1" customWidth="1"/>
  </cols>
  <sheetData>
    <row r="1" spans="2:9">
      <c r="B1" s="436" t="s">
        <v>345</v>
      </c>
      <c r="C1" s="436"/>
      <c r="D1" s="436"/>
      <c r="E1" s="436"/>
      <c r="F1" s="436"/>
    </row>
    <row r="2" spans="2:9">
      <c r="B2" s="69"/>
      <c r="C2" s="70" t="s">
        <v>3</v>
      </c>
      <c r="D2" s="2"/>
      <c r="E2" s="3"/>
      <c r="F2" s="4"/>
    </row>
    <row r="3" spans="2:9" ht="15.75" thickBot="1">
      <c r="B3" s="71" t="s">
        <v>4</v>
      </c>
      <c r="C3" s="110" t="s">
        <v>96</v>
      </c>
      <c r="D3" s="6"/>
      <c r="E3" s="7" t="s">
        <v>5</v>
      </c>
      <c r="F3" s="8"/>
    </row>
    <row r="4" spans="2:9" ht="15.75" thickBot="1">
      <c r="B4" s="71" t="s">
        <v>6</v>
      </c>
      <c r="C4" s="110" t="s">
        <v>326</v>
      </c>
      <c r="D4" s="6"/>
      <c r="E4" s="11"/>
      <c r="F4" s="8"/>
    </row>
    <row r="5" spans="2:9">
      <c r="B5" s="71" t="s">
        <v>8</v>
      </c>
      <c r="C5" s="186">
        <v>62964</v>
      </c>
      <c r="D5" s="72"/>
      <c r="E5" s="11" t="s">
        <v>9</v>
      </c>
      <c r="F5" s="8"/>
    </row>
    <row r="6" spans="2:9" ht="15.75" thickBot="1">
      <c r="B6" s="73" t="s">
        <v>10</v>
      </c>
      <c r="C6" s="268">
        <v>170492</v>
      </c>
      <c r="D6" s="6"/>
      <c r="E6" s="18"/>
      <c r="F6" s="8"/>
    </row>
    <row r="7" spans="2:9" ht="15.75" thickBot="1">
      <c r="B7" s="71" t="s">
        <v>11</v>
      </c>
      <c r="C7" s="155"/>
      <c r="D7" s="6"/>
      <c r="E7" s="13"/>
      <c r="F7" s="8"/>
    </row>
    <row r="8" spans="2:9" ht="15.75" thickBot="1">
      <c r="B8" s="71" t="s">
        <v>12</v>
      </c>
      <c r="C8" s="156"/>
      <c r="D8" s="6"/>
      <c r="E8" s="8"/>
      <c r="F8" s="8"/>
    </row>
    <row r="9" spans="2:9">
      <c r="B9" s="71" t="s">
        <v>13</v>
      </c>
      <c r="C9" s="16"/>
      <c r="D9" s="6"/>
      <c r="E9" s="8"/>
      <c r="F9" s="8"/>
      <c r="I9" t="s">
        <v>186</v>
      </c>
    </row>
    <row r="10" spans="2:9">
      <c r="B10" s="74" t="s">
        <v>14</v>
      </c>
      <c r="C10" s="74" t="s">
        <v>15</v>
      </c>
      <c r="D10" s="75" t="s">
        <v>16</v>
      </c>
      <c r="E10" s="75" t="s">
        <v>17</v>
      </c>
      <c r="F10" s="75" t="s">
        <v>18</v>
      </c>
    </row>
    <row r="11" spans="2:9" ht="15.75" thickBot="1">
      <c r="B11" s="138">
        <v>3200000000</v>
      </c>
      <c r="C11" s="110" t="s">
        <v>368</v>
      </c>
      <c r="D11" s="156">
        <v>1</v>
      </c>
      <c r="E11" s="112">
        <v>318917</v>
      </c>
      <c r="F11" s="157">
        <v>318917</v>
      </c>
    </row>
    <row r="12" spans="2:9">
      <c r="B12" s="16"/>
      <c r="C12" s="77"/>
      <c r="D12" s="28"/>
      <c r="E12" s="78" t="s">
        <v>19</v>
      </c>
      <c r="F12" s="76">
        <f>F11</f>
        <v>318917</v>
      </c>
    </row>
    <row r="15" spans="2:9">
      <c r="B15" s="436" t="s">
        <v>345</v>
      </c>
      <c r="C15" s="436"/>
      <c r="D15" s="436"/>
      <c r="E15" s="436"/>
      <c r="F15" s="436"/>
    </row>
    <row r="16" spans="2:9">
      <c r="B16" s="69" t="s">
        <v>186</v>
      </c>
      <c r="C16" s="70" t="s">
        <v>20</v>
      </c>
      <c r="D16" s="2"/>
      <c r="E16" s="19"/>
      <c r="F16" s="2"/>
    </row>
    <row r="17" spans="2:6">
      <c r="B17" s="71" t="s">
        <v>4</v>
      </c>
      <c r="C17" s="313" t="s">
        <v>338</v>
      </c>
      <c r="D17" s="6"/>
      <c r="E17" s="7" t="s">
        <v>5</v>
      </c>
      <c r="F17" s="6"/>
    </row>
    <row r="18" spans="2:6">
      <c r="B18" s="71" t="s">
        <v>6</v>
      </c>
      <c r="C18" s="313" t="s">
        <v>339</v>
      </c>
      <c r="D18" s="6"/>
      <c r="E18" s="11"/>
      <c r="F18" s="6"/>
    </row>
    <row r="19" spans="2:6">
      <c r="B19" s="71" t="s">
        <v>8</v>
      </c>
      <c r="C19" s="107"/>
      <c r="D19" s="72"/>
      <c r="E19" s="11" t="s">
        <v>9</v>
      </c>
      <c r="F19" s="6"/>
    </row>
    <row r="20" spans="2:6">
      <c r="B20" s="73" t="s">
        <v>10</v>
      </c>
      <c r="C20" s="235"/>
      <c r="D20" s="6"/>
      <c r="E20" s="18"/>
      <c r="F20" s="6"/>
    </row>
    <row r="21" spans="2:6">
      <c r="B21" s="71" t="s">
        <v>11</v>
      </c>
      <c r="C21" s="107"/>
      <c r="D21" s="6"/>
      <c r="E21" s="6"/>
      <c r="F21" s="6"/>
    </row>
    <row r="22" spans="2:6">
      <c r="B22" s="71" t="s">
        <v>12</v>
      </c>
      <c r="C22" s="107"/>
      <c r="D22" s="6"/>
      <c r="E22" s="6"/>
      <c r="F22" s="6"/>
    </row>
    <row r="23" spans="2:6">
      <c r="B23" s="71" t="s">
        <v>13</v>
      </c>
      <c r="C23" s="158"/>
      <c r="D23" s="6"/>
      <c r="E23" s="6"/>
      <c r="F23" s="6"/>
    </row>
    <row r="24" spans="2:6">
      <c r="B24" s="74" t="s">
        <v>14</v>
      </c>
      <c r="C24" s="74" t="s">
        <v>15</v>
      </c>
      <c r="D24" s="108" t="s">
        <v>16</v>
      </c>
      <c r="E24" s="75" t="s">
        <v>17</v>
      </c>
      <c r="F24" s="75" t="s">
        <v>18</v>
      </c>
    </row>
    <row r="25" spans="2:6" ht="15.75" thickBot="1">
      <c r="B25" s="138">
        <v>3200000000</v>
      </c>
      <c r="C25" s="107" t="s">
        <v>358</v>
      </c>
      <c r="D25" s="196">
        <v>1</v>
      </c>
      <c r="E25" s="207">
        <v>121976</v>
      </c>
      <c r="F25" s="28">
        <f>E25</f>
        <v>121976</v>
      </c>
    </row>
    <row r="26" spans="2:6">
      <c r="B26" s="16"/>
      <c r="C26" s="336"/>
      <c r="D26" s="118"/>
      <c r="E26" s="28" t="s">
        <v>19</v>
      </c>
      <c r="F26" s="28">
        <f>F25</f>
        <v>121976</v>
      </c>
    </row>
    <row r="29" spans="2:6">
      <c r="B29" s="436" t="s">
        <v>345</v>
      </c>
      <c r="C29" s="436"/>
      <c r="D29" s="436"/>
      <c r="E29" s="436"/>
      <c r="F29" s="436"/>
    </row>
    <row r="30" spans="2:6">
      <c r="B30" s="69"/>
      <c r="C30" s="70" t="s">
        <v>21</v>
      </c>
      <c r="D30" s="2"/>
      <c r="E30" s="19"/>
      <c r="F30" s="2"/>
    </row>
    <row r="31" spans="2:6">
      <c r="B31" s="176" t="s">
        <v>4</v>
      </c>
      <c r="C31" s="313" t="s">
        <v>183</v>
      </c>
      <c r="D31" s="6"/>
      <c r="E31" s="7" t="s">
        <v>5</v>
      </c>
      <c r="F31" s="6"/>
    </row>
    <row r="32" spans="2:6">
      <c r="B32" s="176" t="s">
        <v>6</v>
      </c>
      <c r="C32" s="313" t="s">
        <v>313</v>
      </c>
      <c r="D32" s="6"/>
      <c r="E32" s="11"/>
      <c r="F32" s="6"/>
    </row>
    <row r="33" spans="2:6">
      <c r="B33" s="176" t="s">
        <v>8</v>
      </c>
      <c r="C33" s="107">
        <v>63097</v>
      </c>
      <c r="D33" s="72"/>
      <c r="E33" s="11" t="s">
        <v>9</v>
      </c>
      <c r="F33" s="6"/>
    </row>
    <row r="34" spans="2:6">
      <c r="B34" s="177" t="s">
        <v>10</v>
      </c>
      <c r="C34" s="293">
        <v>170494</v>
      </c>
      <c r="D34" s="6"/>
      <c r="E34" s="18"/>
      <c r="F34" s="6"/>
    </row>
    <row r="35" spans="2:6">
      <c r="B35" s="176" t="s">
        <v>11</v>
      </c>
      <c r="C35" s="107" t="s">
        <v>314</v>
      </c>
      <c r="D35" s="6"/>
      <c r="E35" s="6"/>
      <c r="F35" s="6"/>
    </row>
    <row r="36" spans="2:6">
      <c r="B36" s="176" t="s">
        <v>12</v>
      </c>
      <c r="C36" s="107"/>
      <c r="D36" s="6"/>
      <c r="E36" s="6"/>
      <c r="F36" s="6"/>
    </row>
    <row r="37" spans="2:6">
      <c r="B37" s="176" t="s">
        <v>13</v>
      </c>
      <c r="C37" s="107"/>
      <c r="D37" s="6"/>
      <c r="E37" s="6"/>
      <c r="F37" s="6"/>
    </row>
    <row r="38" spans="2:6">
      <c r="B38" s="178" t="s">
        <v>14</v>
      </c>
      <c r="C38" s="74" t="s">
        <v>15</v>
      </c>
      <c r="D38" s="108" t="s">
        <v>16</v>
      </c>
      <c r="E38" s="75" t="s">
        <v>17</v>
      </c>
      <c r="F38" s="75" t="s">
        <v>18</v>
      </c>
    </row>
    <row r="39" spans="2:6" ht="15.75" thickBot="1">
      <c r="B39" s="138">
        <v>3200000000</v>
      </c>
      <c r="C39" s="296" t="s">
        <v>367</v>
      </c>
      <c r="D39" s="297">
        <v>1</v>
      </c>
      <c r="E39" s="295">
        <v>379049</v>
      </c>
      <c r="F39" s="28">
        <f>E39*D39</f>
        <v>379049</v>
      </c>
    </row>
    <row r="40" spans="2:6">
      <c r="B40" s="16"/>
      <c r="C40" s="334"/>
      <c r="D40" s="28"/>
      <c r="E40" s="28" t="s">
        <v>19</v>
      </c>
      <c r="F40" s="28">
        <f>F39</f>
        <v>379049</v>
      </c>
    </row>
    <row r="42" spans="2:6">
      <c r="B42" s="436" t="s">
        <v>345</v>
      </c>
      <c r="C42" s="436"/>
      <c r="D42" s="436"/>
      <c r="E42" s="436"/>
      <c r="F42" s="436"/>
    </row>
    <row r="43" spans="2:6">
      <c r="B43" s="69"/>
      <c r="C43" s="70" t="s">
        <v>76</v>
      </c>
      <c r="D43" s="2"/>
      <c r="E43" s="19"/>
      <c r="F43" s="2"/>
    </row>
    <row r="44" spans="2:6">
      <c r="B44" s="71" t="s">
        <v>4</v>
      </c>
      <c r="C44" s="294" t="s">
        <v>72</v>
      </c>
      <c r="D44" s="6"/>
      <c r="E44" s="7" t="s">
        <v>5</v>
      </c>
      <c r="F44" s="6"/>
    </row>
    <row r="45" spans="2:6">
      <c r="B45" s="71" t="s">
        <v>6</v>
      </c>
      <c r="C45" s="294" t="s">
        <v>337</v>
      </c>
      <c r="D45" s="6"/>
      <c r="E45" s="11"/>
      <c r="F45" s="6"/>
    </row>
    <row r="46" spans="2:6">
      <c r="B46" s="71" t="s">
        <v>8</v>
      </c>
      <c r="C46" s="107">
        <v>62942</v>
      </c>
      <c r="D46" s="72"/>
      <c r="E46" s="11" t="s">
        <v>9</v>
      </c>
      <c r="F46" s="6"/>
    </row>
    <row r="47" spans="2:6">
      <c r="B47" s="73" t="s">
        <v>10</v>
      </c>
      <c r="C47" s="216">
        <v>170595</v>
      </c>
      <c r="D47" s="6"/>
      <c r="E47" s="18"/>
      <c r="F47" s="6"/>
    </row>
    <row r="48" spans="2:6">
      <c r="B48" s="71" t="s">
        <v>11</v>
      </c>
      <c r="C48" s="107" t="s">
        <v>366</v>
      </c>
      <c r="D48" s="6"/>
      <c r="E48" s="6"/>
      <c r="F48" s="6"/>
    </row>
    <row r="49" spans="2:6">
      <c r="B49" s="71" t="s">
        <v>12</v>
      </c>
      <c r="C49" s="107"/>
      <c r="D49" s="6"/>
      <c r="E49" s="6"/>
      <c r="F49" s="6"/>
    </row>
    <row r="50" spans="2:6">
      <c r="B50" s="71" t="s">
        <v>13</v>
      </c>
      <c r="C50" s="335"/>
      <c r="D50" s="6"/>
      <c r="E50" s="6"/>
      <c r="F50" s="6"/>
    </row>
    <row r="51" spans="2:6">
      <c r="B51" s="74" t="s">
        <v>14</v>
      </c>
      <c r="C51" s="74" t="s">
        <v>15</v>
      </c>
      <c r="D51" s="108" t="s">
        <v>16</v>
      </c>
      <c r="E51" s="75" t="s">
        <v>17</v>
      </c>
      <c r="F51" s="75" t="s">
        <v>18</v>
      </c>
    </row>
    <row r="52" spans="2:6" ht="15.75" thickBot="1">
      <c r="B52" s="138">
        <v>3200000000</v>
      </c>
      <c r="C52" s="107" t="s">
        <v>369</v>
      </c>
      <c r="D52" s="196">
        <v>1</v>
      </c>
      <c r="E52" s="185">
        <v>283075</v>
      </c>
      <c r="F52" s="28">
        <v>283075</v>
      </c>
    </row>
    <row r="53" spans="2:6">
      <c r="B53" s="334"/>
      <c r="C53" s="334"/>
      <c r="D53" s="196"/>
      <c r="E53" s="28"/>
      <c r="F53" s="28">
        <v>283075</v>
      </c>
    </row>
    <row r="58" spans="2:6">
      <c r="C58" t="s">
        <v>186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7"/>
      <c r="C2" s="437"/>
      <c r="D2" s="437"/>
      <c r="E2" s="437"/>
      <c r="F2" s="437"/>
    </row>
    <row r="3" spans="2:6" ht="15.75" thickBot="1">
      <c r="B3" s="31"/>
      <c r="C3" s="32" t="s">
        <v>3</v>
      </c>
      <c r="D3" s="2"/>
      <c r="E3" s="3"/>
      <c r="F3" s="4"/>
    </row>
    <row r="4" spans="2:6">
      <c r="B4" s="5" t="s">
        <v>4</v>
      </c>
      <c r="C4" s="187"/>
      <c r="D4" s="6"/>
      <c r="E4" s="7" t="s">
        <v>5</v>
      </c>
      <c r="F4" s="8"/>
    </row>
    <row r="5" spans="2:6">
      <c r="B5" s="9" t="s">
        <v>6</v>
      </c>
      <c r="C5" s="181"/>
      <c r="D5" s="10"/>
      <c r="E5" s="11"/>
      <c r="F5" s="8"/>
    </row>
    <row r="6" spans="2:6">
      <c r="B6" s="9" t="s">
        <v>8</v>
      </c>
      <c r="C6" s="107"/>
      <c r="D6" s="12"/>
      <c r="E6" s="11" t="s">
        <v>9</v>
      </c>
      <c r="F6" s="8"/>
    </row>
    <row r="7" spans="2:6">
      <c r="B7" s="1" t="s">
        <v>10</v>
      </c>
      <c r="C7" s="136"/>
      <c r="D7" s="6"/>
      <c r="E7" s="13"/>
      <c r="F7" s="8"/>
    </row>
    <row r="8" spans="2:6">
      <c r="B8" s="9" t="s">
        <v>11</v>
      </c>
      <c r="C8" s="107"/>
      <c r="D8" s="6"/>
      <c r="E8" s="13"/>
      <c r="F8" s="8"/>
    </row>
    <row r="9" spans="2:6">
      <c r="B9" s="14" t="s">
        <v>12</v>
      </c>
      <c r="C9" s="107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/>
      <c r="C12" s="107"/>
      <c r="D12" s="218"/>
      <c r="E12" s="205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19</v>
      </c>
      <c r="F13" s="23">
        <f>F12</f>
        <v>0</v>
      </c>
    </row>
    <row r="15" spans="2:6" ht="15.75" thickBot="1">
      <c r="B15" s="437"/>
      <c r="C15" s="437"/>
      <c r="D15" s="437"/>
      <c r="E15" s="437"/>
      <c r="F15" s="437"/>
    </row>
    <row r="16" spans="2:6" ht="15.75" thickBot="1">
      <c r="B16" s="31"/>
      <c r="C16" s="32" t="s">
        <v>20</v>
      </c>
      <c r="D16" s="2"/>
      <c r="E16" s="3"/>
      <c r="F16" s="4"/>
    </row>
    <row r="17" spans="2:6" ht="15.75" thickBot="1">
      <c r="B17" s="58" t="s">
        <v>4</v>
      </c>
      <c r="C17" s="110" t="s">
        <v>122</v>
      </c>
      <c r="D17" s="239"/>
      <c r="E17" s="240"/>
      <c r="F17" s="241"/>
    </row>
    <row r="18" spans="2:6" ht="15.75" thickBot="1">
      <c r="B18" s="58" t="s">
        <v>6</v>
      </c>
      <c r="C18" s="242" t="s">
        <v>227</v>
      </c>
      <c r="D18" s="239"/>
      <c r="E18" s="243"/>
      <c r="F18" s="241"/>
    </row>
    <row r="19" spans="2:6" ht="15.75" thickBot="1">
      <c r="B19" s="58" t="s">
        <v>8</v>
      </c>
      <c r="C19" s="244"/>
      <c r="D19" s="239"/>
      <c r="E19" s="243" t="s">
        <v>9</v>
      </c>
      <c r="F19" s="241"/>
    </row>
    <row r="20" spans="2:6" ht="15.75" thickBot="1">
      <c r="B20" s="245" t="s">
        <v>10</v>
      </c>
      <c r="C20" s="246"/>
      <c r="D20" s="239"/>
      <c r="E20" s="247"/>
      <c r="F20" s="241"/>
    </row>
    <row r="21" spans="2:6" ht="15.75" thickBot="1">
      <c r="B21" s="58" t="s">
        <v>11</v>
      </c>
      <c r="C21" s="248"/>
      <c r="D21" s="239"/>
      <c r="E21" s="247"/>
      <c r="F21" s="241"/>
    </row>
    <row r="22" spans="2:6" ht="15.75" thickBot="1">
      <c r="B22" s="249" t="s">
        <v>12</v>
      </c>
      <c r="C22" s="244"/>
      <c r="D22" s="239"/>
      <c r="E22" s="241"/>
      <c r="F22" s="241"/>
    </row>
    <row r="23" spans="2:6" ht="15.75" thickBot="1">
      <c r="B23" s="250" t="s">
        <v>13</v>
      </c>
      <c r="C23" s="251"/>
      <c r="D23" s="239"/>
      <c r="E23" s="241"/>
      <c r="F23" s="241"/>
    </row>
    <row r="24" spans="2:6" ht="15.75" thickBot="1">
      <c r="B24" s="252" t="s">
        <v>14</v>
      </c>
      <c r="C24" s="253" t="s">
        <v>15</v>
      </c>
      <c r="D24" s="253" t="s">
        <v>16</v>
      </c>
      <c r="E24" s="253" t="s">
        <v>17</v>
      </c>
      <c r="F24" s="254" t="s">
        <v>18</v>
      </c>
    </row>
    <row r="25" spans="2:6" ht="15.75" thickBot="1">
      <c r="B25" s="138"/>
      <c r="C25" s="255"/>
      <c r="D25" s="255"/>
      <c r="E25" s="256">
        <v>0</v>
      </c>
      <c r="F25" s="257">
        <f>D25*E25</f>
        <v>0</v>
      </c>
    </row>
    <row r="26" spans="2:6" ht="15.75" thickBot="1">
      <c r="B26" s="138"/>
      <c r="C26" s="255"/>
      <c r="D26" s="255"/>
      <c r="E26" s="256">
        <v>0</v>
      </c>
      <c r="F26" s="257">
        <f>D26*E26</f>
        <v>0</v>
      </c>
    </row>
    <row r="27" spans="2:6" ht="15.75" thickBot="1">
      <c r="B27" s="138"/>
      <c r="C27" s="255"/>
      <c r="D27" s="255"/>
      <c r="E27" s="256">
        <v>0</v>
      </c>
      <c r="F27" s="257">
        <f>D27*E27</f>
        <v>0</v>
      </c>
    </row>
    <row r="28" spans="2:6" ht="15.75" thickBot="1">
      <c r="B28" s="258"/>
      <c r="C28" s="259"/>
      <c r="D28" s="260"/>
      <c r="E28" s="259">
        <v>0</v>
      </c>
      <c r="F28" s="257">
        <f>F25+F26+F27</f>
        <v>0</v>
      </c>
    </row>
    <row r="30" spans="2:6" ht="15.75" thickBot="1">
      <c r="B30" s="437" t="s">
        <v>190</v>
      </c>
      <c r="C30" s="437"/>
      <c r="D30" s="437"/>
      <c r="E30" s="437"/>
      <c r="F30" s="437"/>
    </row>
    <row r="31" spans="2:6" ht="15.75" thickBot="1">
      <c r="B31" s="31"/>
      <c r="C31" s="32" t="s">
        <v>187</v>
      </c>
      <c r="D31" s="2"/>
      <c r="E31" s="3"/>
      <c r="F31" s="4"/>
    </row>
    <row r="32" spans="2:6">
      <c r="B32" s="5" t="s">
        <v>4</v>
      </c>
      <c r="C32" s="187" t="s">
        <v>47</v>
      </c>
      <c r="D32" s="6"/>
      <c r="E32" s="7" t="s">
        <v>5</v>
      </c>
      <c r="F32" s="8"/>
    </row>
    <row r="33" spans="2:6">
      <c r="B33" s="9" t="s">
        <v>6</v>
      </c>
      <c r="C33" s="181" t="s">
        <v>118</v>
      </c>
      <c r="D33" s="10"/>
      <c r="E33" s="11"/>
      <c r="F33" s="8"/>
    </row>
    <row r="34" spans="2:6">
      <c r="B34" s="9" t="s">
        <v>8</v>
      </c>
      <c r="C34" s="107">
        <v>14038</v>
      </c>
      <c r="D34" s="12"/>
      <c r="E34" s="11" t="s">
        <v>9</v>
      </c>
      <c r="F34" s="8"/>
    </row>
    <row r="35" spans="2:6">
      <c r="B35" s="1" t="s">
        <v>10</v>
      </c>
      <c r="C35" s="136">
        <v>138681</v>
      </c>
      <c r="D35" s="6"/>
      <c r="E35" s="13"/>
      <c r="F35" s="8"/>
    </row>
    <row r="36" spans="2:6">
      <c r="B36" s="9" t="s">
        <v>11</v>
      </c>
      <c r="C36" s="107">
        <v>4700029711</v>
      </c>
      <c r="D36" s="6"/>
      <c r="E36" s="13"/>
      <c r="F36" s="8"/>
    </row>
    <row r="37" spans="2:6">
      <c r="B37" s="14" t="s">
        <v>12</v>
      </c>
      <c r="C37" s="107" t="s">
        <v>164</v>
      </c>
      <c r="D37" s="6"/>
      <c r="E37" s="8"/>
      <c r="F37" s="8"/>
    </row>
    <row r="38" spans="2:6" ht="15.75" thickBot="1">
      <c r="B38" s="14" t="s">
        <v>13</v>
      </c>
      <c r="C38" s="25"/>
      <c r="D38" s="6"/>
      <c r="E38" s="8"/>
      <c r="F38" s="8"/>
    </row>
    <row r="39" spans="2:6" ht="15.75" thickBot="1">
      <c r="B39" s="61" t="s">
        <v>14</v>
      </c>
      <c r="C39" s="61" t="s">
        <v>15</v>
      </c>
      <c r="D39" s="62" t="s">
        <v>16</v>
      </c>
      <c r="E39" s="63" t="s">
        <v>17</v>
      </c>
      <c r="F39" s="64" t="s">
        <v>18</v>
      </c>
    </row>
    <row r="40" spans="2:6" ht="15.75" thickBot="1">
      <c r="B40" s="218">
        <v>3200000000</v>
      </c>
      <c r="C40" s="107" t="s">
        <v>136</v>
      </c>
      <c r="D40" s="218">
        <v>1</v>
      </c>
      <c r="E40" s="205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19</v>
      </c>
      <c r="F41" s="23">
        <f>F40</f>
        <v>165862</v>
      </c>
    </row>
    <row r="43" spans="2:6" ht="15.75" thickBot="1">
      <c r="B43" s="437" t="s">
        <v>191</v>
      </c>
      <c r="C43" s="437"/>
      <c r="D43" s="437"/>
      <c r="E43" s="437"/>
      <c r="F43" s="437"/>
    </row>
    <row r="44" spans="2:6" ht="15.75" thickBot="1">
      <c r="B44" s="31"/>
      <c r="C44" s="32" t="s">
        <v>188</v>
      </c>
      <c r="D44" s="2"/>
      <c r="E44" s="3"/>
      <c r="F44" s="4"/>
    </row>
    <row r="45" spans="2:6">
      <c r="B45" s="5" t="s">
        <v>4</v>
      </c>
      <c r="C45" s="187" t="s">
        <v>47</v>
      </c>
      <c r="D45" s="6"/>
      <c r="E45" s="7" t="s">
        <v>5</v>
      </c>
      <c r="F45" s="8"/>
    </row>
    <row r="46" spans="2:6">
      <c r="B46" s="9" t="s">
        <v>6</v>
      </c>
      <c r="C46" s="181" t="s">
        <v>118</v>
      </c>
      <c r="D46" s="10"/>
      <c r="E46" s="11"/>
      <c r="F46" s="8"/>
    </row>
    <row r="47" spans="2:6">
      <c r="B47" s="9" t="s">
        <v>8</v>
      </c>
      <c r="C47" s="107">
        <v>14040</v>
      </c>
      <c r="D47" s="12"/>
      <c r="E47" s="11" t="s">
        <v>9</v>
      </c>
      <c r="F47" s="8"/>
    </row>
    <row r="48" spans="2:6">
      <c r="B48" s="1" t="s">
        <v>10</v>
      </c>
      <c r="C48" s="136">
        <v>138660</v>
      </c>
      <c r="D48" s="6"/>
      <c r="E48" s="13"/>
      <c r="F48" s="8"/>
    </row>
    <row r="49" spans="2:6">
      <c r="B49" s="9" t="s">
        <v>11</v>
      </c>
      <c r="C49" s="107">
        <v>4700029707</v>
      </c>
      <c r="D49" s="6"/>
      <c r="E49" s="13"/>
      <c r="F49" s="8"/>
    </row>
    <row r="50" spans="2:6">
      <c r="B50" s="14" t="s">
        <v>12</v>
      </c>
      <c r="C50" s="107" t="s">
        <v>157</v>
      </c>
      <c r="D50" s="6"/>
      <c r="E50" s="8"/>
      <c r="F50" s="8"/>
    </row>
    <row r="51" spans="2:6" ht="15.75" thickBot="1">
      <c r="B51" s="14" t="s">
        <v>13</v>
      </c>
      <c r="C51" s="25"/>
      <c r="D51" s="6"/>
      <c r="E51" s="8"/>
      <c r="F51" s="8"/>
    </row>
    <row r="52" spans="2:6" ht="15.75" thickBot="1">
      <c r="B52" s="61" t="s">
        <v>14</v>
      </c>
      <c r="C52" s="61" t="s">
        <v>15</v>
      </c>
      <c r="D52" s="62" t="s">
        <v>16</v>
      </c>
      <c r="E52" s="63" t="s">
        <v>17</v>
      </c>
      <c r="F52" s="64" t="s">
        <v>18</v>
      </c>
    </row>
    <row r="53" spans="2:6" ht="15.75" thickBot="1">
      <c r="B53" s="218">
        <v>3200000000</v>
      </c>
      <c r="C53" s="107" t="s">
        <v>136</v>
      </c>
      <c r="D53" s="218">
        <v>1</v>
      </c>
      <c r="E53" s="205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19</v>
      </c>
      <c r="F54" s="23">
        <f>F53</f>
        <v>165862</v>
      </c>
    </row>
    <row r="56" spans="2:6" ht="15.75" thickBot="1">
      <c r="B56" s="437" t="s">
        <v>192</v>
      </c>
      <c r="C56" s="437"/>
      <c r="D56" s="437"/>
      <c r="E56" s="437"/>
      <c r="F56" s="437"/>
    </row>
    <row r="57" spans="2:6" ht="15.75" thickBot="1">
      <c r="B57" s="31" t="s">
        <v>186</v>
      </c>
      <c r="C57" s="32" t="s">
        <v>189</v>
      </c>
      <c r="D57" s="2"/>
      <c r="E57" s="3"/>
      <c r="F57" s="4"/>
    </row>
    <row r="58" spans="2:6">
      <c r="B58" s="5" t="s">
        <v>4</v>
      </c>
      <c r="C58" s="187" t="s">
        <v>47</v>
      </c>
      <c r="D58" s="6"/>
      <c r="E58" s="7" t="s">
        <v>5</v>
      </c>
      <c r="F58" s="8"/>
    </row>
    <row r="59" spans="2:6">
      <c r="B59" s="9" t="s">
        <v>6</v>
      </c>
      <c r="C59" s="181" t="s">
        <v>118</v>
      </c>
      <c r="D59" s="10"/>
      <c r="E59" s="11"/>
      <c r="F59" s="8"/>
    </row>
    <row r="60" spans="2:6">
      <c r="B60" s="9" t="s">
        <v>8</v>
      </c>
      <c r="C60" s="107">
        <v>14048</v>
      </c>
      <c r="D60" s="12"/>
      <c r="E60" s="11" t="s">
        <v>9</v>
      </c>
      <c r="F60" s="8"/>
    </row>
    <row r="61" spans="2:6">
      <c r="B61" s="1" t="s">
        <v>10</v>
      </c>
      <c r="C61" s="136">
        <v>138661</v>
      </c>
      <c r="D61" s="6"/>
      <c r="E61" s="13"/>
      <c r="F61" s="8"/>
    </row>
    <row r="62" spans="2:6">
      <c r="B62" s="9" t="s">
        <v>11</v>
      </c>
      <c r="C62" s="107">
        <v>4700029709</v>
      </c>
      <c r="D62" s="6"/>
      <c r="E62" s="13"/>
      <c r="F62" s="8"/>
    </row>
    <row r="63" spans="2:6">
      <c r="B63" s="14" t="s">
        <v>12</v>
      </c>
      <c r="C63" s="107" t="s">
        <v>158</v>
      </c>
      <c r="D63" s="6"/>
      <c r="E63" s="8"/>
      <c r="F63" s="8"/>
    </row>
    <row r="64" spans="2:6" ht="15.75" thickBot="1">
      <c r="B64" s="14" t="s">
        <v>13</v>
      </c>
      <c r="C64" s="25"/>
      <c r="D64" s="6"/>
      <c r="E64" s="8"/>
      <c r="F64" s="8"/>
    </row>
    <row r="65" spans="2:6" ht="15.75" thickBot="1">
      <c r="B65" s="61" t="s">
        <v>14</v>
      </c>
      <c r="C65" s="61" t="s">
        <v>15</v>
      </c>
      <c r="D65" s="62" t="s">
        <v>16</v>
      </c>
      <c r="E65" s="63" t="s">
        <v>17</v>
      </c>
      <c r="F65" s="64" t="s">
        <v>18</v>
      </c>
    </row>
    <row r="66" spans="2:6" ht="15.75" thickBot="1">
      <c r="B66" s="218">
        <v>3200000000</v>
      </c>
      <c r="C66" s="107" t="s">
        <v>136</v>
      </c>
      <c r="D66" s="218">
        <v>1</v>
      </c>
      <c r="E66" s="205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19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7" t="s">
        <v>198</v>
      </c>
      <c r="C2" s="437"/>
      <c r="D2" s="437"/>
      <c r="E2" s="437"/>
      <c r="F2" s="437"/>
    </row>
    <row r="3" spans="2:6" ht="15.75" thickBot="1">
      <c r="B3" s="31"/>
      <c r="C3" s="32" t="s">
        <v>193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118</v>
      </c>
      <c r="D5" s="10"/>
      <c r="E5" s="11"/>
      <c r="F5" s="8"/>
    </row>
    <row r="6" spans="2:6">
      <c r="B6" s="9" t="s">
        <v>8</v>
      </c>
      <c r="C6" s="107">
        <v>14047</v>
      </c>
      <c r="D6" s="12"/>
      <c r="E6" s="11" t="s">
        <v>9</v>
      </c>
      <c r="F6" s="8"/>
    </row>
    <row r="7" spans="2:6">
      <c r="B7" s="1" t="s">
        <v>10</v>
      </c>
      <c r="C7" s="136">
        <v>138662</v>
      </c>
      <c r="D7" s="6"/>
      <c r="E7" s="13"/>
      <c r="F7" s="8"/>
    </row>
    <row r="8" spans="2:6">
      <c r="B8" s="9" t="s">
        <v>11</v>
      </c>
      <c r="C8" s="107">
        <v>4700029712</v>
      </c>
      <c r="D8" s="6"/>
      <c r="E8" s="13"/>
      <c r="F8" s="8"/>
    </row>
    <row r="9" spans="2:6">
      <c r="B9" s="14" t="s">
        <v>12</v>
      </c>
      <c r="C9" s="107" t="s">
        <v>159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136</v>
      </c>
      <c r="D12" s="218">
        <v>1</v>
      </c>
      <c r="E12" s="205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37" t="s">
        <v>199</v>
      </c>
      <c r="C15" s="437"/>
      <c r="D15" s="437"/>
      <c r="E15" s="437"/>
      <c r="F15" s="437"/>
    </row>
    <row r="16" spans="2:6" ht="15.75" thickBot="1">
      <c r="B16" s="31"/>
      <c r="C16" s="32" t="s">
        <v>194</v>
      </c>
      <c r="D16" s="2"/>
      <c r="E16" s="3"/>
      <c r="F16" s="4"/>
    </row>
    <row r="17" spans="2:6" ht="15.75" thickBot="1">
      <c r="B17" s="58" t="s">
        <v>4</v>
      </c>
      <c r="C17" s="187" t="s">
        <v>47</v>
      </c>
      <c r="D17" s="239"/>
      <c r="E17" s="240"/>
      <c r="F17" s="241"/>
    </row>
    <row r="18" spans="2:6" ht="15.75" thickBot="1">
      <c r="B18" s="58" t="s">
        <v>6</v>
      </c>
      <c r="C18" s="181" t="s">
        <v>118</v>
      </c>
      <c r="D18" s="239"/>
      <c r="E18" s="243"/>
      <c r="F18" s="241"/>
    </row>
    <row r="19" spans="2:6" ht="15.75" thickBot="1">
      <c r="B19" s="58" t="s">
        <v>8</v>
      </c>
      <c r="C19" s="244">
        <v>14046</v>
      </c>
      <c r="D19" s="239"/>
      <c r="E19" s="243" t="s">
        <v>9</v>
      </c>
      <c r="F19" s="241"/>
    </row>
    <row r="20" spans="2:6" ht="15.75" thickBot="1">
      <c r="B20" s="245" t="s">
        <v>10</v>
      </c>
      <c r="C20" s="246">
        <v>138668</v>
      </c>
      <c r="D20" s="239"/>
      <c r="E20" s="247"/>
      <c r="F20" s="241"/>
    </row>
    <row r="21" spans="2:6" ht="15.75" thickBot="1">
      <c r="B21" s="58" t="s">
        <v>11</v>
      </c>
      <c r="C21" s="248">
        <v>4700029716</v>
      </c>
      <c r="D21" s="239"/>
      <c r="E21" s="247"/>
      <c r="F21" s="241"/>
    </row>
    <row r="22" spans="2:6" ht="15.75" thickBot="1">
      <c r="B22" s="249" t="s">
        <v>12</v>
      </c>
      <c r="C22" s="244" t="s">
        <v>160</v>
      </c>
      <c r="D22" s="239"/>
      <c r="E22" s="241"/>
      <c r="F22" s="241"/>
    </row>
    <row r="23" spans="2:6" ht="15.75" thickBot="1">
      <c r="B23" s="250" t="s">
        <v>13</v>
      </c>
      <c r="C23" s="251"/>
      <c r="D23" s="239"/>
      <c r="E23" s="241"/>
      <c r="F23" s="241"/>
    </row>
    <row r="24" spans="2:6" ht="15.75" thickBot="1">
      <c r="B24" s="252" t="s">
        <v>14</v>
      </c>
      <c r="C24" s="253"/>
      <c r="D24" s="253" t="s">
        <v>16</v>
      </c>
      <c r="E24" s="253" t="s">
        <v>17</v>
      </c>
      <c r="F24" s="254" t="s">
        <v>18</v>
      </c>
    </row>
    <row r="25" spans="2:6" ht="15.75" thickBot="1">
      <c r="B25" s="218">
        <v>3200000000</v>
      </c>
      <c r="C25" s="107" t="s">
        <v>136</v>
      </c>
      <c r="D25" s="218">
        <v>1</v>
      </c>
      <c r="E25" s="256">
        <v>165862</v>
      </c>
      <c r="F25" s="257">
        <f>D25*E25</f>
        <v>165862</v>
      </c>
    </row>
    <row r="26" spans="2:6" ht="15.75" thickBot="1">
      <c r="B26" s="138"/>
      <c r="C26" s="255"/>
      <c r="D26" s="255"/>
      <c r="E26" s="256"/>
      <c r="F26" s="257">
        <v>165862</v>
      </c>
    </row>
    <row r="28" spans="2:6" ht="15.75" thickBot="1">
      <c r="B28" s="437" t="s">
        <v>200</v>
      </c>
      <c r="C28" s="437"/>
      <c r="D28" s="437"/>
      <c r="E28" s="437"/>
      <c r="F28" s="437"/>
    </row>
    <row r="29" spans="2:6" ht="15.75" thickBot="1">
      <c r="B29" s="31"/>
      <c r="C29" s="32" t="s">
        <v>195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118</v>
      </c>
      <c r="D31" s="10"/>
      <c r="E31" s="11"/>
      <c r="F31" s="8"/>
    </row>
    <row r="32" spans="2:6">
      <c r="B32" s="9" t="s">
        <v>8</v>
      </c>
      <c r="C32" s="107">
        <v>14136</v>
      </c>
      <c r="D32" s="12"/>
      <c r="E32" s="11" t="s">
        <v>9</v>
      </c>
      <c r="F32" s="8"/>
    </row>
    <row r="33" spans="2:6">
      <c r="B33" s="1" t="s">
        <v>10</v>
      </c>
      <c r="C33" s="136">
        <v>138674</v>
      </c>
      <c r="D33" s="6"/>
      <c r="E33" s="13"/>
      <c r="F33" s="8"/>
    </row>
    <row r="34" spans="2:6">
      <c r="B34" s="9" t="s">
        <v>11</v>
      </c>
      <c r="C34" s="107">
        <v>4700029715</v>
      </c>
      <c r="D34" s="6"/>
      <c r="E34" s="13"/>
      <c r="F34" s="8"/>
    </row>
    <row r="35" spans="2:6">
      <c r="B35" s="14" t="s">
        <v>12</v>
      </c>
      <c r="C35" s="107" t="s">
        <v>161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136</v>
      </c>
      <c r="D38" s="218">
        <v>1</v>
      </c>
      <c r="E38" s="205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19</v>
      </c>
      <c r="F39" s="23">
        <f>F38</f>
        <v>165862</v>
      </c>
    </row>
    <row r="41" spans="2:6" ht="15.75" thickBot="1">
      <c r="B41" s="437" t="s">
        <v>201</v>
      </c>
      <c r="C41" s="437"/>
      <c r="D41" s="437"/>
      <c r="E41" s="437"/>
      <c r="F41" s="437"/>
    </row>
    <row r="42" spans="2:6" ht="15.75" thickBot="1">
      <c r="B42" s="31"/>
      <c r="C42" s="32" t="s">
        <v>196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118</v>
      </c>
      <c r="D44" s="10"/>
      <c r="E44" s="11"/>
      <c r="F44" s="8"/>
    </row>
    <row r="45" spans="2:6">
      <c r="B45" s="9" t="s">
        <v>8</v>
      </c>
      <c r="C45" s="107">
        <v>14044</v>
      </c>
      <c r="D45" s="12"/>
      <c r="E45" s="11" t="s">
        <v>9</v>
      </c>
      <c r="F45" s="8"/>
    </row>
    <row r="46" spans="2:6">
      <c r="B46" s="1" t="s">
        <v>10</v>
      </c>
      <c r="C46" s="136">
        <v>138675</v>
      </c>
      <c r="D46" s="6"/>
      <c r="E46" s="13"/>
      <c r="F46" s="8"/>
    </row>
    <row r="47" spans="2:6">
      <c r="B47" s="9" t="s">
        <v>11</v>
      </c>
      <c r="C47" s="107">
        <v>4700029714</v>
      </c>
      <c r="D47" s="6"/>
      <c r="E47" s="13"/>
      <c r="F47" s="8"/>
    </row>
    <row r="48" spans="2:6">
      <c r="B48" s="14" t="s">
        <v>12</v>
      </c>
      <c r="C48" s="107" t="s">
        <v>162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136</v>
      </c>
      <c r="D51" s="218">
        <v>1</v>
      </c>
      <c r="E51" s="205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19</v>
      </c>
      <c r="F52" s="23">
        <f>F51</f>
        <v>165862</v>
      </c>
    </row>
    <row r="54" spans="2:6" ht="15.75" thickBot="1">
      <c r="B54" s="437" t="s">
        <v>202</v>
      </c>
      <c r="C54" s="437"/>
      <c r="D54" s="437"/>
      <c r="E54" s="437"/>
      <c r="F54" s="437"/>
    </row>
    <row r="55" spans="2:6" ht="15.75" thickBot="1">
      <c r="B55" s="31" t="s">
        <v>186</v>
      </c>
      <c r="C55" s="32" t="s">
        <v>197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118</v>
      </c>
      <c r="D57" s="10"/>
      <c r="E57" s="11"/>
      <c r="F57" s="8"/>
    </row>
    <row r="58" spans="2:6">
      <c r="B58" s="9" t="s">
        <v>8</v>
      </c>
      <c r="C58" s="107">
        <v>14043</v>
      </c>
      <c r="D58" s="12"/>
      <c r="E58" s="11" t="s">
        <v>9</v>
      </c>
      <c r="F58" s="8"/>
    </row>
    <row r="59" spans="2:6">
      <c r="B59" s="1" t="s">
        <v>10</v>
      </c>
      <c r="C59" s="136">
        <v>138676</v>
      </c>
      <c r="D59" s="6"/>
      <c r="E59" s="13"/>
      <c r="F59" s="8"/>
    </row>
    <row r="60" spans="2:6">
      <c r="B60" s="9" t="s">
        <v>11</v>
      </c>
      <c r="C60" s="107">
        <v>4700029713</v>
      </c>
      <c r="D60" s="6"/>
      <c r="E60" s="13"/>
      <c r="F60" s="8"/>
    </row>
    <row r="61" spans="2:6">
      <c r="B61" s="14" t="s">
        <v>12</v>
      </c>
      <c r="C61" s="107" t="s">
        <v>163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136</v>
      </c>
      <c r="D64" s="218">
        <v>1</v>
      </c>
      <c r="E64" s="205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19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9" workbookViewId="0">
      <selection activeCell="B51" sqref="B51:D5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7" t="s">
        <v>204</v>
      </c>
      <c r="C2" s="437"/>
      <c r="D2" s="437"/>
      <c r="E2" s="437"/>
      <c r="F2" s="437"/>
    </row>
    <row r="3" spans="2:6" ht="15.75" thickBot="1">
      <c r="B3" s="31"/>
      <c r="C3" s="32" t="s">
        <v>203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118</v>
      </c>
      <c r="D5" s="10"/>
      <c r="E5" s="11"/>
      <c r="F5" s="8"/>
    </row>
    <row r="6" spans="2:6">
      <c r="B6" s="9" t="s">
        <v>8</v>
      </c>
      <c r="C6" s="107">
        <v>14041</v>
      </c>
      <c r="D6" s="12"/>
      <c r="E6" s="11" t="s">
        <v>9</v>
      </c>
      <c r="F6" s="8"/>
    </row>
    <row r="7" spans="2:6">
      <c r="B7" s="1" t="s">
        <v>10</v>
      </c>
      <c r="C7" s="136">
        <v>138659</v>
      </c>
      <c r="D7" s="6"/>
      <c r="E7" s="13"/>
      <c r="F7" s="8"/>
    </row>
    <row r="8" spans="2:6">
      <c r="B8" s="9" t="s">
        <v>11</v>
      </c>
      <c r="C8" s="107">
        <v>4700029708</v>
      </c>
      <c r="D8" s="6"/>
      <c r="E8" s="13"/>
      <c r="F8" s="8"/>
    </row>
    <row r="9" spans="2:6">
      <c r="B9" s="14" t="s">
        <v>12</v>
      </c>
      <c r="C9" s="107" t="s">
        <v>156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136</v>
      </c>
      <c r="D12" s="218">
        <v>1</v>
      </c>
      <c r="E12" s="205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37" t="s">
        <v>209</v>
      </c>
      <c r="C15" s="437"/>
      <c r="D15" s="437"/>
      <c r="E15" s="437"/>
      <c r="F15" s="437"/>
    </row>
    <row r="16" spans="2:6" ht="15.75" thickBot="1">
      <c r="B16" s="31"/>
      <c r="C16" s="32" t="s">
        <v>205</v>
      </c>
      <c r="D16" s="2"/>
      <c r="E16" s="3"/>
      <c r="F16" s="4"/>
    </row>
    <row r="17" spans="2:6" ht="15.75" thickBot="1">
      <c r="B17" s="58" t="s">
        <v>4</v>
      </c>
      <c r="C17" s="187" t="s">
        <v>47</v>
      </c>
      <c r="D17" s="239"/>
      <c r="E17" s="240"/>
      <c r="F17" s="241"/>
    </row>
    <row r="18" spans="2:6" ht="15.75" thickBot="1">
      <c r="B18" s="58" t="s">
        <v>6</v>
      </c>
      <c r="C18" s="181" t="s">
        <v>118</v>
      </c>
      <c r="D18" s="239"/>
      <c r="E18" s="243"/>
      <c r="F18" s="241"/>
    </row>
    <row r="19" spans="2:6" ht="15.75" thickBot="1">
      <c r="B19" s="58" t="s">
        <v>8</v>
      </c>
      <c r="C19" s="244">
        <v>14042</v>
      </c>
      <c r="D19" s="239"/>
      <c r="E19" s="243" t="s">
        <v>9</v>
      </c>
      <c r="F19" s="241"/>
    </row>
    <row r="20" spans="2:6" ht="15.75" thickBot="1">
      <c r="B20" s="245" t="s">
        <v>10</v>
      </c>
      <c r="C20" s="246">
        <v>138677</v>
      </c>
      <c r="D20" s="239"/>
      <c r="E20" s="247"/>
      <c r="F20" s="241"/>
    </row>
    <row r="21" spans="2:6" ht="15.75" thickBot="1">
      <c r="B21" s="58" t="s">
        <v>11</v>
      </c>
      <c r="C21" s="248">
        <v>4700029710</v>
      </c>
      <c r="D21" s="239"/>
      <c r="E21" s="247"/>
      <c r="F21" s="241"/>
    </row>
    <row r="22" spans="2:6" ht="15.75" thickBot="1">
      <c r="B22" s="249" t="s">
        <v>12</v>
      </c>
      <c r="C22" s="244" t="s">
        <v>165</v>
      </c>
      <c r="D22" s="239"/>
      <c r="E22" s="241"/>
      <c r="F22" s="241"/>
    </row>
    <row r="23" spans="2:6" ht="15.75" thickBot="1">
      <c r="B23" s="250" t="s">
        <v>13</v>
      </c>
      <c r="C23" s="251"/>
      <c r="D23" s="239"/>
      <c r="E23" s="241"/>
      <c r="F23" s="241"/>
    </row>
    <row r="24" spans="2:6" ht="15.75" thickBot="1">
      <c r="B24" s="252" t="s">
        <v>14</v>
      </c>
      <c r="C24" s="253"/>
      <c r="D24" s="253" t="s">
        <v>16</v>
      </c>
      <c r="E24" s="253" t="s">
        <v>17</v>
      </c>
      <c r="F24" s="254" t="s">
        <v>18</v>
      </c>
    </row>
    <row r="25" spans="2:6" ht="15.75" thickBot="1">
      <c r="B25" s="218">
        <v>3200000000</v>
      </c>
      <c r="C25" s="107" t="s">
        <v>136</v>
      </c>
      <c r="D25" s="218">
        <v>1</v>
      </c>
      <c r="E25" s="205">
        <v>165862</v>
      </c>
      <c r="F25" s="257">
        <f>D25*E25</f>
        <v>165862</v>
      </c>
    </row>
    <row r="26" spans="2:6" ht="15.75" thickBot="1">
      <c r="B26" s="138"/>
      <c r="C26" s="255"/>
      <c r="D26" s="255"/>
      <c r="E26" s="256"/>
      <c r="F26" s="257">
        <v>165862</v>
      </c>
    </row>
    <row r="28" spans="2:6" ht="15.75" thickBot="1">
      <c r="B28" s="437" t="s">
        <v>210</v>
      </c>
      <c r="C28" s="437"/>
      <c r="D28" s="437"/>
      <c r="E28" s="437"/>
      <c r="F28" s="437"/>
    </row>
    <row r="29" spans="2:6" ht="15.75" thickBot="1">
      <c r="B29" s="31"/>
      <c r="C29" s="32" t="s">
        <v>206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118</v>
      </c>
      <c r="D31" s="10"/>
      <c r="E31" s="11"/>
      <c r="F31" s="8"/>
    </row>
    <row r="32" spans="2:6">
      <c r="B32" s="9" t="s">
        <v>8</v>
      </c>
      <c r="C32" s="107">
        <v>14503</v>
      </c>
      <c r="D32" s="12"/>
      <c r="E32" s="11" t="s">
        <v>9</v>
      </c>
      <c r="F32" s="8"/>
    </row>
    <row r="33" spans="2:6">
      <c r="B33" s="1" t="s">
        <v>10</v>
      </c>
      <c r="C33" s="136">
        <v>139167</v>
      </c>
      <c r="D33" s="6"/>
      <c r="E33" s="13"/>
      <c r="F33" s="8"/>
    </row>
    <row r="34" spans="2:6">
      <c r="B34" s="9" t="s">
        <v>11</v>
      </c>
      <c r="C34" s="107">
        <v>4700029667</v>
      </c>
      <c r="D34" s="6"/>
      <c r="E34" s="13"/>
      <c r="F34" s="8"/>
    </row>
    <row r="35" spans="2:6">
      <c r="B35" s="14" t="s">
        <v>12</v>
      </c>
      <c r="C35" s="107" t="s">
        <v>134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136</v>
      </c>
      <c r="D38" s="218">
        <v>1</v>
      </c>
      <c r="E38" s="205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37" t="s">
        <v>211</v>
      </c>
      <c r="C41" s="437"/>
      <c r="D41" s="437"/>
      <c r="E41" s="437"/>
      <c r="F41" s="437"/>
    </row>
    <row r="42" spans="2:6" ht="15.75" thickBot="1">
      <c r="B42" s="31"/>
      <c r="C42" s="32" t="s">
        <v>207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118</v>
      </c>
      <c r="D44" s="10"/>
      <c r="E44" s="11"/>
      <c r="F44" s="8"/>
    </row>
    <row r="45" spans="2:6">
      <c r="B45" s="9" t="s">
        <v>8</v>
      </c>
      <c r="C45" s="107">
        <v>14506</v>
      </c>
      <c r="D45" s="12"/>
      <c r="E45" s="11" t="s">
        <v>9</v>
      </c>
      <c r="F45" s="8"/>
    </row>
    <row r="46" spans="2:6">
      <c r="B46" s="1" t="s">
        <v>10</v>
      </c>
      <c r="C46" s="136">
        <v>139181</v>
      </c>
      <c r="D46" s="6"/>
      <c r="E46" s="13"/>
      <c r="F46" s="8"/>
    </row>
    <row r="47" spans="2:6">
      <c r="B47" s="9" t="s">
        <v>11</v>
      </c>
      <c r="C47" s="107">
        <v>4700029671</v>
      </c>
      <c r="D47" s="6"/>
      <c r="E47" s="13"/>
      <c r="F47" s="8"/>
    </row>
    <row r="48" spans="2:6">
      <c r="B48" s="14" t="s">
        <v>12</v>
      </c>
      <c r="C48" s="107" t="s">
        <v>166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136</v>
      </c>
      <c r="D51" s="218">
        <v>1</v>
      </c>
      <c r="E51" s="205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37" t="s">
        <v>212</v>
      </c>
      <c r="C54" s="437"/>
      <c r="D54" s="437"/>
      <c r="E54" s="437"/>
      <c r="F54" s="437"/>
    </row>
    <row r="55" spans="2:6" ht="15.75" thickBot="1">
      <c r="B55" s="31" t="s">
        <v>186</v>
      </c>
      <c r="C55" s="32" t="s">
        <v>208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118</v>
      </c>
      <c r="D57" s="10"/>
      <c r="E57" s="11"/>
      <c r="F57" s="8"/>
    </row>
    <row r="58" spans="2:6">
      <c r="B58" s="9" t="s">
        <v>8</v>
      </c>
      <c r="C58" s="107">
        <v>14507</v>
      </c>
      <c r="D58" s="12"/>
      <c r="E58" s="11" t="s">
        <v>9</v>
      </c>
      <c r="F58" s="8"/>
    </row>
    <row r="59" spans="2:6">
      <c r="B59" s="1" t="s">
        <v>10</v>
      </c>
      <c r="C59" s="136">
        <v>139178</v>
      </c>
      <c r="D59" s="6"/>
      <c r="E59" s="13"/>
      <c r="F59" s="8"/>
    </row>
    <row r="60" spans="2:6">
      <c r="B60" s="9" t="s">
        <v>11</v>
      </c>
      <c r="C60" s="107">
        <v>4700029670</v>
      </c>
      <c r="D60" s="6"/>
      <c r="E60" s="13"/>
      <c r="F60" s="8"/>
    </row>
    <row r="61" spans="2:6">
      <c r="B61" s="14" t="s">
        <v>12</v>
      </c>
      <c r="C61" s="107" t="s">
        <v>173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136</v>
      </c>
      <c r="D64" s="218">
        <v>1</v>
      </c>
      <c r="E64" s="205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76" workbookViewId="0">
      <selection activeCell="C93" sqref="C93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7" t="s">
        <v>217</v>
      </c>
      <c r="C2" s="437"/>
      <c r="D2" s="437"/>
      <c r="E2" s="437"/>
      <c r="F2" s="437"/>
    </row>
    <row r="3" spans="2:6" ht="15.75" thickBot="1">
      <c r="B3" s="31"/>
      <c r="C3" s="32" t="s">
        <v>218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118</v>
      </c>
      <c r="D5" s="10"/>
      <c r="E5" s="11"/>
      <c r="F5" s="8"/>
    </row>
    <row r="6" spans="2:6">
      <c r="B6" s="9" t="s">
        <v>8</v>
      </c>
      <c r="C6" s="107">
        <v>14508</v>
      </c>
      <c r="D6" s="12"/>
      <c r="E6" s="11" t="s">
        <v>9</v>
      </c>
      <c r="F6" s="8"/>
    </row>
    <row r="7" spans="2:6">
      <c r="B7" s="1" t="s">
        <v>10</v>
      </c>
      <c r="C7" s="136">
        <v>139177</v>
      </c>
      <c r="D7" s="6"/>
      <c r="E7" s="13"/>
      <c r="F7" s="8"/>
    </row>
    <row r="8" spans="2:6">
      <c r="B8" s="9" t="s">
        <v>11</v>
      </c>
      <c r="C8" s="107">
        <v>4700029669</v>
      </c>
      <c r="D8" s="6"/>
      <c r="E8" s="13"/>
      <c r="F8" s="8"/>
    </row>
    <row r="9" spans="2:6">
      <c r="B9" s="14" t="s">
        <v>12</v>
      </c>
      <c r="C9" s="107" t="s">
        <v>172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136</v>
      </c>
      <c r="D12" s="218">
        <v>1</v>
      </c>
      <c r="E12" s="205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19</v>
      </c>
      <c r="F13" s="23">
        <f>F12</f>
        <v>155712</v>
      </c>
    </row>
    <row r="15" spans="2:6" ht="15.75" thickBot="1">
      <c r="B15" s="437" t="s">
        <v>219</v>
      </c>
      <c r="C15" s="437"/>
      <c r="D15" s="437"/>
      <c r="E15" s="437"/>
      <c r="F15" s="437"/>
    </row>
    <row r="16" spans="2:6" ht="15.75" thickBot="1">
      <c r="B16" s="31"/>
      <c r="C16" s="32" t="s">
        <v>213</v>
      </c>
      <c r="D16" s="2"/>
      <c r="E16" s="3"/>
      <c r="F16" s="4"/>
    </row>
    <row r="17" spans="2:6" ht="15.75" thickBot="1">
      <c r="B17" s="58" t="s">
        <v>4</v>
      </c>
      <c r="C17" s="187" t="s">
        <v>47</v>
      </c>
      <c r="D17" s="239"/>
      <c r="E17" s="240"/>
      <c r="F17" s="241"/>
    </row>
    <row r="18" spans="2:6" ht="15.75" thickBot="1">
      <c r="B18" s="58" t="s">
        <v>6</v>
      </c>
      <c r="C18" s="181" t="s">
        <v>118</v>
      </c>
      <c r="D18" s="239"/>
      <c r="E18" s="243"/>
      <c r="F18" s="241"/>
    </row>
    <row r="19" spans="2:6" ht="15.75" thickBot="1">
      <c r="B19" s="58" t="s">
        <v>8</v>
      </c>
      <c r="C19" s="244">
        <v>14509</v>
      </c>
      <c r="D19" s="239"/>
      <c r="E19" s="243" t="s">
        <v>9</v>
      </c>
      <c r="F19" s="241"/>
    </row>
    <row r="20" spans="2:6" ht="15.75" thickBot="1">
      <c r="B20" s="245" t="s">
        <v>10</v>
      </c>
      <c r="C20" s="246">
        <v>139175</v>
      </c>
      <c r="D20" s="239"/>
      <c r="E20" s="247"/>
      <c r="F20" s="241"/>
    </row>
    <row r="21" spans="2:6" ht="15.75" thickBot="1">
      <c r="B21" s="58" t="s">
        <v>11</v>
      </c>
      <c r="C21" s="248">
        <v>4700029961</v>
      </c>
      <c r="D21" s="239"/>
      <c r="E21" s="247"/>
      <c r="F21" s="241"/>
    </row>
    <row r="22" spans="2:6" ht="15.75" thickBot="1">
      <c r="B22" s="249" t="s">
        <v>12</v>
      </c>
      <c r="C22" s="244" t="s">
        <v>171</v>
      </c>
      <c r="D22" s="239"/>
      <c r="E22" s="241"/>
      <c r="F22" s="241"/>
    </row>
    <row r="23" spans="2:6" ht="15.75" thickBot="1">
      <c r="B23" s="250" t="s">
        <v>13</v>
      </c>
      <c r="C23" s="251"/>
      <c r="D23" s="239"/>
      <c r="E23" s="241"/>
      <c r="F23" s="241"/>
    </row>
    <row r="24" spans="2:6" ht="15.75" thickBot="1">
      <c r="B24" s="252" t="s">
        <v>14</v>
      </c>
      <c r="C24" s="253"/>
      <c r="D24" s="253" t="s">
        <v>16</v>
      </c>
      <c r="E24" s="253" t="s">
        <v>17</v>
      </c>
      <c r="F24" s="254" t="s">
        <v>18</v>
      </c>
    </row>
    <row r="25" spans="2:6" ht="15.75" thickBot="1">
      <c r="B25" s="218">
        <v>3200000000</v>
      </c>
      <c r="C25" s="107" t="s">
        <v>136</v>
      </c>
      <c r="D25" s="218">
        <v>1</v>
      </c>
      <c r="E25" s="205">
        <v>155712</v>
      </c>
      <c r="F25" s="257">
        <f>D25*E25</f>
        <v>155712</v>
      </c>
    </row>
    <row r="26" spans="2:6" ht="15.75" thickBot="1">
      <c r="B26" s="138"/>
      <c r="C26" s="255"/>
      <c r="D26" s="255"/>
      <c r="E26" s="256"/>
      <c r="F26" s="257">
        <v>165862</v>
      </c>
    </row>
    <row r="28" spans="2:6" ht="15.75" thickBot="1">
      <c r="B28" s="437" t="s">
        <v>220</v>
      </c>
      <c r="C28" s="437"/>
      <c r="D28" s="437"/>
      <c r="E28" s="437"/>
      <c r="F28" s="437"/>
    </row>
    <row r="29" spans="2:6" ht="15.75" thickBot="1">
      <c r="B29" s="31"/>
      <c r="C29" s="32" t="s">
        <v>214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118</v>
      </c>
      <c r="D31" s="10"/>
      <c r="E31" s="11"/>
      <c r="F31" s="8"/>
    </row>
    <row r="32" spans="2:6">
      <c r="B32" s="9" t="s">
        <v>8</v>
      </c>
      <c r="C32" s="107">
        <v>14510</v>
      </c>
      <c r="D32" s="12"/>
      <c r="E32" s="11" t="s">
        <v>9</v>
      </c>
      <c r="F32" s="8"/>
    </row>
    <row r="33" spans="2:6">
      <c r="B33" s="1" t="s">
        <v>10</v>
      </c>
      <c r="C33" s="136">
        <v>139173</v>
      </c>
      <c r="D33" s="6"/>
      <c r="E33" s="13"/>
      <c r="F33" s="8"/>
    </row>
    <row r="34" spans="2:6">
      <c r="B34" s="9" t="s">
        <v>11</v>
      </c>
      <c r="C34" s="107">
        <v>4700029666</v>
      </c>
      <c r="D34" s="6"/>
      <c r="E34" s="13"/>
      <c r="F34" s="8"/>
    </row>
    <row r="35" spans="2:6">
      <c r="B35" s="14" t="s">
        <v>12</v>
      </c>
      <c r="C35" s="107" t="s">
        <v>170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136</v>
      </c>
      <c r="D38" s="218">
        <v>1</v>
      </c>
      <c r="E38" s="205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37" t="s">
        <v>221</v>
      </c>
      <c r="C41" s="437"/>
      <c r="D41" s="437"/>
      <c r="E41" s="437"/>
      <c r="F41" s="437"/>
    </row>
    <row r="42" spans="2:6" ht="15.75" thickBot="1">
      <c r="B42" s="31"/>
      <c r="C42" s="32" t="s">
        <v>215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118</v>
      </c>
      <c r="D44" s="10"/>
      <c r="E44" s="11"/>
      <c r="F44" s="8"/>
    </row>
    <row r="45" spans="2:6">
      <c r="B45" s="9" t="s">
        <v>8</v>
      </c>
      <c r="C45" s="107">
        <v>14511</v>
      </c>
      <c r="D45" s="12"/>
      <c r="E45" s="11" t="s">
        <v>9</v>
      </c>
      <c r="F45" s="8"/>
    </row>
    <row r="46" spans="2:6">
      <c r="B46" s="1" t="s">
        <v>10</v>
      </c>
      <c r="C46" s="136">
        <v>139172</v>
      </c>
      <c r="D46" s="6"/>
      <c r="E46" s="13"/>
      <c r="F46" s="8"/>
    </row>
    <row r="47" spans="2:6">
      <c r="B47" s="9" t="s">
        <v>11</v>
      </c>
      <c r="C47" s="107">
        <v>4700029665</v>
      </c>
      <c r="D47" s="6"/>
      <c r="E47" s="13"/>
      <c r="F47" s="8"/>
    </row>
    <row r="48" spans="2:6">
      <c r="B48" s="14" t="s">
        <v>12</v>
      </c>
      <c r="C48" s="107" t="s">
        <v>169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136</v>
      </c>
      <c r="D51" s="218">
        <v>1</v>
      </c>
      <c r="E51" s="205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37" t="s">
        <v>222</v>
      </c>
      <c r="C54" s="437"/>
      <c r="D54" s="437"/>
      <c r="E54" s="437"/>
      <c r="F54" s="437"/>
    </row>
    <row r="55" spans="2:6" ht="15.75" thickBot="1">
      <c r="B55" s="31" t="s">
        <v>186</v>
      </c>
      <c r="C55" s="32" t="s">
        <v>216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118</v>
      </c>
      <c r="D57" s="10"/>
      <c r="E57" s="11"/>
      <c r="F57" s="8"/>
    </row>
    <row r="58" spans="2:6">
      <c r="B58" s="9" t="s">
        <v>8</v>
      </c>
      <c r="C58" s="107">
        <v>14512</v>
      </c>
      <c r="D58" s="12"/>
      <c r="E58" s="11" t="s">
        <v>9</v>
      </c>
      <c r="F58" s="8"/>
    </row>
    <row r="59" spans="2:6">
      <c r="B59" s="1" t="s">
        <v>10</v>
      </c>
      <c r="C59" s="136">
        <v>139170</v>
      </c>
      <c r="D59" s="6"/>
      <c r="E59" s="13"/>
      <c r="F59" s="8"/>
    </row>
    <row r="60" spans="2:6">
      <c r="B60" s="9" t="s">
        <v>11</v>
      </c>
      <c r="C60" s="107">
        <v>4700029664</v>
      </c>
      <c r="D60" s="6"/>
      <c r="E60" s="13"/>
      <c r="F60" s="8"/>
    </row>
    <row r="61" spans="2:6">
      <c r="B61" s="14" t="s">
        <v>12</v>
      </c>
      <c r="C61" s="107" t="s">
        <v>168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136</v>
      </c>
      <c r="D64" s="218">
        <v>1</v>
      </c>
      <c r="E64" s="205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  <row r="69" spans="2:6" ht="15.75" thickBot="1">
      <c r="B69" s="437" t="s">
        <v>224</v>
      </c>
      <c r="C69" s="437"/>
      <c r="D69" s="437"/>
      <c r="E69" s="437"/>
      <c r="F69" s="437"/>
    </row>
    <row r="70" spans="2:6" ht="15.75" thickBot="1">
      <c r="B70" s="31" t="s">
        <v>186</v>
      </c>
      <c r="C70" s="32" t="s">
        <v>223</v>
      </c>
      <c r="D70" s="2"/>
      <c r="E70" s="3"/>
      <c r="F70" s="4"/>
    </row>
    <row r="71" spans="2:6">
      <c r="B71" s="5" t="s">
        <v>4</v>
      </c>
      <c r="C71" s="187" t="s">
        <v>47</v>
      </c>
      <c r="D71" s="6"/>
      <c r="E71" s="7" t="s">
        <v>5</v>
      </c>
      <c r="F71" s="8"/>
    </row>
    <row r="72" spans="2:6">
      <c r="B72" s="9" t="s">
        <v>6</v>
      </c>
      <c r="C72" s="181" t="s">
        <v>118</v>
      </c>
      <c r="D72" s="10"/>
      <c r="E72" s="11"/>
      <c r="F72" s="8"/>
    </row>
    <row r="73" spans="2:6">
      <c r="B73" s="9" t="s">
        <v>8</v>
      </c>
      <c r="C73" s="107">
        <v>14513</v>
      </c>
      <c r="D73" s="12"/>
      <c r="E73" s="11" t="s">
        <v>9</v>
      </c>
      <c r="F73" s="8"/>
    </row>
    <row r="74" spans="2:6">
      <c r="B74" s="1" t="s">
        <v>10</v>
      </c>
      <c r="C74" s="136">
        <v>139168</v>
      </c>
      <c r="D74" s="6"/>
      <c r="E74" s="13"/>
      <c r="F74" s="8"/>
    </row>
    <row r="75" spans="2:6">
      <c r="B75" s="9" t="s">
        <v>11</v>
      </c>
      <c r="C75" s="107">
        <v>4700029668</v>
      </c>
      <c r="D75" s="6"/>
      <c r="E75" s="13"/>
      <c r="F75" s="8"/>
    </row>
    <row r="76" spans="2:6">
      <c r="B76" s="14" t="s">
        <v>12</v>
      </c>
      <c r="C76" s="107" t="s">
        <v>167</v>
      </c>
      <c r="D76" s="6"/>
      <c r="E76" s="8"/>
      <c r="F76" s="8"/>
    </row>
    <row r="77" spans="2:6" ht="15.75" thickBot="1">
      <c r="B77" s="14" t="s">
        <v>13</v>
      </c>
      <c r="C77" s="25"/>
      <c r="D77" s="6"/>
      <c r="E77" s="8"/>
      <c r="F77" s="8"/>
    </row>
    <row r="78" spans="2:6" ht="15.75" thickBot="1">
      <c r="B78" s="61" t="s">
        <v>14</v>
      </c>
      <c r="C78" s="61" t="s">
        <v>15</v>
      </c>
      <c r="D78" s="62" t="s">
        <v>16</v>
      </c>
      <c r="E78" s="63" t="s">
        <v>17</v>
      </c>
      <c r="F78" s="64" t="s">
        <v>18</v>
      </c>
    </row>
    <row r="79" spans="2:6" ht="15.75" thickBot="1">
      <c r="B79" s="218">
        <v>3200000000</v>
      </c>
      <c r="C79" s="107" t="s">
        <v>136</v>
      </c>
      <c r="D79" s="218">
        <v>1</v>
      </c>
      <c r="E79" s="205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19</v>
      </c>
      <c r="F80" s="23">
        <f>F79</f>
        <v>155712</v>
      </c>
    </row>
    <row r="83" spans="2:6" ht="15.75" thickBot="1">
      <c r="B83" s="437" t="s">
        <v>225</v>
      </c>
      <c r="C83" s="437"/>
      <c r="D83" s="437"/>
      <c r="E83" s="437"/>
      <c r="F83" s="437"/>
    </row>
    <row r="84" spans="2:6" ht="15.75" thickBot="1">
      <c r="B84" s="31" t="s">
        <v>186</v>
      </c>
      <c r="C84" s="32" t="s">
        <v>226</v>
      </c>
      <c r="D84" s="2"/>
      <c r="E84" s="3"/>
      <c r="F84" s="4"/>
    </row>
    <row r="85" spans="2:6">
      <c r="B85" s="5" t="s">
        <v>4</v>
      </c>
      <c r="C85" s="187" t="s">
        <v>47</v>
      </c>
      <c r="D85" s="6"/>
      <c r="E85" s="7" t="s">
        <v>5</v>
      </c>
      <c r="F85" s="8"/>
    </row>
    <row r="86" spans="2:6">
      <c r="B86" s="9" t="s">
        <v>6</v>
      </c>
      <c r="C86" s="181" t="s">
        <v>118</v>
      </c>
      <c r="D86" s="10"/>
      <c r="E86" s="11"/>
      <c r="F86" s="8"/>
    </row>
    <row r="87" spans="2:6">
      <c r="B87" s="9" t="s">
        <v>8</v>
      </c>
      <c r="C87" s="107">
        <v>14514</v>
      </c>
      <c r="D87" s="12"/>
      <c r="E87" s="11" t="s">
        <v>9</v>
      </c>
      <c r="F87" s="8"/>
    </row>
    <row r="88" spans="2:6">
      <c r="B88" s="1" t="s">
        <v>10</v>
      </c>
      <c r="C88" s="136">
        <v>139179</v>
      </c>
      <c r="D88" s="6"/>
      <c r="E88" s="13"/>
      <c r="F88" s="8"/>
    </row>
    <row r="89" spans="2:6">
      <c r="B89" s="9" t="s">
        <v>11</v>
      </c>
      <c r="C89" s="107">
        <v>4700029672</v>
      </c>
      <c r="D89" s="6"/>
      <c r="E89" s="13"/>
      <c r="F89" s="8"/>
    </row>
    <row r="90" spans="2:6">
      <c r="B90" s="14" t="s">
        <v>12</v>
      </c>
      <c r="C90" s="107" t="s">
        <v>174</v>
      </c>
      <c r="D90" s="6"/>
      <c r="E90" s="8"/>
      <c r="F90" s="8"/>
    </row>
    <row r="91" spans="2:6" ht="15.75" thickBot="1">
      <c r="B91" s="14" t="s">
        <v>13</v>
      </c>
      <c r="C91" s="25"/>
      <c r="D91" s="6"/>
      <c r="E91" s="8"/>
      <c r="F91" s="8"/>
    </row>
    <row r="92" spans="2:6" ht="15.75" thickBot="1">
      <c r="B92" s="61" t="s">
        <v>14</v>
      </c>
      <c r="C92" s="61" t="s">
        <v>15</v>
      </c>
      <c r="D92" s="62" t="s">
        <v>16</v>
      </c>
      <c r="E92" s="63" t="s">
        <v>17</v>
      </c>
      <c r="F92" s="64" t="s">
        <v>18</v>
      </c>
    </row>
    <row r="93" spans="2:6" ht="15.75" thickBot="1">
      <c r="B93" s="218">
        <v>3200000000</v>
      </c>
      <c r="C93" s="107" t="s">
        <v>136</v>
      </c>
      <c r="D93" s="218">
        <v>1</v>
      </c>
      <c r="E93" s="205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19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tabSelected="1" topLeftCell="A10" zoomScale="99" zoomScaleNormal="99" workbookViewId="0">
      <selection activeCell="B19" sqref="B19"/>
    </sheetView>
  </sheetViews>
  <sheetFormatPr baseColWidth="10" defaultRowHeight="15"/>
  <cols>
    <col min="1" max="1" width="5.42578125" style="100" customWidth="1"/>
    <col min="2" max="2" width="40.42578125" style="269" bestFit="1" customWidth="1"/>
    <col min="3" max="3" width="20.42578125" style="269" customWidth="1"/>
    <col min="4" max="4" width="11.140625" style="237" customWidth="1"/>
    <col min="5" max="5" width="15" style="237" customWidth="1"/>
    <col min="6" max="6" width="15" style="270" customWidth="1"/>
    <col min="7" max="7" width="53.140625" style="270" customWidth="1"/>
    <col min="8" max="8" width="15.85546875" style="236" bestFit="1" customWidth="1"/>
    <col min="9" max="9" width="20.42578125" style="271" customWidth="1"/>
    <col min="10" max="10" width="16.7109375" style="236" bestFit="1" customWidth="1"/>
    <col min="11" max="11" width="20.140625" style="236" customWidth="1"/>
    <col min="12" max="12" width="15.5703125" style="236" customWidth="1"/>
    <col min="13" max="13" width="14.140625" style="269" customWidth="1"/>
    <col min="14" max="14" width="33.140625" style="269" bestFit="1" customWidth="1"/>
    <col min="15" max="15" width="20.5703125" style="269" customWidth="1"/>
    <col min="16" max="16" width="17.5703125" style="269" customWidth="1"/>
    <col min="17" max="17" width="23.42578125" style="269" bestFit="1" customWidth="1"/>
    <col min="18" max="18" width="85" style="269" customWidth="1"/>
    <col min="19" max="19" width="32" style="262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>
      <c r="A1" s="443" t="s">
        <v>265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</row>
    <row r="2" spans="1:19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</row>
    <row r="3" spans="1:19" ht="31.5">
      <c r="A3" s="263" t="s">
        <v>46</v>
      </c>
      <c r="B3" s="264" t="s">
        <v>132</v>
      </c>
      <c r="C3" s="265" t="s">
        <v>41</v>
      </c>
      <c r="D3" s="265" t="s">
        <v>42</v>
      </c>
      <c r="E3" s="265" t="s">
        <v>229</v>
      </c>
      <c r="F3" s="265" t="s">
        <v>12</v>
      </c>
      <c r="G3" s="265" t="s">
        <v>112</v>
      </c>
      <c r="H3" s="265" t="s">
        <v>0</v>
      </c>
      <c r="I3" s="265" t="s">
        <v>11</v>
      </c>
      <c r="J3" s="265" t="s">
        <v>140</v>
      </c>
      <c r="K3" s="265" t="s">
        <v>90</v>
      </c>
      <c r="L3" s="265" t="s">
        <v>89</v>
      </c>
      <c r="M3" s="265" t="s">
        <v>43</v>
      </c>
      <c r="N3" s="266" t="s">
        <v>98</v>
      </c>
      <c r="O3" s="265" t="s">
        <v>44</v>
      </c>
      <c r="P3" s="265" t="s">
        <v>137</v>
      </c>
      <c r="Q3" s="265" t="s">
        <v>138</v>
      </c>
      <c r="R3" s="267" t="s">
        <v>45</v>
      </c>
      <c r="S3" s="289" t="s">
        <v>228</v>
      </c>
    </row>
    <row r="4" spans="1:19" s="306" customFormat="1" ht="15.75">
      <c r="A4" s="309">
        <v>697</v>
      </c>
      <c r="B4" s="427" t="s">
        <v>119</v>
      </c>
      <c r="C4" s="428">
        <v>318917</v>
      </c>
      <c r="D4" s="235" t="s">
        <v>117</v>
      </c>
      <c r="E4" s="429" t="s">
        <v>114</v>
      </c>
      <c r="F4" s="235" t="s">
        <v>114</v>
      </c>
      <c r="G4" s="235" t="s">
        <v>352</v>
      </c>
      <c r="H4" s="235">
        <v>170492</v>
      </c>
      <c r="I4" s="235" t="s">
        <v>114</v>
      </c>
      <c r="J4" s="235">
        <v>62964</v>
      </c>
      <c r="K4" s="235" t="s">
        <v>114</v>
      </c>
      <c r="L4" s="235" t="s">
        <v>114</v>
      </c>
      <c r="M4" s="235">
        <v>219417</v>
      </c>
      <c r="N4" s="235" t="s">
        <v>350</v>
      </c>
      <c r="O4" s="235"/>
      <c r="P4" s="430"/>
      <c r="Q4" s="430"/>
      <c r="R4" s="431" t="s">
        <v>349</v>
      </c>
      <c r="S4" s="312"/>
    </row>
    <row r="5" spans="1:19" s="306" customFormat="1" ht="15.75">
      <c r="A5" s="309">
        <v>2</v>
      </c>
      <c r="B5" s="420" t="s">
        <v>311</v>
      </c>
      <c r="C5" s="421">
        <v>121976</v>
      </c>
      <c r="D5" s="416" t="s">
        <v>117</v>
      </c>
      <c r="E5" s="422" t="s">
        <v>114</v>
      </c>
      <c r="F5" s="416" t="s">
        <v>114</v>
      </c>
      <c r="G5" s="414" t="s">
        <v>351</v>
      </c>
      <c r="H5" s="416" t="s">
        <v>114</v>
      </c>
      <c r="I5" s="416" t="s">
        <v>114</v>
      </c>
      <c r="J5" s="416" t="s">
        <v>114</v>
      </c>
      <c r="K5" s="416" t="s">
        <v>114</v>
      </c>
      <c r="L5" s="416" t="s">
        <v>114</v>
      </c>
      <c r="M5" s="416">
        <v>219310</v>
      </c>
      <c r="N5" s="416" t="s">
        <v>350</v>
      </c>
      <c r="O5" s="416" t="s">
        <v>268</v>
      </c>
      <c r="P5" s="423"/>
      <c r="Q5" s="423"/>
      <c r="R5" s="419" t="s">
        <v>349</v>
      </c>
      <c r="S5" s="312"/>
    </row>
    <row r="6" spans="1:19" s="306" customFormat="1" ht="15.75">
      <c r="A6" s="404">
        <v>3</v>
      </c>
      <c r="B6" s="420" t="s">
        <v>182</v>
      </c>
      <c r="C6" s="421">
        <v>379049</v>
      </c>
      <c r="D6" s="416" t="s">
        <v>117</v>
      </c>
      <c r="E6" s="422" t="s">
        <v>114</v>
      </c>
      <c r="F6" s="416" t="s">
        <v>114</v>
      </c>
      <c r="G6" s="416" t="s">
        <v>353</v>
      </c>
      <c r="H6" s="416">
        <v>170494</v>
      </c>
      <c r="I6" s="416" t="s">
        <v>314</v>
      </c>
      <c r="J6" s="416">
        <v>63097</v>
      </c>
      <c r="K6" s="416" t="s">
        <v>114</v>
      </c>
      <c r="L6" s="416" t="s">
        <v>114</v>
      </c>
      <c r="M6" s="416">
        <v>219413</v>
      </c>
      <c r="N6" s="416"/>
      <c r="O6" s="416"/>
      <c r="P6" s="423"/>
      <c r="Q6" s="423"/>
      <c r="R6" s="419"/>
      <c r="S6" s="312"/>
    </row>
    <row r="7" spans="1:19" s="306" customFormat="1" ht="15.75">
      <c r="A7" s="309">
        <v>4</v>
      </c>
      <c r="B7" s="424" t="s">
        <v>337</v>
      </c>
      <c r="C7" s="421">
        <v>283075</v>
      </c>
      <c r="D7" s="416" t="s">
        <v>117</v>
      </c>
      <c r="E7" s="425">
        <v>44312</v>
      </c>
      <c r="F7" s="416" t="s">
        <v>114</v>
      </c>
      <c r="G7" s="414" t="s">
        <v>354</v>
      </c>
      <c r="H7" s="416">
        <v>170595</v>
      </c>
      <c r="I7" s="416" t="s">
        <v>366</v>
      </c>
      <c r="J7" s="416">
        <v>62942</v>
      </c>
      <c r="K7" s="416" t="s">
        <v>114</v>
      </c>
      <c r="L7" s="416" t="s">
        <v>114</v>
      </c>
      <c r="M7" s="418">
        <v>219430</v>
      </c>
      <c r="N7" s="418" t="s">
        <v>350</v>
      </c>
      <c r="O7" s="416" t="s">
        <v>372</v>
      </c>
      <c r="P7" s="418"/>
      <c r="Q7" s="418"/>
      <c r="R7" s="419" t="s">
        <v>349</v>
      </c>
      <c r="S7" s="312"/>
    </row>
    <row r="8" spans="1:19" s="306" customFormat="1" ht="15.75">
      <c r="A8" s="309">
        <v>5</v>
      </c>
      <c r="B8" s="424" t="s">
        <v>340</v>
      </c>
      <c r="C8" s="421">
        <v>1549930</v>
      </c>
      <c r="D8" s="416" t="s">
        <v>117</v>
      </c>
      <c r="E8" s="425" t="s">
        <v>114</v>
      </c>
      <c r="F8" s="416" t="s">
        <v>114</v>
      </c>
      <c r="G8" s="417" t="s">
        <v>355</v>
      </c>
      <c r="H8" s="416">
        <v>171030</v>
      </c>
      <c r="I8" s="416" t="s">
        <v>373</v>
      </c>
      <c r="J8" s="416">
        <v>63433</v>
      </c>
      <c r="K8" s="416" t="s">
        <v>114</v>
      </c>
      <c r="L8" s="416" t="s">
        <v>114</v>
      </c>
      <c r="M8" s="416">
        <v>220018</v>
      </c>
      <c r="N8" s="418" t="s">
        <v>350</v>
      </c>
      <c r="O8" s="416" t="s">
        <v>374</v>
      </c>
      <c r="P8" s="418"/>
      <c r="Q8" s="418"/>
      <c r="R8" s="419" t="s">
        <v>349</v>
      </c>
      <c r="S8" s="312"/>
    </row>
    <row r="9" spans="1:19" s="306" customFormat="1" ht="15.75">
      <c r="A9" s="309">
        <v>6</v>
      </c>
      <c r="B9" s="420" t="s">
        <v>341</v>
      </c>
      <c r="C9" s="421">
        <v>4291172</v>
      </c>
      <c r="D9" s="416" t="s">
        <v>117</v>
      </c>
      <c r="E9" s="422">
        <v>44315</v>
      </c>
      <c r="F9" s="416" t="s">
        <v>114</v>
      </c>
      <c r="G9" s="416" t="s">
        <v>356</v>
      </c>
      <c r="H9" s="416" t="s">
        <v>114</v>
      </c>
      <c r="I9" s="416" t="s">
        <v>114</v>
      </c>
      <c r="J9" s="416" t="s">
        <v>114</v>
      </c>
      <c r="K9" s="416" t="s">
        <v>114</v>
      </c>
      <c r="L9" s="416" t="s">
        <v>114</v>
      </c>
      <c r="M9" s="423">
        <v>220113</v>
      </c>
      <c r="N9" s="416" t="s">
        <v>350</v>
      </c>
      <c r="O9" s="416"/>
      <c r="P9" s="423"/>
      <c r="Q9" s="423"/>
      <c r="R9" s="419" t="s">
        <v>349</v>
      </c>
      <c r="S9" s="312"/>
    </row>
    <row r="10" spans="1:19" s="306" customFormat="1" ht="15.75">
      <c r="A10" s="309">
        <v>7</v>
      </c>
      <c r="B10" s="433" t="s">
        <v>341</v>
      </c>
      <c r="C10" s="413">
        <v>2774656</v>
      </c>
      <c r="D10" s="414" t="s">
        <v>117</v>
      </c>
      <c r="E10" s="432">
        <v>44315</v>
      </c>
      <c r="F10" s="416" t="s">
        <v>114</v>
      </c>
      <c r="G10" s="414" t="s">
        <v>357</v>
      </c>
      <c r="H10" s="416" t="s">
        <v>114</v>
      </c>
      <c r="I10" s="416" t="s">
        <v>114</v>
      </c>
      <c r="J10" s="416" t="s">
        <v>114</v>
      </c>
      <c r="K10" s="414" t="s">
        <v>114</v>
      </c>
      <c r="L10" s="414" t="s">
        <v>114</v>
      </c>
      <c r="M10" s="434">
        <v>220114</v>
      </c>
      <c r="N10" s="414" t="s">
        <v>350</v>
      </c>
      <c r="O10" s="414"/>
      <c r="P10" s="434"/>
      <c r="Q10" s="434"/>
      <c r="R10" s="419" t="s">
        <v>349</v>
      </c>
      <c r="S10" s="312"/>
    </row>
    <row r="11" spans="1:19" s="306" customFormat="1" ht="15.75">
      <c r="A11" s="309">
        <v>8</v>
      </c>
      <c r="B11" s="412" t="s">
        <v>342</v>
      </c>
      <c r="C11" s="413">
        <v>535635</v>
      </c>
      <c r="D11" s="414" t="s">
        <v>117</v>
      </c>
      <c r="E11" s="415">
        <v>44321</v>
      </c>
      <c r="F11" s="416" t="s">
        <v>114</v>
      </c>
      <c r="G11" s="417" t="s">
        <v>343</v>
      </c>
      <c r="H11" s="416">
        <v>169765</v>
      </c>
      <c r="I11" s="416" t="s">
        <v>344</v>
      </c>
      <c r="J11" s="416">
        <v>59585</v>
      </c>
      <c r="K11" s="417" t="s">
        <v>114</v>
      </c>
      <c r="L11" s="417" t="s">
        <v>114</v>
      </c>
      <c r="M11" s="418">
        <v>218393</v>
      </c>
      <c r="N11" s="414" t="s">
        <v>350</v>
      </c>
      <c r="O11" s="414" t="s">
        <v>75</v>
      </c>
      <c r="P11" s="418"/>
      <c r="Q11" s="418"/>
      <c r="R11" s="419" t="s">
        <v>349</v>
      </c>
      <c r="S11" s="312"/>
    </row>
    <row r="12" spans="1:19" s="306" customFormat="1" ht="15.75">
      <c r="A12" s="309">
        <v>9</v>
      </c>
      <c r="B12" s="412" t="s">
        <v>359</v>
      </c>
      <c r="C12" s="413">
        <v>911400</v>
      </c>
      <c r="D12" s="414" t="s">
        <v>117</v>
      </c>
      <c r="E12" s="415">
        <v>44131</v>
      </c>
      <c r="F12" s="416">
        <v>8046</v>
      </c>
      <c r="G12" s="414" t="s">
        <v>360</v>
      </c>
      <c r="H12" s="416">
        <v>170594</v>
      </c>
      <c r="I12" s="416" t="s">
        <v>361</v>
      </c>
      <c r="J12" s="416">
        <v>62993</v>
      </c>
      <c r="K12" s="414" t="s">
        <v>114</v>
      </c>
      <c r="L12" s="414" t="s">
        <v>114</v>
      </c>
      <c r="M12" s="418">
        <v>219373</v>
      </c>
      <c r="N12" s="417"/>
      <c r="O12" s="414" t="s">
        <v>268</v>
      </c>
      <c r="P12" s="418"/>
      <c r="Q12" s="418"/>
      <c r="R12" s="419" t="s">
        <v>349</v>
      </c>
      <c r="S12" s="312"/>
    </row>
    <row r="13" spans="1:19" s="306" customFormat="1" ht="15.75">
      <c r="A13" s="309">
        <v>10</v>
      </c>
      <c r="B13" s="412" t="s">
        <v>330</v>
      </c>
      <c r="C13" s="413">
        <v>250000</v>
      </c>
      <c r="D13" s="414" t="s">
        <v>117</v>
      </c>
      <c r="E13" s="415">
        <v>44305</v>
      </c>
      <c r="F13" s="416">
        <v>7141</v>
      </c>
      <c r="G13" s="414" t="s">
        <v>370</v>
      </c>
      <c r="H13" s="416">
        <v>170802</v>
      </c>
      <c r="I13" s="416">
        <v>88143</v>
      </c>
      <c r="J13" s="416">
        <v>63206</v>
      </c>
      <c r="K13" s="414" t="s">
        <v>114</v>
      </c>
      <c r="L13" s="414" t="s">
        <v>114</v>
      </c>
      <c r="M13" s="418">
        <v>219558</v>
      </c>
      <c r="N13" s="417" t="s">
        <v>350</v>
      </c>
      <c r="O13" s="426" t="s">
        <v>75</v>
      </c>
      <c r="P13" s="418"/>
      <c r="Q13" s="418"/>
      <c r="R13" s="419" t="s">
        <v>349</v>
      </c>
      <c r="S13" s="312"/>
    </row>
    <row r="14" spans="1:19" s="306" customFormat="1" ht="15.75">
      <c r="A14" s="309">
        <v>11</v>
      </c>
      <c r="B14" s="412" t="s">
        <v>182</v>
      </c>
      <c r="C14" s="413">
        <v>598000</v>
      </c>
      <c r="D14" s="414" t="s">
        <v>117</v>
      </c>
      <c r="E14" s="435">
        <v>43832</v>
      </c>
      <c r="F14" s="416">
        <v>8047</v>
      </c>
      <c r="G14" s="414" t="s">
        <v>379</v>
      </c>
      <c r="H14" s="416">
        <v>164341</v>
      </c>
      <c r="I14" s="416" t="s">
        <v>378</v>
      </c>
      <c r="J14" s="416">
        <v>53088</v>
      </c>
      <c r="K14" s="414" t="s">
        <v>114</v>
      </c>
      <c r="L14" s="414" t="s">
        <v>114</v>
      </c>
      <c r="M14" s="418">
        <v>217698</v>
      </c>
      <c r="N14" s="414" t="s">
        <v>350</v>
      </c>
      <c r="O14" s="414" t="s">
        <v>372</v>
      </c>
      <c r="P14" s="418"/>
      <c r="Q14" s="418"/>
      <c r="R14" s="419" t="s">
        <v>349</v>
      </c>
      <c r="S14" s="312"/>
    </row>
    <row r="15" spans="1:19" s="306" customFormat="1" ht="15.75">
      <c r="A15" s="309">
        <v>12</v>
      </c>
      <c r="B15" s="433" t="s">
        <v>380</v>
      </c>
      <c r="C15" s="413">
        <v>1741142</v>
      </c>
      <c r="D15" s="414" t="s">
        <v>117</v>
      </c>
      <c r="E15" s="435">
        <v>43921</v>
      </c>
      <c r="F15" s="416">
        <v>7008</v>
      </c>
      <c r="G15" s="414" t="s">
        <v>381</v>
      </c>
      <c r="H15" s="416">
        <v>151193</v>
      </c>
      <c r="I15" s="416" t="s">
        <v>382</v>
      </c>
      <c r="J15" s="416">
        <v>33883</v>
      </c>
      <c r="K15" s="414" t="s">
        <v>114</v>
      </c>
      <c r="L15" s="414" t="s">
        <v>114</v>
      </c>
      <c r="M15" s="418">
        <v>198461</v>
      </c>
      <c r="N15" s="414" t="s">
        <v>350</v>
      </c>
      <c r="O15" s="414" t="s">
        <v>372</v>
      </c>
      <c r="P15" s="418"/>
      <c r="Q15" s="418"/>
      <c r="R15" s="419" t="s">
        <v>349</v>
      </c>
      <c r="S15" s="312"/>
    </row>
    <row r="16" spans="1:19" s="306" customFormat="1" ht="15.75">
      <c r="A16" s="309">
        <v>13</v>
      </c>
      <c r="B16" s="412" t="s">
        <v>383</v>
      </c>
      <c r="C16" s="413">
        <v>885697</v>
      </c>
      <c r="D16" s="414" t="s">
        <v>117</v>
      </c>
      <c r="E16" s="415">
        <v>44313</v>
      </c>
      <c r="F16" s="416">
        <v>7293</v>
      </c>
      <c r="G16" s="417" t="s">
        <v>384</v>
      </c>
      <c r="H16" s="416">
        <v>171609</v>
      </c>
      <c r="I16" s="416" t="s">
        <v>385</v>
      </c>
      <c r="J16" s="416">
        <v>64048</v>
      </c>
      <c r="K16" s="414" t="s">
        <v>114</v>
      </c>
      <c r="L16" s="414" t="s">
        <v>114</v>
      </c>
      <c r="M16" s="418">
        <v>220602</v>
      </c>
      <c r="N16" s="417" t="s">
        <v>350</v>
      </c>
      <c r="O16" s="414" t="s">
        <v>75</v>
      </c>
      <c r="P16" s="418"/>
      <c r="Q16" s="418"/>
      <c r="R16" s="419" t="s">
        <v>349</v>
      </c>
      <c r="S16" s="312"/>
    </row>
    <row r="17" spans="1:19" s="306" customFormat="1" ht="15.75">
      <c r="A17" s="309">
        <v>14</v>
      </c>
      <c r="B17" s="412" t="s">
        <v>310</v>
      </c>
      <c r="C17" s="413">
        <v>499035</v>
      </c>
      <c r="D17" s="414" t="s">
        <v>117</v>
      </c>
      <c r="E17" s="415">
        <v>44291</v>
      </c>
      <c r="F17" s="416">
        <v>7488</v>
      </c>
      <c r="G17" s="414" t="s">
        <v>387</v>
      </c>
      <c r="H17" s="416">
        <v>170896</v>
      </c>
      <c r="I17" s="416">
        <v>4700033021</v>
      </c>
      <c r="J17" s="416">
        <v>63434</v>
      </c>
      <c r="K17" s="414">
        <v>10000834.84</v>
      </c>
      <c r="L17" s="417">
        <v>10000834.84</v>
      </c>
      <c r="M17" s="418">
        <v>221014</v>
      </c>
      <c r="N17" s="414" t="s">
        <v>350</v>
      </c>
      <c r="O17" s="414"/>
      <c r="P17" s="418"/>
      <c r="Q17" s="418"/>
      <c r="R17" s="419" t="s">
        <v>349</v>
      </c>
      <c r="S17" s="312"/>
    </row>
    <row r="18" spans="1:19" s="306" customFormat="1" ht="15.75">
      <c r="A18" s="329"/>
      <c r="B18" s="407"/>
      <c r="C18" s="332"/>
      <c r="D18" s="333"/>
      <c r="E18" s="408"/>
      <c r="F18" s="409"/>
      <c r="G18" s="410"/>
      <c r="H18" s="411"/>
      <c r="I18" s="409"/>
      <c r="J18" s="411"/>
      <c r="K18" s="406"/>
      <c r="L18" s="406"/>
      <c r="M18" s="405"/>
      <c r="N18" s="406"/>
      <c r="O18" s="333"/>
      <c r="P18" s="405"/>
      <c r="Q18" s="405"/>
      <c r="R18" s="331"/>
      <c r="S18" s="312"/>
    </row>
    <row r="19" spans="1:19" s="306" customFormat="1" ht="15.75">
      <c r="A19" s="329"/>
      <c r="B19" s="407"/>
      <c r="C19" s="332"/>
      <c r="D19" s="333"/>
      <c r="E19" s="408"/>
      <c r="F19" s="409"/>
      <c r="G19" s="410"/>
      <c r="H19" s="411"/>
      <c r="I19" s="409"/>
      <c r="J19" s="411"/>
      <c r="K19" s="406"/>
      <c r="L19" s="406"/>
      <c r="M19" s="405"/>
      <c r="N19" s="406"/>
      <c r="O19" s="333"/>
      <c r="P19" s="405"/>
      <c r="Q19" s="405"/>
      <c r="R19" s="331"/>
      <c r="S19" s="312"/>
    </row>
    <row r="20" spans="1:19" s="306" customFormat="1" ht="15.75">
      <c r="A20" s="329"/>
      <c r="B20" s="407"/>
      <c r="C20" s="332"/>
      <c r="D20" s="333"/>
      <c r="E20" s="408"/>
      <c r="F20" s="409"/>
      <c r="G20" s="410"/>
      <c r="H20" s="411"/>
      <c r="I20" s="409"/>
      <c r="J20" s="411"/>
      <c r="K20" s="406"/>
      <c r="L20" s="406"/>
      <c r="M20" s="405"/>
      <c r="N20" s="406"/>
      <c r="O20" s="333"/>
      <c r="P20" s="405"/>
      <c r="Q20" s="405"/>
      <c r="R20" s="331"/>
      <c r="S20" s="312"/>
    </row>
    <row r="21" spans="1:19" s="306" customFormat="1" ht="15.75">
      <c r="A21" s="329"/>
      <c r="B21" s="407"/>
      <c r="C21" s="332"/>
      <c r="D21" s="333"/>
      <c r="E21" s="408"/>
      <c r="F21" s="409"/>
      <c r="G21" s="410"/>
      <c r="H21" s="411"/>
      <c r="I21" s="409"/>
      <c r="J21" s="411"/>
      <c r="K21" s="406"/>
      <c r="L21" s="406"/>
      <c r="M21" s="405"/>
      <c r="N21" s="406"/>
      <c r="O21" s="333"/>
      <c r="P21" s="405"/>
      <c r="Q21" s="405"/>
      <c r="R21" s="331"/>
      <c r="S21" s="312"/>
    </row>
    <row r="22" spans="1:19" s="306" customFormat="1" ht="15.75">
      <c r="A22" s="329"/>
      <c r="B22" s="407"/>
      <c r="C22" s="332"/>
      <c r="D22" s="333"/>
      <c r="E22" s="408"/>
      <c r="F22" s="409"/>
      <c r="G22" s="410"/>
      <c r="H22" s="411"/>
      <c r="I22" s="409"/>
      <c r="J22" s="411"/>
      <c r="K22" s="406"/>
      <c r="L22" s="406"/>
      <c r="M22" s="405"/>
      <c r="N22" s="406"/>
      <c r="O22" s="333"/>
      <c r="P22" s="405"/>
      <c r="Q22" s="405"/>
      <c r="R22" s="331"/>
      <c r="S22" s="312"/>
    </row>
    <row r="23" spans="1:19" s="306" customFormat="1" ht="15.75">
      <c r="A23" s="329"/>
      <c r="B23" s="407"/>
      <c r="C23" s="332"/>
      <c r="D23" s="333"/>
      <c r="E23" s="408"/>
      <c r="F23" s="409"/>
      <c r="G23" s="410"/>
      <c r="H23" s="411"/>
      <c r="I23" s="409"/>
      <c r="J23" s="411"/>
      <c r="K23" s="406"/>
      <c r="L23" s="406"/>
      <c r="M23" s="405"/>
      <c r="N23" s="406"/>
      <c r="O23" s="333"/>
      <c r="P23" s="405"/>
      <c r="Q23" s="405"/>
      <c r="R23" s="331"/>
      <c r="S23" s="312"/>
    </row>
    <row r="24" spans="1:19" s="306" customFormat="1" ht="15.75">
      <c r="A24" s="329"/>
      <c r="B24" s="407"/>
      <c r="C24" s="332"/>
      <c r="D24" s="333"/>
      <c r="E24" s="408"/>
      <c r="F24" s="409"/>
      <c r="G24" s="410"/>
      <c r="H24" s="411"/>
      <c r="I24" s="409"/>
      <c r="J24" s="411"/>
      <c r="K24" s="406"/>
      <c r="L24" s="406"/>
      <c r="M24" s="405"/>
      <c r="N24" s="406"/>
      <c r="O24" s="333"/>
      <c r="P24" s="405"/>
      <c r="Q24" s="405"/>
      <c r="R24" s="331"/>
      <c r="S24" s="312"/>
    </row>
    <row r="25" spans="1:19" s="306" customFormat="1" ht="15.75">
      <c r="A25" s="309"/>
      <c r="B25" s="355"/>
      <c r="C25" s="332"/>
      <c r="D25" s="333"/>
      <c r="E25" s="356"/>
      <c r="F25" s="357"/>
      <c r="G25" s="353"/>
      <c r="H25" s="358"/>
      <c r="I25" s="357"/>
      <c r="J25" s="358"/>
      <c r="K25" s="354"/>
      <c r="L25" s="359"/>
      <c r="M25" s="359"/>
      <c r="N25" s="354"/>
      <c r="O25" s="333"/>
      <c r="P25" s="359"/>
      <c r="Q25" s="359"/>
      <c r="R25" s="331"/>
      <c r="S25" s="312"/>
    </row>
    <row r="26" spans="1:19" s="306" customFormat="1" ht="15.75">
      <c r="A26" s="309"/>
      <c r="B26" s="355"/>
      <c r="C26" s="332"/>
      <c r="D26" s="333"/>
      <c r="E26" s="356"/>
      <c r="F26" s="357"/>
      <c r="G26" s="353"/>
      <c r="H26" s="358"/>
      <c r="I26" s="357"/>
      <c r="J26" s="358"/>
      <c r="K26" s="354"/>
      <c r="L26" s="359"/>
      <c r="M26" s="359"/>
      <c r="N26" s="354"/>
      <c r="O26" s="333"/>
      <c r="P26" s="359"/>
      <c r="Q26" s="359"/>
      <c r="R26" s="331"/>
      <c r="S26" s="312"/>
    </row>
    <row r="27" spans="1:19">
      <c r="A27" s="309"/>
      <c r="E27" s="361"/>
      <c r="S27" s="288"/>
    </row>
    <row r="28" spans="1:19" s="306" customFormat="1" ht="15.75">
      <c r="A28" s="329"/>
      <c r="B28" s="308"/>
      <c r="C28" s="311"/>
      <c r="D28" s="307"/>
      <c r="E28" s="302"/>
      <c r="F28" s="304"/>
      <c r="G28" s="307"/>
      <c r="H28" s="180"/>
      <c r="I28" s="304"/>
      <c r="J28" s="180"/>
      <c r="K28" s="310"/>
      <c r="L28" s="310"/>
      <c r="M28" s="307"/>
      <c r="N28" s="310"/>
      <c r="O28" s="307"/>
      <c r="P28" s="307"/>
      <c r="Q28" s="307"/>
      <c r="R28" s="303"/>
      <c r="S28" s="312"/>
    </row>
    <row r="29" spans="1:19" ht="15.75">
      <c r="B29" s="272" t="s">
        <v>1</v>
      </c>
      <c r="C29" s="273">
        <v>14820767</v>
      </c>
      <c r="F29" s="274"/>
      <c r="G29" s="261" t="s">
        <v>50</v>
      </c>
      <c r="H29" s="261" t="s">
        <v>178</v>
      </c>
      <c r="I29" s="275" t="s">
        <v>177</v>
      </c>
      <c r="J29" s="441" t="s">
        <v>176</v>
      </c>
      <c r="K29" s="441"/>
      <c r="L29" s="441"/>
      <c r="M29" s="441"/>
      <c r="N29" s="276"/>
    </row>
    <row r="30" spans="1:19" ht="18.75">
      <c r="B30" s="277" t="s">
        <v>312</v>
      </c>
      <c r="C30" s="278">
        <v>318917</v>
      </c>
      <c r="F30" s="447" t="s">
        <v>113</v>
      </c>
      <c r="G30" s="447"/>
      <c r="H30" s="238">
        <v>3000000</v>
      </c>
      <c r="I30" s="330"/>
      <c r="J30" s="442">
        <f t="shared" ref="J30:J37" si="0">I30/H30*100</f>
        <v>0</v>
      </c>
      <c r="K30" s="442"/>
      <c r="L30" s="442"/>
      <c r="M30" s="442"/>
      <c r="N30" s="279"/>
    </row>
    <row r="31" spans="1:19" ht="18.75">
      <c r="B31" s="444" t="s">
        <v>49</v>
      </c>
      <c r="C31" s="445">
        <v>15139684</v>
      </c>
      <c r="F31" s="448" t="s">
        <v>73</v>
      </c>
      <c r="G31" s="448"/>
      <c r="H31" s="375">
        <v>5000000</v>
      </c>
      <c r="I31" s="305">
        <v>2622217</v>
      </c>
      <c r="J31" s="446">
        <f t="shared" si="0"/>
        <v>52.444339999999997</v>
      </c>
      <c r="K31" s="446"/>
      <c r="L31" s="446"/>
      <c r="M31" s="446"/>
      <c r="N31" s="279"/>
    </row>
    <row r="32" spans="1:19" ht="18.75">
      <c r="B32" s="444"/>
      <c r="C32" s="445"/>
      <c r="F32" s="449" t="s">
        <v>75</v>
      </c>
      <c r="G32" s="449"/>
      <c r="H32" s="238">
        <v>3000000</v>
      </c>
      <c r="I32" s="330">
        <v>1671332</v>
      </c>
      <c r="J32" s="442">
        <f t="shared" si="0"/>
        <v>55.711066666666667</v>
      </c>
      <c r="K32" s="442"/>
      <c r="L32" s="442"/>
      <c r="M32" s="442"/>
      <c r="N32" s="279"/>
    </row>
    <row r="33" spans="1:19" ht="18.75">
      <c r="B33" s="272" t="s">
        <v>2</v>
      </c>
      <c r="C33" s="273"/>
      <c r="F33" s="450" t="s">
        <v>268</v>
      </c>
      <c r="G33" s="450"/>
      <c r="H33" s="238"/>
      <c r="I33" s="330">
        <v>1033376</v>
      </c>
      <c r="J33" s="442"/>
      <c r="K33" s="442"/>
      <c r="L33" s="442"/>
      <c r="M33" s="442"/>
      <c r="N33" s="279"/>
      <c r="O33" s="280"/>
      <c r="P33" s="280"/>
      <c r="Q33" s="280"/>
    </row>
    <row r="34" spans="1:19" ht="18.75">
      <c r="B34" s="281"/>
      <c r="C34" s="282"/>
      <c r="F34" s="450" t="s">
        <v>133</v>
      </c>
      <c r="G34" s="450"/>
      <c r="H34" s="238">
        <v>3000000</v>
      </c>
      <c r="I34" s="330"/>
      <c r="J34" s="442">
        <f t="shared" si="0"/>
        <v>0</v>
      </c>
      <c r="K34" s="442"/>
      <c r="L34" s="442"/>
      <c r="M34" s="442"/>
      <c r="N34" s="279"/>
      <c r="O34" s="280"/>
      <c r="P34" s="280"/>
      <c r="Q34" s="280"/>
      <c r="R34" s="100"/>
      <c r="S34" s="100"/>
    </row>
    <row r="35" spans="1:19" ht="18.75">
      <c r="B35" s="283" t="s">
        <v>175</v>
      </c>
      <c r="C35" s="284"/>
      <c r="F35" s="450" t="s">
        <v>309</v>
      </c>
      <c r="G35" s="450"/>
      <c r="H35" s="238"/>
      <c r="I35" s="330"/>
      <c r="J35" s="442"/>
      <c r="K35" s="442"/>
      <c r="L35" s="442"/>
      <c r="M35" s="442"/>
      <c r="N35" s="279"/>
      <c r="O35" s="280"/>
      <c r="P35" s="280"/>
      <c r="Q35" s="280"/>
      <c r="R35" s="100"/>
      <c r="S35" s="100"/>
    </row>
    <row r="36" spans="1:19" ht="18.75">
      <c r="B36" s="281"/>
      <c r="C36" s="282"/>
      <c r="F36" s="450"/>
      <c r="G36" s="450"/>
      <c r="H36" s="238"/>
      <c r="I36" s="238"/>
      <c r="J36" s="442" t="e">
        <f t="shared" si="0"/>
        <v>#DIV/0!</v>
      </c>
      <c r="K36" s="442"/>
      <c r="L36" s="442"/>
      <c r="M36" s="442"/>
      <c r="N36" s="279"/>
      <c r="O36" s="280"/>
      <c r="P36" s="280"/>
      <c r="Q36" s="280"/>
      <c r="R36" s="100"/>
      <c r="S36" s="100"/>
    </row>
    <row r="37" spans="1:19" ht="18.75">
      <c r="B37" s="100"/>
      <c r="C37" s="100"/>
      <c r="F37" s="450" t="s">
        <v>74</v>
      </c>
      <c r="G37" s="450"/>
      <c r="H37" s="238">
        <v>5000000</v>
      </c>
      <c r="I37" s="330"/>
      <c r="J37" s="442">
        <f t="shared" si="0"/>
        <v>0</v>
      </c>
      <c r="K37" s="442"/>
      <c r="L37" s="442"/>
      <c r="M37" s="442"/>
      <c r="N37" s="279"/>
      <c r="O37" s="280"/>
      <c r="P37" s="280"/>
      <c r="Q37" s="280"/>
      <c r="R37" s="100"/>
      <c r="S37" s="100"/>
    </row>
    <row r="38" spans="1:19">
      <c r="F38" s="440"/>
      <c r="G38" s="440"/>
      <c r="R38" s="100"/>
      <c r="S38" s="100"/>
    </row>
    <row r="39" spans="1:19">
      <c r="F39" s="440"/>
      <c r="G39" s="440"/>
      <c r="J39" s="441" t="s">
        <v>179</v>
      </c>
      <c r="K39" s="441"/>
      <c r="L39" s="441"/>
      <c r="M39" s="441"/>
      <c r="R39" s="100"/>
      <c r="S39" s="100"/>
    </row>
    <row r="40" spans="1:19">
      <c r="F40" s="440"/>
      <c r="G40" s="440"/>
      <c r="J40" s="442">
        <v>4.718</v>
      </c>
      <c r="K40" s="441"/>
      <c r="L40" s="441"/>
      <c r="M40" s="441"/>
      <c r="R40" s="100"/>
      <c r="S40" s="100"/>
    </row>
    <row r="41" spans="1:19">
      <c r="F41" s="440"/>
      <c r="G41" s="440"/>
      <c r="R41" s="100"/>
      <c r="S41" s="100"/>
    </row>
    <row r="42" spans="1:19">
      <c r="F42" s="440"/>
      <c r="G42" s="440"/>
      <c r="H42" s="285"/>
      <c r="I42" s="286"/>
      <c r="J42" s="285"/>
      <c r="K42" s="285"/>
      <c r="L42" s="285"/>
      <c r="M42" s="287"/>
      <c r="N42" s="287"/>
      <c r="R42" s="100"/>
      <c r="S42" s="100"/>
    </row>
    <row r="43" spans="1:19" s="327" customFormat="1">
      <c r="A43" s="309">
        <v>10</v>
      </c>
      <c r="B43" s="337" t="s">
        <v>118</v>
      </c>
      <c r="C43" s="338">
        <v>157850</v>
      </c>
      <c r="D43" s="339" t="s">
        <v>117</v>
      </c>
      <c r="E43" s="340">
        <v>43964</v>
      </c>
      <c r="F43" s="339">
        <v>7443</v>
      </c>
      <c r="G43" s="339" t="s">
        <v>277</v>
      </c>
      <c r="H43" s="342">
        <v>138486</v>
      </c>
      <c r="I43" s="339" t="s">
        <v>266</v>
      </c>
      <c r="J43" s="339">
        <v>13640</v>
      </c>
      <c r="K43" s="340" t="s">
        <v>270</v>
      </c>
      <c r="L43" s="339" t="s">
        <v>270</v>
      </c>
      <c r="M43" s="339" t="s">
        <v>266</v>
      </c>
      <c r="N43" s="339"/>
      <c r="O43" s="339" t="s">
        <v>74</v>
      </c>
      <c r="P43" s="339"/>
      <c r="Q43" s="339"/>
      <c r="R43" s="371" t="s">
        <v>288</v>
      </c>
      <c r="S43" s="343"/>
    </row>
    <row r="44" spans="1:19" s="362" customFormat="1" ht="15.75">
      <c r="A44" s="309">
        <v>10</v>
      </c>
      <c r="B44" s="381"/>
      <c r="C44" s="360"/>
      <c r="D44" s="310"/>
      <c r="E44" s="382"/>
      <c r="F44" s="383"/>
      <c r="G44" s="384"/>
      <c r="H44" s="385"/>
      <c r="I44" s="383"/>
      <c r="J44" s="385"/>
      <c r="K44" s="386"/>
      <c r="L44" s="386"/>
      <c r="M44" s="386"/>
      <c r="N44" s="386"/>
      <c r="O44" s="310"/>
      <c r="P44" s="386"/>
      <c r="Q44" s="386"/>
      <c r="R44" s="331"/>
      <c r="S44" s="387"/>
    </row>
    <row r="45" spans="1:19" s="306" customFormat="1" ht="15.75">
      <c r="A45" s="309">
        <v>10</v>
      </c>
      <c r="B45" s="376"/>
      <c r="C45" s="360"/>
      <c r="D45" s="310"/>
      <c r="E45" s="377"/>
      <c r="F45" s="367"/>
      <c r="G45" s="378"/>
      <c r="H45" s="368"/>
      <c r="I45" s="367"/>
      <c r="J45" s="368"/>
      <c r="K45" s="369"/>
      <c r="L45" s="369"/>
      <c r="M45" s="369"/>
      <c r="N45" s="369"/>
      <c r="O45" s="310"/>
      <c r="P45" s="369"/>
      <c r="Q45" s="369"/>
      <c r="R45" s="331"/>
      <c r="S45" s="312"/>
    </row>
    <row r="46" spans="1:19" s="306" customFormat="1">
      <c r="A46" s="309"/>
      <c r="B46" s="337" t="s">
        <v>118</v>
      </c>
      <c r="C46" s="338">
        <v>68020</v>
      </c>
      <c r="D46" s="339" t="s">
        <v>267</v>
      </c>
      <c r="E46" s="340">
        <v>43875</v>
      </c>
      <c r="F46" s="339">
        <v>7420</v>
      </c>
      <c r="G46" s="339" t="s">
        <v>269</v>
      </c>
      <c r="H46" s="341"/>
      <c r="I46" s="339">
        <v>4700028859</v>
      </c>
      <c r="J46" s="341"/>
      <c r="K46" s="340"/>
      <c r="L46" s="339"/>
      <c r="M46" s="339"/>
      <c r="N46" s="339"/>
      <c r="O46" s="339" t="s">
        <v>74</v>
      </c>
      <c r="P46" s="339"/>
      <c r="Q46" s="339"/>
      <c r="R46" s="344" t="s">
        <v>287</v>
      </c>
      <c r="S46" s="343"/>
    </row>
    <row r="47" spans="1:19" s="306" customFormat="1">
      <c r="A47" s="309">
        <v>22</v>
      </c>
      <c r="B47" s="337" t="s">
        <v>118</v>
      </c>
      <c r="C47" s="338">
        <v>68020</v>
      </c>
      <c r="D47" s="339" t="s">
        <v>267</v>
      </c>
      <c r="E47" s="340">
        <v>43875</v>
      </c>
      <c r="F47" s="339">
        <v>7421</v>
      </c>
      <c r="G47" s="339" t="s">
        <v>269</v>
      </c>
      <c r="H47" s="341"/>
      <c r="I47" s="339">
        <v>4700028858</v>
      </c>
      <c r="J47" s="341"/>
      <c r="K47" s="340"/>
      <c r="L47" s="339"/>
      <c r="M47" s="339"/>
      <c r="N47" s="339"/>
      <c r="O47" s="339" t="s">
        <v>74</v>
      </c>
      <c r="P47" s="339"/>
      <c r="Q47" s="339"/>
      <c r="R47" s="371" t="s">
        <v>287</v>
      </c>
      <c r="S47" s="343"/>
    </row>
    <row r="48" spans="1:19" s="306" customFormat="1">
      <c r="A48" s="370">
        <v>22</v>
      </c>
      <c r="B48" s="379" t="s">
        <v>118</v>
      </c>
      <c r="C48" s="338">
        <v>480273</v>
      </c>
      <c r="D48" s="339" t="s">
        <v>267</v>
      </c>
      <c r="E48" s="340">
        <v>43811</v>
      </c>
      <c r="F48" s="339">
        <v>7408</v>
      </c>
      <c r="G48" s="339" t="s">
        <v>274</v>
      </c>
      <c r="H48" s="380">
        <v>129292</v>
      </c>
      <c r="I48" s="339">
        <v>4700027683</v>
      </c>
      <c r="J48" s="339">
        <v>316268</v>
      </c>
      <c r="K48" s="340" t="s">
        <v>266</v>
      </c>
      <c r="L48" s="339" t="s">
        <v>266</v>
      </c>
      <c r="M48" s="339" t="s">
        <v>266</v>
      </c>
      <c r="N48" s="339"/>
      <c r="O48" s="339" t="s">
        <v>74</v>
      </c>
      <c r="P48" s="339"/>
      <c r="Q48" s="339"/>
      <c r="R48" s="371" t="s">
        <v>308</v>
      </c>
      <c r="S48" s="343"/>
    </row>
    <row r="49" spans="1:19" s="306" customFormat="1">
      <c r="A49" s="370">
        <v>22</v>
      </c>
      <c r="B49" s="337" t="s">
        <v>118</v>
      </c>
      <c r="C49" s="338">
        <v>1318997</v>
      </c>
      <c r="D49" s="339" t="s">
        <v>267</v>
      </c>
      <c r="E49" s="340">
        <v>43956</v>
      </c>
      <c r="F49" s="339">
        <v>7440</v>
      </c>
      <c r="G49" s="339" t="s">
        <v>275</v>
      </c>
      <c r="H49" s="342"/>
      <c r="I49" s="339"/>
      <c r="J49" s="341"/>
      <c r="K49" s="340"/>
      <c r="L49" s="339"/>
      <c r="M49" s="339" t="s">
        <v>266</v>
      </c>
      <c r="N49" s="339"/>
      <c r="O49" s="339" t="s">
        <v>74</v>
      </c>
      <c r="P49" s="339"/>
      <c r="Q49" s="339"/>
      <c r="R49" s="371" t="s">
        <v>307</v>
      </c>
      <c r="S49" s="343"/>
    </row>
    <row r="50" spans="1:19" s="362" customFormat="1">
      <c r="A50" s="309">
        <v>25</v>
      </c>
      <c r="B50" s="337" t="s">
        <v>118</v>
      </c>
      <c r="C50" s="338">
        <v>472010</v>
      </c>
      <c r="D50" s="339" t="s">
        <v>117</v>
      </c>
      <c r="E50" s="340">
        <v>43964</v>
      </c>
      <c r="F50" s="339">
        <v>7441</v>
      </c>
      <c r="G50" s="339" t="s">
        <v>276</v>
      </c>
      <c r="H50" s="342">
        <v>142062</v>
      </c>
      <c r="I50" s="339" t="s">
        <v>266</v>
      </c>
      <c r="J50" s="339">
        <v>17760</v>
      </c>
      <c r="K50" s="340" t="s">
        <v>270</v>
      </c>
      <c r="L50" s="339" t="s">
        <v>270</v>
      </c>
      <c r="M50" s="339" t="s">
        <v>266</v>
      </c>
      <c r="N50" s="339"/>
      <c r="O50" s="339" t="s">
        <v>74</v>
      </c>
      <c r="P50" s="339"/>
      <c r="Q50" s="339"/>
      <c r="R50" s="344" t="s">
        <v>288</v>
      </c>
      <c r="S50" s="343"/>
    </row>
    <row r="51" spans="1:19" s="306" customFormat="1">
      <c r="A51" s="309">
        <v>25</v>
      </c>
      <c r="B51" s="337" t="s">
        <v>118</v>
      </c>
      <c r="C51" s="338">
        <v>367810</v>
      </c>
      <c r="D51" s="339" t="s">
        <v>117</v>
      </c>
      <c r="E51" s="340">
        <v>43964</v>
      </c>
      <c r="F51" s="339">
        <v>7442</v>
      </c>
      <c r="G51" s="339" t="s">
        <v>303</v>
      </c>
      <c r="H51" s="342" t="s">
        <v>266</v>
      </c>
      <c r="I51" s="339"/>
      <c r="J51" s="341"/>
      <c r="K51" s="340"/>
      <c r="L51" s="339"/>
      <c r="M51" s="339"/>
      <c r="N51" s="339"/>
      <c r="O51" s="339" t="s">
        <v>74</v>
      </c>
      <c r="P51" s="339"/>
      <c r="Q51" s="339"/>
      <c r="R51" s="371" t="s">
        <v>288</v>
      </c>
      <c r="S51" s="343"/>
    </row>
    <row r="52" spans="1:19" s="327" customFormat="1">
      <c r="A52" s="309">
        <v>25</v>
      </c>
      <c r="B52" s="337" t="s">
        <v>118</v>
      </c>
      <c r="C52" s="338">
        <v>472010</v>
      </c>
      <c r="D52" s="339" t="s">
        <v>117</v>
      </c>
      <c r="E52" s="340">
        <v>43964</v>
      </c>
      <c r="F52" s="339">
        <v>7444</v>
      </c>
      <c r="G52" s="339" t="s">
        <v>276</v>
      </c>
      <c r="H52" s="342" t="s">
        <v>266</v>
      </c>
      <c r="I52" s="339" t="s">
        <v>266</v>
      </c>
      <c r="J52" s="339" t="s">
        <v>266</v>
      </c>
      <c r="K52" s="340" t="s">
        <v>270</v>
      </c>
      <c r="L52" s="339" t="s">
        <v>270</v>
      </c>
      <c r="M52" s="339" t="s">
        <v>266</v>
      </c>
      <c r="N52" s="339"/>
      <c r="O52" s="339" t="s">
        <v>74</v>
      </c>
      <c r="P52" s="339"/>
      <c r="Q52" s="339"/>
      <c r="R52" s="344" t="s">
        <v>288</v>
      </c>
      <c r="S52" s="343"/>
    </row>
    <row r="53" spans="1:19" s="346" customFormat="1" ht="17.25" customHeight="1">
      <c r="A53" s="309">
        <v>25</v>
      </c>
      <c r="B53" s="337" t="s">
        <v>118</v>
      </c>
      <c r="C53" s="338">
        <v>117810</v>
      </c>
      <c r="D53" s="339" t="s">
        <v>117</v>
      </c>
      <c r="E53" s="340">
        <v>43964</v>
      </c>
      <c r="F53" s="339">
        <v>7445</v>
      </c>
      <c r="G53" s="339" t="s">
        <v>278</v>
      </c>
      <c r="H53" s="342" t="s">
        <v>266</v>
      </c>
      <c r="I53" s="339" t="s">
        <v>266</v>
      </c>
      <c r="J53" s="339" t="s">
        <v>266</v>
      </c>
      <c r="K53" s="340" t="s">
        <v>270</v>
      </c>
      <c r="L53" s="339" t="s">
        <v>270</v>
      </c>
      <c r="M53" s="339" t="s">
        <v>266</v>
      </c>
      <c r="N53" s="339"/>
      <c r="O53" s="339" t="s">
        <v>74</v>
      </c>
      <c r="P53" s="339"/>
      <c r="Q53" s="339"/>
      <c r="R53" s="344" t="s">
        <v>288</v>
      </c>
      <c r="S53" s="343"/>
    </row>
    <row r="54" spans="1:19" s="327" customFormat="1">
      <c r="A54" s="309">
        <v>25</v>
      </c>
      <c r="B54" s="379" t="s">
        <v>118</v>
      </c>
      <c r="C54" s="338">
        <v>145243</v>
      </c>
      <c r="D54" s="339" t="s">
        <v>117</v>
      </c>
      <c r="E54" s="340">
        <v>44061</v>
      </c>
      <c r="F54" s="339">
        <v>7457</v>
      </c>
      <c r="G54" s="339" t="s">
        <v>278</v>
      </c>
      <c r="H54" s="380"/>
      <c r="I54" s="339" t="s">
        <v>272</v>
      </c>
      <c r="J54" s="339"/>
      <c r="K54" s="340" t="s">
        <v>270</v>
      </c>
      <c r="L54" s="339" t="s">
        <v>270</v>
      </c>
      <c r="M54" s="339"/>
      <c r="N54" s="339"/>
      <c r="O54" s="339" t="s">
        <v>74</v>
      </c>
      <c r="P54" s="339"/>
      <c r="Q54" s="339"/>
      <c r="R54" s="344" t="s">
        <v>288</v>
      </c>
      <c r="S54" s="343"/>
    </row>
    <row r="55" spans="1:19" s="346" customFormat="1" ht="17.25" customHeight="1">
      <c r="A55" s="309">
        <v>30</v>
      </c>
      <c r="B55" s="337" t="s">
        <v>118</v>
      </c>
      <c r="C55" s="338">
        <v>1426390</v>
      </c>
      <c r="D55" s="339" t="s">
        <v>117</v>
      </c>
      <c r="E55" s="340">
        <v>43556</v>
      </c>
      <c r="F55" s="339">
        <v>7364</v>
      </c>
      <c r="G55" s="339" t="s">
        <v>279</v>
      </c>
      <c r="H55" s="339">
        <v>100922</v>
      </c>
      <c r="I55" s="339">
        <v>2431123</v>
      </c>
      <c r="J55" s="339">
        <v>280120</v>
      </c>
      <c r="K55" s="339" t="s">
        <v>270</v>
      </c>
      <c r="L55" s="339" t="s">
        <v>270</v>
      </c>
      <c r="M55" s="339"/>
      <c r="N55" s="339"/>
      <c r="O55" s="339" t="s">
        <v>75</v>
      </c>
      <c r="P55" s="339"/>
      <c r="Q55" s="344"/>
      <c r="R55" s="345"/>
      <c r="S55" s="343"/>
    </row>
    <row r="56" spans="1:19" s="346" customFormat="1" ht="17.25" customHeight="1">
      <c r="A56" s="309">
        <v>30</v>
      </c>
      <c r="B56" s="337" t="s">
        <v>118</v>
      </c>
      <c r="C56" s="338">
        <v>472010</v>
      </c>
      <c r="D56" s="339" t="s">
        <v>117</v>
      </c>
      <c r="E56" s="340">
        <v>43998</v>
      </c>
      <c r="F56" s="339">
        <v>7449</v>
      </c>
      <c r="G56" s="339" t="s">
        <v>280</v>
      </c>
      <c r="H56" s="342"/>
      <c r="I56" s="341" t="s">
        <v>272</v>
      </c>
      <c r="J56" s="339"/>
      <c r="K56" s="339" t="s">
        <v>270</v>
      </c>
      <c r="L56" s="339" t="s">
        <v>270</v>
      </c>
      <c r="M56" s="339"/>
      <c r="N56" s="339"/>
      <c r="O56" s="339" t="s">
        <v>74</v>
      </c>
      <c r="P56" s="339"/>
      <c r="Q56" s="339"/>
      <c r="R56" s="363"/>
      <c r="S56" s="343"/>
    </row>
    <row r="57" spans="1:19" s="327" customFormat="1">
      <c r="A57" s="309">
        <v>30</v>
      </c>
      <c r="B57" s="379" t="s">
        <v>118</v>
      </c>
      <c r="C57" s="338">
        <v>306000</v>
      </c>
      <c r="D57" s="339" t="s">
        <v>267</v>
      </c>
      <c r="E57" s="340">
        <v>44005</v>
      </c>
      <c r="F57" s="339">
        <v>7450</v>
      </c>
      <c r="G57" s="339" t="s">
        <v>281</v>
      </c>
      <c r="H57" s="380"/>
      <c r="I57" s="339" t="s">
        <v>272</v>
      </c>
      <c r="J57" s="339"/>
      <c r="K57" s="339" t="s">
        <v>270</v>
      </c>
      <c r="L57" s="339" t="s">
        <v>270</v>
      </c>
      <c r="M57" s="339"/>
      <c r="N57" s="339"/>
      <c r="O57" s="339" t="s">
        <v>74</v>
      </c>
      <c r="P57" s="339"/>
      <c r="Q57" s="339"/>
      <c r="R57" s="344" t="s">
        <v>306</v>
      </c>
      <c r="S57" s="343"/>
    </row>
    <row r="58" spans="1:19" s="327" customFormat="1">
      <c r="A58" s="309" t="s">
        <v>305</v>
      </c>
      <c r="B58" s="337" t="s">
        <v>118</v>
      </c>
      <c r="C58" s="338">
        <v>198000</v>
      </c>
      <c r="D58" s="339" t="s">
        <v>117</v>
      </c>
      <c r="E58" s="340">
        <v>43944</v>
      </c>
      <c r="F58" s="339">
        <v>7436</v>
      </c>
      <c r="G58" s="339" t="s">
        <v>271</v>
      </c>
      <c r="H58" s="339">
        <v>138878</v>
      </c>
      <c r="I58" s="339" t="s">
        <v>282</v>
      </c>
      <c r="J58" s="339">
        <v>14141</v>
      </c>
      <c r="K58" s="340" t="s">
        <v>270</v>
      </c>
      <c r="L58" s="340" t="s">
        <v>270</v>
      </c>
      <c r="M58" s="339" t="s">
        <v>266</v>
      </c>
      <c r="N58" s="339"/>
      <c r="O58" s="339" t="s">
        <v>74</v>
      </c>
      <c r="P58" s="339"/>
      <c r="Q58" s="339"/>
      <c r="R58" s="344" t="s">
        <v>273</v>
      </c>
      <c r="S58" s="343"/>
    </row>
    <row r="59" spans="1:19" s="306" customFormat="1" ht="15.75">
      <c r="A59" s="309"/>
      <c r="B59" s="337" t="s">
        <v>118</v>
      </c>
      <c r="C59" s="364">
        <v>200000</v>
      </c>
      <c r="D59" s="339"/>
      <c r="E59" s="365">
        <v>44175</v>
      </c>
      <c r="F59" s="366">
        <v>7468</v>
      </c>
      <c r="G59" s="339" t="s">
        <v>284</v>
      </c>
      <c r="H59" s="341" t="s">
        <v>266</v>
      </c>
      <c r="I59" s="341" t="s">
        <v>266</v>
      </c>
      <c r="J59" s="341" t="s">
        <v>266</v>
      </c>
      <c r="K59" s="339" t="s">
        <v>304</v>
      </c>
      <c r="L59" s="339" t="s">
        <v>270</v>
      </c>
      <c r="M59" s="341" t="s">
        <v>266</v>
      </c>
      <c r="N59" s="341" t="s">
        <v>283</v>
      </c>
      <c r="O59" s="339" t="s">
        <v>268</v>
      </c>
      <c r="P59" s="339"/>
      <c r="Q59" s="339"/>
      <c r="R59" s="372" t="s">
        <v>285</v>
      </c>
      <c r="S59" s="343"/>
    </row>
    <row r="60" spans="1:19" s="306" customFormat="1" ht="15.75">
      <c r="A60" s="329"/>
      <c r="B60" s="308"/>
      <c r="C60" s="311"/>
      <c r="D60" s="307"/>
      <c r="E60" s="302"/>
      <c r="F60" s="304"/>
      <c r="G60" s="307"/>
      <c r="H60" s="180"/>
      <c r="I60" s="304"/>
      <c r="J60" s="180"/>
      <c r="K60" s="310"/>
      <c r="L60" s="310"/>
      <c r="M60" s="307"/>
      <c r="N60" s="310"/>
      <c r="O60" s="307"/>
      <c r="P60" s="307"/>
      <c r="Q60" s="307"/>
      <c r="R60" s="303"/>
      <c r="S60" s="312"/>
    </row>
  </sheetData>
  <mergeCells count="27">
    <mergeCell ref="F38:G38"/>
    <mergeCell ref="F34:G34"/>
    <mergeCell ref="F35:G35"/>
    <mergeCell ref="F36:G36"/>
    <mergeCell ref="F37:G37"/>
    <mergeCell ref="J34:M34"/>
    <mergeCell ref="J35:M35"/>
    <mergeCell ref="J36:M36"/>
    <mergeCell ref="J37:M37"/>
    <mergeCell ref="A1:R2"/>
    <mergeCell ref="B31:B32"/>
    <mergeCell ref="C31:C32"/>
    <mergeCell ref="J33:M33"/>
    <mergeCell ref="J32:M32"/>
    <mergeCell ref="J31:M31"/>
    <mergeCell ref="J30:M30"/>
    <mergeCell ref="F30:G30"/>
    <mergeCell ref="F31:G31"/>
    <mergeCell ref="F32:G32"/>
    <mergeCell ref="J29:M29"/>
    <mergeCell ref="F33:G33"/>
    <mergeCell ref="F40:G40"/>
    <mergeCell ref="F41:G41"/>
    <mergeCell ref="F42:G42"/>
    <mergeCell ref="J39:M39"/>
    <mergeCell ref="J40:M40"/>
    <mergeCell ref="F39:G39"/>
  </mergeCells>
  <conditionalFormatting sqref="C31:C32">
    <cfRule type="cellIs" dxfId="21" priority="3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3" workbookViewId="0">
      <selection activeCell="F33" sqref="F33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125</v>
      </c>
      <c r="B2" s="451" t="s">
        <v>23</v>
      </c>
      <c r="C2" s="452"/>
    </row>
    <row r="3" spans="1:9">
      <c r="A3" s="105">
        <v>10</v>
      </c>
      <c r="B3" s="167">
        <v>9910000003</v>
      </c>
      <c r="C3" s="168" t="s">
        <v>48</v>
      </c>
      <c r="E3" s="151" t="s">
        <v>61</v>
      </c>
      <c r="F3" s="152" t="s">
        <v>64</v>
      </c>
      <c r="G3" s="151" t="s">
        <v>62</v>
      </c>
      <c r="H3" s="151" t="s">
        <v>63</v>
      </c>
      <c r="I3" s="17"/>
    </row>
    <row r="4" spans="1:9" ht="15.75" thickBot="1">
      <c r="A4" s="105">
        <v>13</v>
      </c>
      <c r="B4" s="67" t="s">
        <v>24</v>
      </c>
      <c r="C4" s="68" t="s">
        <v>71</v>
      </c>
      <c r="E4" s="197">
        <v>1</v>
      </c>
      <c r="F4" s="326" t="s">
        <v>322</v>
      </c>
      <c r="G4" s="320" t="s">
        <v>323</v>
      </c>
      <c r="H4" s="207">
        <v>106145</v>
      </c>
      <c r="I4" s="33">
        <f>E4*H4</f>
        <v>106145</v>
      </c>
    </row>
    <row r="5" spans="1:9" ht="16.5" thickBot="1">
      <c r="A5" s="105">
        <v>5</v>
      </c>
      <c r="B5" s="169">
        <v>3200000000</v>
      </c>
      <c r="C5" s="170" t="s">
        <v>25</v>
      </c>
      <c r="D5" s="66"/>
      <c r="E5" s="198">
        <v>1</v>
      </c>
      <c r="F5" s="215">
        <v>111110000</v>
      </c>
      <c r="G5" s="203" t="s">
        <v>324</v>
      </c>
      <c r="H5" s="199">
        <v>180000</v>
      </c>
      <c r="I5" s="33">
        <f t="shared" ref="I5:I12" si="0">E5*H5</f>
        <v>180000</v>
      </c>
    </row>
    <row r="6" spans="1:9">
      <c r="A6" s="105">
        <v>19</v>
      </c>
      <c r="B6" s="169">
        <v>11112222</v>
      </c>
      <c r="C6" s="170" t="s">
        <v>26</v>
      </c>
      <c r="E6" s="189"/>
      <c r="F6" s="179"/>
      <c r="G6" s="188"/>
      <c r="H6" s="190"/>
      <c r="I6" s="33">
        <f t="shared" si="0"/>
        <v>0</v>
      </c>
    </row>
    <row r="7" spans="1:9">
      <c r="B7" s="171">
        <v>38827</v>
      </c>
      <c r="C7" s="172" t="s">
        <v>99</v>
      </c>
      <c r="E7" s="102"/>
      <c r="F7" s="179"/>
      <c r="G7" s="183"/>
      <c r="H7" s="191"/>
      <c r="I7" s="33">
        <f t="shared" si="0"/>
        <v>0</v>
      </c>
    </row>
    <row r="8" spans="1:9">
      <c r="B8" s="171">
        <v>18942</v>
      </c>
      <c r="C8" s="172" t="s">
        <v>100</v>
      </c>
      <c r="E8" s="102"/>
      <c r="F8" s="179"/>
      <c r="G8" s="183"/>
      <c r="H8" s="191"/>
      <c r="I8" s="33">
        <f t="shared" si="0"/>
        <v>0</v>
      </c>
    </row>
    <row r="9" spans="1:9" ht="15.75" thickBot="1">
      <c r="A9" s="105">
        <v>15</v>
      </c>
      <c r="B9" s="173">
        <v>111110000</v>
      </c>
      <c r="C9" s="174" t="s">
        <v>27</v>
      </c>
      <c r="E9" s="102"/>
      <c r="F9" s="183"/>
      <c r="G9" s="183"/>
      <c r="H9" s="192"/>
      <c r="I9" s="33">
        <f t="shared" si="0"/>
        <v>0</v>
      </c>
    </row>
    <row r="10" spans="1:9" ht="15.75">
      <c r="B10" s="29"/>
      <c r="C10" s="30"/>
      <c r="E10" s="102"/>
      <c r="F10" s="109"/>
      <c r="G10" s="120"/>
      <c r="H10" s="119"/>
      <c r="I10" s="33">
        <f t="shared" si="0"/>
        <v>0</v>
      </c>
    </row>
    <row r="11" spans="1:9" ht="16.5" thickBot="1">
      <c r="E11" s="102"/>
      <c r="F11" s="109"/>
      <c r="G11" s="120"/>
      <c r="H11" s="119"/>
      <c r="I11" s="33">
        <f t="shared" si="0"/>
        <v>0</v>
      </c>
    </row>
    <row r="12" spans="1:9" s="37" customFormat="1" ht="19.5" thickBot="1">
      <c r="A12" s="106"/>
      <c r="B12" s="36" t="s">
        <v>23</v>
      </c>
      <c r="C12" s="36" t="s">
        <v>65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51</v>
      </c>
      <c r="C13" s="39" t="s">
        <v>52</v>
      </c>
      <c r="E13" s="102"/>
      <c r="F13" s="103"/>
      <c r="G13" s="101"/>
      <c r="H13" s="104"/>
      <c r="I13" s="98"/>
    </row>
    <row r="14" spans="1:9">
      <c r="B14" s="40" t="s">
        <v>53</v>
      </c>
      <c r="C14" s="49" t="s">
        <v>54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55</v>
      </c>
      <c r="C15" s="49" t="s">
        <v>56</v>
      </c>
      <c r="D15" s="48"/>
      <c r="E15" s="54" t="s">
        <v>40</v>
      </c>
      <c r="F15" s="55"/>
      <c r="G15" s="53"/>
    </row>
    <row r="16" spans="1:9" ht="15.75" thickBot="1">
      <c r="B16" s="40" t="s">
        <v>57</v>
      </c>
      <c r="C16" s="41" t="s">
        <v>58</v>
      </c>
      <c r="E16" s="54" t="s">
        <v>115</v>
      </c>
      <c r="F16" s="17"/>
      <c r="G16" s="57" t="s">
        <v>68</v>
      </c>
      <c r="I16" s="98"/>
    </row>
    <row r="17" spans="2:9" ht="15.75" thickBot="1">
      <c r="B17" s="40" t="s">
        <v>59</v>
      </c>
      <c r="C17" s="41" t="s">
        <v>60</v>
      </c>
      <c r="E17" s="42" t="s">
        <v>61</v>
      </c>
      <c r="F17" s="43" t="s">
        <v>64</v>
      </c>
      <c r="G17" s="43" t="s">
        <v>62</v>
      </c>
      <c r="H17" s="43" t="s">
        <v>63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25</v>
      </c>
      <c r="H18" s="139">
        <v>1610196</v>
      </c>
    </row>
    <row r="19" spans="2:9">
      <c r="C19">
        <f>27042*5</f>
        <v>135210</v>
      </c>
      <c r="D19" s="48"/>
      <c r="E19" s="437" t="s">
        <v>116</v>
      </c>
      <c r="F19" s="437"/>
      <c r="G19" s="437"/>
      <c r="H19" s="437"/>
      <c r="I19" s="437"/>
    </row>
    <row r="20" spans="2:9">
      <c r="E20" s="56" t="s">
        <v>66</v>
      </c>
      <c r="F20" s="57"/>
    </row>
    <row r="21" spans="2:9" ht="15.75" thickBot="1">
      <c r="B21" s="58"/>
      <c r="C21" s="59"/>
      <c r="E21" s="54" t="s">
        <v>67</v>
      </c>
      <c r="F21" s="57"/>
      <c r="G21" s="57" t="s">
        <v>68</v>
      </c>
    </row>
    <row r="22" spans="2:9" ht="15.75" thickBot="1">
      <c r="B22" s="58" t="s">
        <v>6</v>
      </c>
      <c r="C22" s="60"/>
      <c r="E22" s="42" t="s">
        <v>61</v>
      </c>
      <c r="F22" s="43" t="s">
        <v>64</v>
      </c>
      <c r="G22" s="43" t="s">
        <v>62</v>
      </c>
      <c r="H22" s="43" t="s">
        <v>63</v>
      </c>
    </row>
    <row r="23" spans="2:9" ht="15.75" thickBot="1">
      <c r="E23" s="44">
        <v>1</v>
      </c>
      <c r="F23" s="45">
        <v>3200000000</v>
      </c>
      <c r="G23" s="46" t="s">
        <v>25</v>
      </c>
      <c r="H23" s="47">
        <v>668271</v>
      </c>
    </row>
    <row r="24" spans="2:9" ht="41.25" customHeight="1"/>
    <row r="25" spans="2:9">
      <c r="E25" s="57" t="s">
        <v>7</v>
      </c>
      <c r="F25" s="57"/>
    </row>
    <row r="26" spans="2:9" ht="15.75" thickBot="1">
      <c r="E26" s="57" t="s">
        <v>69</v>
      </c>
      <c r="F26" s="57"/>
      <c r="G26" s="57" t="s">
        <v>68</v>
      </c>
    </row>
    <row r="27" spans="2:9" ht="15.75" thickBot="1">
      <c r="E27" s="42" t="s">
        <v>61</v>
      </c>
      <c r="F27" s="43" t="s">
        <v>64</v>
      </c>
      <c r="G27" s="43" t="s">
        <v>62</v>
      </c>
      <c r="H27" s="43" t="s">
        <v>63</v>
      </c>
    </row>
    <row r="28" spans="2:9" ht="15.75" thickBot="1">
      <c r="E28" s="44">
        <v>1</v>
      </c>
      <c r="F28" s="45">
        <v>3200000000</v>
      </c>
      <c r="G28" s="46" t="s">
        <v>25</v>
      </c>
      <c r="H28" s="47" t="s">
        <v>70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sqref="A1:XFD104857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94</v>
      </c>
      <c r="C2" s="99" t="s">
        <v>4</v>
      </c>
      <c r="L2">
        <v>180</v>
      </c>
    </row>
    <row r="3" spans="2:12">
      <c r="B3" s="100" t="s">
        <v>92</v>
      </c>
      <c r="C3" s="100" t="s">
        <v>93</v>
      </c>
    </row>
    <row r="4" spans="2:12">
      <c r="B4" s="100" t="s">
        <v>126</v>
      </c>
      <c r="C4" s="100" t="s">
        <v>95</v>
      </c>
    </row>
    <row r="5" spans="2:12">
      <c r="B5" s="100" t="s">
        <v>119</v>
      </c>
      <c r="C5" s="100" t="s">
        <v>96</v>
      </c>
    </row>
    <row r="6" spans="2:12">
      <c r="B6" s="100" t="s">
        <v>66</v>
      </c>
      <c r="C6" s="100" t="s">
        <v>72</v>
      </c>
    </row>
    <row r="7" spans="2:12">
      <c r="B7" s="100" t="s">
        <v>101</v>
      </c>
      <c r="C7" s="100" t="s">
        <v>102</v>
      </c>
    </row>
    <row r="8" spans="2:12">
      <c r="B8" s="100" t="s">
        <v>103</v>
      </c>
      <c r="C8" s="100" t="s">
        <v>104</v>
      </c>
    </row>
    <row r="9" spans="2:12">
      <c r="B9" s="100" t="s">
        <v>105</v>
      </c>
      <c r="C9" s="100" t="s">
        <v>97</v>
      </c>
    </row>
    <row r="10" spans="2:12">
      <c r="B10" s="100" t="s">
        <v>106</v>
      </c>
      <c r="C10" s="100" t="s">
        <v>107</v>
      </c>
    </row>
    <row r="11" spans="2:12">
      <c r="B11" s="100" t="s">
        <v>118</v>
      </c>
      <c r="C11" s="100" t="s">
        <v>47</v>
      </c>
      <c r="E11" s="437" t="s">
        <v>116</v>
      </c>
      <c r="F11" s="437"/>
      <c r="G11" s="437"/>
      <c r="H11" s="437"/>
      <c r="I11" s="437"/>
    </row>
    <row r="12" spans="2:12">
      <c r="B12" s="100" t="s">
        <v>108</v>
      </c>
      <c r="C12" s="100" t="s">
        <v>109</v>
      </c>
    </row>
    <row r="13" spans="2:12">
      <c r="B13" s="100" t="s">
        <v>110</v>
      </c>
      <c r="C13" s="100" t="s">
        <v>111</v>
      </c>
    </row>
    <row r="14" spans="2:12">
      <c r="B14" s="100" t="s">
        <v>121</v>
      </c>
      <c r="C14" s="100" t="s">
        <v>120</v>
      </c>
    </row>
    <row r="15" spans="2:12">
      <c r="B15" s="100" t="s">
        <v>123</v>
      </c>
      <c r="C15" s="100" t="s">
        <v>122</v>
      </c>
      <c r="E15" s="437" t="s">
        <v>124</v>
      </c>
      <c r="F15" s="437"/>
      <c r="G15" s="437"/>
      <c r="H15" s="437"/>
      <c r="I15" s="437"/>
    </row>
    <row r="16" spans="2:12">
      <c r="B16" s="111" t="s">
        <v>127</v>
      </c>
      <c r="C16" s="100" t="s">
        <v>128</v>
      </c>
    </row>
    <row r="17" spans="2:3">
      <c r="B17" s="100" t="s">
        <v>129</v>
      </c>
      <c r="C17" s="100" t="s">
        <v>130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7"/>
  <sheetViews>
    <sheetView workbookViewId="0">
      <selection activeCell="H13" sqref="H13"/>
    </sheetView>
  </sheetViews>
  <sheetFormatPr baseColWidth="10" defaultRowHeight="15"/>
  <cols>
    <col min="2" max="2" width="34.7109375" customWidth="1"/>
    <col min="3" max="3" width="40.7109375" bestFit="1" customWidth="1"/>
    <col min="6" max="6" width="21.42578125" customWidth="1"/>
  </cols>
  <sheetData>
    <row r="2" spans="2:7">
      <c r="C2" s="24"/>
    </row>
    <row r="3" spans="2:7">
      <c r="B3" s="437"/>
      <c r="C3" s="437"/>
      <c r="D3" s="437"/>
      <c r="E3" s="437"/>
      <c r="F3" s="437"/>
    </row>
    <row r="4" spans="2:7">
      <c r="B4" s="436" t="s">
        <v>377</v>
      </c>
      <c r="C4" s="436"/>
      <c r="D4" s="436"/>
      <c r="E4" s="436"/>
      <c r="F4" s="436"/>
    </row>
    <row r="5" spans="2:7">
      <c r="B5" s="69"/>
      <c r="C5" s="70" t="s">
        <v>22</v>
      </c>
      <c r="D5" s="2"/>
      <c r="E5" s="19"/>
      <c r="F5" s="2"/>
    </row>
    <row r="6" spans="2:7">
      <c r="B6" s="71" t="s">
        <v>4</v>
      </c>
      <c r="C6" s="298" t="s">
        <v>375</v>
      </c>
      <c r="D6" s="6"/>
      <c r="E6" s="7" t="s">
        <v>5</v>
      </c>
      <c r="F6" s="6"/>
    </row>
    <row r="7" spans="2:7">
      <c r="B7" s="71" t="s">
        <v>6</v>
      </c>
      <c r="C7" s="299" t="s">
        <v>340</v>
      </c>
      <c r="D7" s="6"/>
      <c r="E7" s="11"/>
      <c r="F7" s="6"/>
    </row>
    <row r="8" spans="2:7">
      <c r="B8" s="71" t="s">
        <v>8</v>
      </c>
      <c r="C8" s="299">
        <v>63433</v>
      </c>
      <c r="D8" s="72"/>
      <c r="E8" s="11" t="s">
        <v>9</v>
      </c>
      <c r="F8" s="6"/>
    </row>
    <row r="9" spans="2:7">
      <c r="B9" s="73" t="s">
        <v>10</v>
      </c>
      <c r="C9" s="216">
        <v>171030</v>
      </c>
      <c r="D9" s="6"/>
      <c r="E9" s="18"/>
      <c r="F9" s="6"/>
    </row>
    <row r="10" spans="2:7">
      <c r="B10" s="71" t="s">
        <v>11</v>
      </c>
      <c r="C10" s="107" t="s">
        <v>373</v>
      </c>
      <c r="D10" s="6"/>
      <c r="E10" s="6"/>
      <c r="F10" s="6"/>
    </row>
    <row r="11" spans="2:7">
      <c r="B11" s="71" t="s">
        <v>12</v>
      </c>
      <c r="C11" s="107"/>
      <c r="D11" s="6"/>
      <c r="E11" s="6"/>
      <c r="F11" s="6"/>
    </row>
    <row r="12" spans="2:7">
      <c r="B12" s="71" t="s">
        <v>13</v>
      </c>
      <c r="C12" s="166"/>
      <c r="D12" s="6"/>
      <c r="E12" s="6"/>
      <c r="F12" s="6"/>
    </row>
    <row r="13" spans="2:7">
      <c r="B13" s="74" t="s">
        <v>14</v>
      </c>
      <c r="C13" s="74" t="s">
        <v>15</v>
      </c>
      <c r="D13" s="108" t="s">
        <v>16</v>
      </c>
      <c r="E13" s="75" t="s">
        <v>17</v>
      </c>
      <c r="F13" s="75" t="s">
        <v>18</v>
      </c>
    </row>
    <row r="14" spans="2:7">
      <c r="B14" s="334">
        <v>3200000000</v>
      </c>
      <c r="C14" s="107" t="s">
        <v>376</v>
      </c>
      <c r="D14" s="300">
        <v>1</v>
      </c>
      <c r="E14" s="185">
        <v>1549930</v>
      </c>
      <c r="F14" s="28">
        <f>E14*D14</f>
        <v>1549930</v>
      </c>
    </row>
    <row r="15" spans="2:7">
      <c r="B15" s="183"/>
      <c r="C15" s="107"/>
      <c r="D15" s="300"/>
      <c r="E15" s="290"/>
      <c r="F15" s="28"/>
    </row>
    <row r="16" spans="2:7">
      <c r="B16" s="16"/>
      <c r="C16" s="77"/>
      <c r="D16" s="28"/>
      <c r="E16" s="28" t="s">
        <v>19</v>
      </c>
      <c r="F16" s="28">
        <f>F14+F15</f>
        <v>1549930</v>
      </c>
      <c r="G16" t="s">
        <v>317</v>
      </c>
    </row>
    <row r="17" spans="2:9">
      <c r="B17" s="438"/>
      <c r="C17" s="438"/>
      <c r="D17" s="438"/>
      <c r="E17" s="438"/>
      <c r="F17" s="438"/>
    </row>
    <row r="18" spans="2:9">
      <c r="B18" s="436" t="s">
        <v>331</v>
      </c>
      <c r="C18" s="436"/>
      <c r="D18" s="436"/>
      <c r="E18" s="436"/>
      <c r="F18" s="436"/>
    </row>
    <row r="19" spans="2:9">
      <c r="B19" s="69"/>
      <c r="C19" s="70" t="s">
        <v>28</v>
      </c>
      <c r="D19" s="2"/>
      <c r="E19" s="19"/>
      <c r="F19" s="2"/>
    </row>
    <row r="20" spans="2:9">
      <c r="B20" s="71" t="s">
        <v>4</v>
      </c>
      <c r="C20" s="301" t="s">
        <v>47</v>
      </c>
      <c r="D20" s="6"/>
      <c r="E20" s="7" t="s">
        <v>5</v>
      </c>
      <c r="F20" s="6"/>
      <c r="H20" t="s">
        <v>315</v>
      </c>
      <c r="I20" t="s">
        <v>316</v>
      </c>
    </row>
    <row r="21" spans="2:9">
      <c r="B21" s="71" t="s">
        <v>6</v>
      </c>
      <c r="C21" s="301" t="s">
        <v>310</v>
      </c>
      <c r="D21" s="6"/>
      <c r="E21" s="11"/>
      <c r="F21" s="6"/>
    </row>
    <row r="22" spans="2:9">
      <c r="B22" s="71" t="s">
        <v>8</v>
      </c>
      <c r="C22" s="107">
        <v>55752</v>
      </c>
      <c r="D22" s="72"/>
      <c r="E22" s="11" t="s">
        <v>9</v>
      </c>
      <c r="F22" s="6"/>
    </row>
    <row r="23" spans="2:9">
      <c r="B23" s="73" t="s">
        <v>10</v>
      </c>
      <c r="C23" s="328">
        <v>166584</v>
      </c>
      <c r="D23" s="6"/>
      <c r="E23" s="18"/>
      <c r="F23" s="6"/>
    </row>
    <row r="24" spans="2:9">
      <c r="B24" s="71" t="s">
        <v>11</v>
      </c>
      <c r="C24" s="107">
        <v>4700032725</v>
      </c>
      <c r="D24" s="6"/>
      <c r="E24" s="6"/>
      <c r="F24" s="6"/>
    </row>
    <row r="25" spans="2:9">
      <c r="B25" s="71" t="s">
        <v>12</v>
      </c>
      <c r="C25" s="107">
        <v>7480</v>
      </c>
      <c r="D25" s="6"/>
      <c r="E25" s="6"/>
      <c r="F25" s="6"/>
    </row>
    <row r="26" spans="2:9">
      <c r="B26" s="71" t="s">
        <v>13</v>
      </c>
      <c r="C26" s="166">
        <v>5187</v>
      </c>
      <c r="D26" s="6"/>
      <c r="E26" s="6"/>
      <c r="F26" s="6"/>
    </row>
    <row r="27" spans="2:9">
      <c r="B27" s="74" t="s">
        <v>14</v>
      </c>
      <c r="C27" s="74" t="s">
        <v>15</v>
      </c>
      <c r="D27" s="108" t="s">
        <v>16</v>
      </c>
      <c r="E27" s="75" t="s">
        <v>17</v>
      </c>
      <c r="F27" s="75" t="s">
        <v>18</v>
      </c>
    </row>
    <row r="28" spans="2:9">
      <c r="B28" s="334" t="s">
        <v>24</v>
      </c>
      <c r="C28" s="107" t="s">
        <v>332</v>
      </c>
      <c r="D28" s="196">
        <v>1</v>
      </c>
      <c r="E28" s="185">
        <v>250000</v>
      </c>
      <c r="F28" s="28">
        <f>D28*E28</f>
        <v>250000</v>
      </c>
    </row>
    <row r="29" spans="2:9">
      <c r="B29" s="16"/>
      <c r="C29" s="77"/>
      <c r="D29" s="118"/>
      <c r="E29" s="28"/>
      <c r="F29" s="28">
        <f>F28</f>
        <v>250000</v>
      </c>
    </row>
    <row r="30" spans="2:9">
      <c r="B30" s="437"/>
      <c r="C30" s="437"/>
      <c r="D30" s="437"/>
      <c r="E30" s="437"/>
      <c r="F30" s="437"/>
    </row>
    <row r="31" spans="2:9" ht="15.75" thickBot="1">
      <c r="B31" s="436" t="s">
        <v>333</v>
      </c>
      <c r="C31" s="436"/>
      <c r="D31" s="436"/>
      <c r="E31" s="436"/>
      <c r="F31" s="436"/>
    </row>
    <row r="32" spans="2:9">
      <c r="B32" s="133"/>
      <c r="C32" s="125" t="s">
        <v>29</v>
      </c>
      <c r="D32" s="2"/>
      <c r="E32" s="3"/>
      <c r="F32" s="4"/>
    </row>
    <row r="33" spans="2:6">
      <c r="B33" s="71" t="s">
        <v>4</v>
      </c>
      <c r="C33" s="319" t="s">
        <v>122</v>
      </c>
      <c r="D33" s="6"/>
      <c r="E33" s="7" t="s">
        <v>5</v>
      </c>
      <c r="F33" s="8"/>
    </row>
    <row r="34" spans="2:6">
      <c r="B34" s="71" t="s">
        <v>6</v>
      </c>
      <c r="C34" s="186" t="s">
        <v>334</v>
      </c>
      <c r="D34" s="131"/>
      <c r="E34" s="11"/>
      <c r="F34" s="8"/>
    </row>
    <row r="35" spans="2:6">
      <c r="B35" s="71" t="s">
        <v>8</v>
      </c>
      <c r="C35" s="107">
        <v>58120</v>
      </c>
      <c r="D35" s="132"/>
      <c r="E35" s="11" t="s">
        <v>9</v>
      </c>
      <c r="F35" s="8"/>
    </row>
    <row r="36" spans="2:6">
      <c r="B36" s="73" t="s">
        <v>10</v>
      </c>
      <c r="C36" s="235">
        <v>168538</v>
      </c>
      <c r="D36" s="6"/>
      <c r="E36" s="18"/>
      <c r="F36" s="8"/>
    </row>
    <row r="37" spans="2:6">
      <c r="B37" s="71" t="s">
        <v>11</v>
      </c>
      <c r="C37" s="107">
        <v>4520199282</v>
      </c>
      <c r="D37" s="6"/>
      <c r="E37" s="13"/>
      <c r="F37" s="8"/>
    </row>
    <row r="38" spans="2:6">
      <c r="B38" s="71" t="s">
        <v>12</v>
      </c>
      <c r="C38" s="107">
        <v>7174</v>
      </c>
      <c r="D38" s="6"/>
      <c r="E38" s="8"/>
      <c r="F38" s="8"/>
    </row>
    <row r="39" spans="2:6" ht="15.75" thickBot="1">
      <c r="B39" s="194" t="s">
        <v>13</v>
      </c>
      <c r="C39" s="175"/>
      <c r="D39" s="6"/>
      <c r="E39" s="8"/>
      <c r="F39" s="8"/>
    </row>
    <row r="40" spans="2:6" ht="15.75" thickBot="1">
      <c r="B40" s="61" t="s">
        <v>14</v>
      </c>
      <c r="C40" s="126" t="s">
        <v>15</v>
      </c>
      <c r="D40" s="63" t="s">
        <v>16</v>
      </c>
      <c r="E40" s="63" t="s">
        <v>17</v>
      </c>
      <c r="F40" s="64" t="s">
        <v>18</v>
      </c>
    </row>
    <row r="41" spans="2:6" ht="15.75" thickBot="1">
      <c r="B41" s="314" t="s">
        <v>335</v>
      </c>
      <c r="C41" s="315" t="s">
        <v>336</v>
      </c>
      <c r="D41" s="316">
        <v>1</v>
      </c>
      <c r="E41" s="317">
        <v>264000</v>
      </c>
      <c r="F41" s="318">
        <f>D41*E41</f>
        <v>264000</v>
      </c>
    </row>
    <row r="42" spans="2:6" ht="15.75" thickBot="1">
      <c r="B42" s="116"/>
      <c r="C42" s="394"/>
      <c r="D42" s="153"/>
      <c r="E42" s="154" t="s">
        <v>19</v>
      </c>
      <c r="F42" s="130">
        <f>F41</f>
        <v>264000</v>
      </c>
    </row>
    <row r="44" spans="2:6" ht="15.75" thickBot="1">
      <c r="B44" s="436" t="s">
        <v>345</v>
      </c>
      <c r="C44" s="436"/>
      <c r="D44" s="436"/>
      <c r="E44" s="436"/>
      <c r="F44" s="436"/>
    </row>
    <row r="45" spans="2:6" ht="15.75" thickBot="1">
      <c r="B45" s="31"/>
      <c r="C45" s="125" t="s">
        <v>30</v>
      </c>
      <c r="D45" s="2"/>
      <c r="E45" s="3"/>
      <c r="F45" s="4"/>
    </row>
    <row r="46" spans="2:6">
      <c r="B46" s="5" t="s">
        <v>4</v>
      </c>
      <c r="C46" s="395" t="s">
        <v>346</v>
      </c>
      <c r="D46" s="6"/>
      <c r="E46" s="7" t="s">
        <v>5</v>
      </c>
      <c r="F46" s="8"/>
    </row>
    <row r="47" spans="2:6">
      <c r="B47" s="9" t="s">
        <v>6</v>
      </c>
      <c r="C47" s="186" t="s">
        <v>347</v>
      </c>
      <c r="D47" s="131"/>
      <c r="E47" s="11"/>
      <c r="F47" s="8"/>
    </row>
    <row r="48" spans="2:6">
      <c r="B48" s="9" t="s">
        <v>8</v>
      </c>
      <c r="C48" s="107">
        <v>59585</v>
      </c>
      <c r="D48" s="132"/>
      <c r="E48" s="11" t="s">
        <v>9</v>
      </c>
      <c r="F48" s="8"/>
    </row>
    <row r="49" spans="2:6">
      <c r="B49" s="1" t="s">
        <v>10</v>
      </c>
      <c r="C49" s="117">
        <v>169765</v>
      </c>
      <c r="D49" s="6"/>
      <c r="E49" s="18"/>
      <c r="F49" s="8"/>
    </row>
    <row r="50" spans="2:6">
      <c r="B50" s="9" t="s">
        <v>11</v>
      </c>
      <c r="C50" s="107" t="s">
        <v>344</v>
      </c>
      <c r="D50" s="6"/>
      <c r="E50" s="13"/>
      <c r="F50" s="8"/>
    </row>
    <row r="51" spans="2:6">
      <c r="B51" s="14" t="s">
        <v>12</v>
      </c>
      <c r="C51" s="107"/>
      <c r="D51" s="6"/>
      <c r="E51" s="8"/>
      <c r="F51" s="8"/>
    </row>
    <row r="52" spans="2:6" ht="15.75" thickBot="1">
      <c r="B52" s="14" t="s">
        <v>13</v>
      </c>
      <c r="C52" s="200"/>
      <c r="D52" s="6"/>
      <c r="E52" s="8"/>
      <c r="F52" s="8"/>
    </row>
    <row r="53" spans="2:6" ht="15.75" thickBot="1">
      <c r="B53" s="61" t="s">
        <v>14</v>
      </c>
      <c r="C53" s="61" t="s">
        <v>15</v>
      </c>
      <c r="D53" s="62" t="s">
        <v>16</v>
      </c>
      <c r="E53" s="63" t="s">
        <v>17</v>
      </c>
      <c r="F53" s="64" t="s">
        <v>18</v>
      </c>
    </row>
    <row r="54" spans="2:6" ht="15.75" thickBot="1">
      <c r="B54" s="400">
        <v>9910000003</v>
      </c>
      <c r="C54" s="315" t="s">
        <v>348</v>
      </c>
      <c r="D54" s="388">
        <v>1</v>
      </c>
      <c r="E54" s="317">
        <v>535635</v>
      </c>
      <c r="F54" s="396">
        <v>535635</v>
      </c>
    </row>
    <row r="55" spans="2:6" ht="15.75" thickBot="1">
      <c r="B55" s="399"/>
      <c r="C55" s="399"/>
      <c r="D55" s="115"/>
      <c r="E55" s="397"/>
      <c r="F55" s="396"/>
    </row>
    <row r="56" spans="2:6" ht="15.75" thickBot="1">
      <c r="E56" s="398" t="s">
        <v>181</v>
      </c>
      <c r="F56" s="396">
        <v>535635</v>
      </c>
    </row>
    <row r="57" spans="2:6">
      <c r="E57" s="401"/>
      <c r="F57" s="402"/>
    </row>
    <row r="58" spans="2:6" ht="15.75" thickBot="1">
      <c r="B58" s="436" t="s">
        <v>362</v>
      </c>
      <c r="C58" s="436"/>
      <c r="D58" s="436"/>
      <c r="E58" s="436"/>
      <c r="F58" s="436"/>
    </row>
    <row r="59" spans="2:6" ht="15.75" thickBot="1">
      <c r="B59" s="31"/>
      <c r="C59" s="125" t="s">
        <v>31</v>
      </c>
      <c r="D59" s="2"/>
      <c r="E59" s="3"/>
      <c r="F59" s="4"/>
    </row>
    <row r="60" spans="2:6">
      <c r="B60" s="5" t="s">
        <v>4</v>
      </c>
      <c r="C60" s="321" t="s">
        <v>363</v>
      </c>
      <c r="D60" s="6"/>
      <c r="E60" s="7" t="s">
        <v>5</v>
      </c>
      <c r="F60" s="8"/>
    </row>
    <row r="61" spans="2:6">
      <c r="B61" s="9" t="s">
        <v>6</v>
      </c>
      <c r="C61" s="181" t="s">
        <v>359</v>
      </c>
      <c r="D61" s="131"/>
      <c r="E61" s="11"/>
      <c r="F61" s="8"/>
    </row>
    <row r="62" spans="2:6">
      <c r="B62" s="9" t="s">
        <v>8</v>
      </c>
      <c r="C62" s="107">
        <v>62993</v>
      </c>
      <c r="D62" s="132"/>
      <c r="E62" s="11" t="s">
        <v>9</v>
      </c>
      <c r="F62" s="8"/>
    </row>
    <row r="63" spans="2:6">
      <c r="B63" s="1" t="s">
        <v>10</v>
      </c>
      <c r="C63" s="235">
        <v>170594</v>
      </c>
      <c r="D63" s="6"/>
      <c r="E63" s="18"/>
      <c r="F63" s="8"/>
    </row>
    <row r="64" spans="2:6">
      <c r="B64" s="9" t="s">
        <v>11</v>
      </c>
      <c r="C64" s="107" t="s">
        <v>361</v>
      </c>
      <c r="D64" s="6"/>
      <c r="E64" s="13"/>
      <c r="F64" s="8"/>
    </row>
    <row r="65" spans="2:6">
      <c r="B65" s="14" t="s">
        <v>12</v>
      </c>
      <c r="C65" s="107">
        <v>8046</v>
      </c>
      <c r="D65" s="6"/>
      <c r="E65" s="8"/>
      <c r="F65" s="8"/>
    </row>
    <row r="66" spans="2:6" ht="15.75" thickBot="1">
      <c r="B66" s="14" t="s">
        <v>13</v>
      </c>
      <c r="C66" s="127"/>
      <c r="D66" s="6"/>
      <c r="E66" s="8"/>
      <c r="F66" s="8"/>
    </row>
    <row r="67" spans="2:6" ht="15.75" thickBot="1">
      <c r="B67" s="61" t="s">
        <v>14</v>
      </c>
      <c r="C67" s="126" t="s">
        <v>15</v>
      </c>
      <c r="D67" s="62" t="s">
        <v>16</v>
      </c>
      <c r="E67" s="63" t="s">
        <v>17</v>
      </c>
      <c r="F67" s="64" t="s">
        <v>18</v>
      </c>
    </row>
    <row r="68" spans="2:6" ht="15.75" thickBot="1">
      <c r="B68" s="322" t="s">
        <v>364</v>
      </c>
      <c r="C68" s="107" t="s">
        <v>365</v>
      </c>
      <c r="D68" s="135">
        <v>2</v>
      </c>
      <c r="E68" s="323">
        <v>455700</v>
      </c>
      <c r="F68" s="153">
        <f>D68*E68</f>
        <v>911400</v>
      </c>
    </row>
    <row r="69" spans="2:6" ht="15.75" thickBot="1">
      <c r="B69" s="193"/>
      <c r="C69" s="193"/>
      <c r="D69" s="153"/>
      <c r="E69" s="154" t="s">
        <v>19</v>
      </c>
      <c r="F69" s="130">
        <f>SUM(F68:F68)</f>
        <v>911400</v>
      </c>
    </row>
    <row r="71" spans="2:6" ht="15.75" thickBot="1">
      <c r="B71" s="436" t="s">
        <v>362</v>
      </c>
      <c r="C71" s="436"/>
      <c r="D71" s="436"/>
      <c r="E71" s="436"/>
      <c r="F71" s="436"/>
    </row>
    <row r="72" spans="2:6" ht="15.75" thickBot="1">
      <c r="B72" s="31"/>
      <c r="C72" s="125" t="s">
        <v>32</v>
      </c>
      <c r="D72" s="2"/>
      <c r="E72" s="3"/>
      <c r="F72" s="4"/>
    </row>
    <row r="73" spans="2:6">
      <c r="B73" s="5" t="s">
        <v>4</v>
      </c>
      <c r="C73" s="324" t="s">
        <v>109</v>
      </c>
      <c r="D73" s="6"/>
      <c r="E73" s="7" t="s">
        <v>5</v>
      </c>
      <c r="F73" s="8"/>
    </row>
    <row r="74" spans="2:6">
      <c r="B74" s="9" t="s">
        <v>6</v>
      </c>
      <c r="C74" s="186" t="s">
        <v>371</v>
      </c>
      <c r="D74" s="131"/>
      <c r="E74" s="11"/>
      <c r="F74" s="8"/>
    </row>
    <row r="75" spans="2:6">
      <c r="B75" s="9" t="s">
        <v>8</v>
      </c>
      <c r="C75" s="107">
        <v>63206</v>
      </c>
      <c r="D75" s="132"/>
      <c r="E75" s="11" t="s">
        <v>9</v>
      </c>
      <c r="F75" s="8"/>
    </row>
    <row r="76" spans="2:6">
      <c r="B76" s="1" t="s">
        <v>10</v>
      </c>
      <c r="C76" s="235">
        <v>170802</v>
      </c>
      <c r="D76" s="6"/>
      <c r="E76" s="18"/>
      <c r="F76" s="8"/>
    </row>
    <row r="77" spans="2:6">
      <c r="B77" s="9" t="s">
        <v>11</v>
      </c>
      <c r="C77" s="107">
        <v>88143</v>
      </c>
      <c r="D77" s="6"/>
      <c r="E77" s="13"/>
      <c r="F77" s="8"/>
    </row>
    <row r="78" spans="2:6">
      <c r="B78" s="14" t="s">
        <v>12</v>
      </c>
      <c r="C78" s="107">
        <v>7141</v>
      </c>
      <c r="D78" s="6"/>
      <c r="E78" s="8"/>
      <c r="F78" s="8"/>
    </row>
    <row r="79" spans="2:6">
      <c r="B79" s="14" t="s">
        <v>13</v>
      </c>
      <c r="C79" s="335">
        <v>3229</v>
      </c>
      <c r="D79" s="6"/>
      <c r="E79" s="8"/>
      <c r="F79" s="8"/>
    </row>
    <row r="80" spans="2:6" ht="15.75" thickBot="1">
      <c r="B80" s="74" t="s">
        <v>14</v>
      </c>
      <c r="C80" s="74" t="s">
        <v>15</v>
      </c>
      <c r="D80" s="75" t="s">
        <v>16</v>
      </c>
      <c r="E80" s="75" t="s">
        <v>17</v>
      </c>
      <c r="F80" s="195" t="s">
        <v>18</v>
      </c>
    </row>
    <row r="81" spans="2:7" ht="15.75" thickBot="1">
      <c r="B81" s="314" t="s">
        <v>24</v>
      </c>
      <c r="C81" s="389" t="s">
        <v>131</v>
      </c>
      <c r="D81" s="325">
        <v>1</v>
      </c>
      <c r="E81" s="207">
        <v>250000</v>
      </c>
      <c r="F81" s="153">
        <f>D81*E81</f>
        <v>250000</v>
      </c>
    </row>
    <row r="82" spans="2:7" ht="15.75" thickBot="1">
      <c r="B82" s="127"/>
      <c r="C82" s="127"/>
      <c r="D82" s="201"/>
      <c r="E82" s="202" t="s">
        <v>19</v>
      </c>
      <c r="F82" s="153">
        <f>F81</f>
        <v>250000</v>
      </c>
    </row>
    <row r="83" spans="2:7">
      <c r="B83" s="127"/>
      <c r="C83" s="127"/>
    </row>
    <row r="87" spans="2:7">
      <c r="C87" s="437" t="s">
        <v>289</v>
      </c>
      <c r="D87" s="437"/>
      <c r="E87" s="437"/>
      <c r="F87" s="437"/>
      <c r="G87" s="437"/>
    </row>
  </sheetData>
  <mergeCells count="10">
    <mergeCell ref="C87:G87"/>
    <mergeCell ref="B71:F71"/>
    <mergeCell ref="B17:F17"/>
    <mergeCell ref="B3:F3"/>
    <mergeCell ref="B30:F30"/>
    <mergeCell ref="B44:F44"/>
    <mergeCell ref="B58:F58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5"/>
  <sheetViews>
    <sheetView topLeftCell="A37" workbookViewId="0">
      <selection activeCell="G58" sqref="G58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39"/>
      <c r="C1" s="439"/>
      <c r="D1" s="439"/>
      <c r="E1" s="439"/>
      <c r="F1" s="439"/>
    </row>
    <row r="2" spans="2:6" ht="15.75" thickBot="1">
      <c r="B2" s="436" t="s">
        <v>328</v>
      </c>
      <c r="C2" s="436"/>
      <c r="D2" s="436"/>
      <c r="E2" s="436"/>
      <c r="F2" s="436"/>
    </row>
    <row r="3" spans="2:6" ht="15.75" thickBot="1">
      <c r="B3" s="31"/>
      <c r="C3" s="32" t="s">
        <v>77</v>
      </c>
      <c r="D3" s="2"/>
      <c r="E3" s="3"/>
      <c r="F3" s="4"/>
    </row>
    <row r="4" spans="2:6">
      <c r="B4" s="5" t="s">
        <v>4</v>
      </c>
      <c r="C4" s="298" t="s">
        <v>47</v>
      </c>
      <c r="D4" s="6"/>
      <c r="E4" s="7" t="s">
        <v>5</v>
      </c>
      <c r="F4" s="8"/>
    </row>
    <row r="5" spans="2:6">
      <c r="B5" s="9" t="s">
        <v>6</v>
      </c>
      <c r="C5" s="403" t="s">
        <v>319</v>
      </c>
      <c r="D5" s="10"/>
      <c r="E5" s="11"/>
      <c r="F5" s="8"/>
    </row>
    <row r="6" spans="2:6">
      <c r="B6" s="9" t="s">
        <v>8</v>
      </c>
      <c r="C6" s="107">
        <v>54694</v>
      </c>
      <c r="D6" s="12"/>
      <c r="E6" s="11" t="s">
        <v>9</v>
      </c>
      <c r="F6" s="8"/>
    </row>
    <row r="7" spans="2:6">
      <c r="B7" s="1" t="s">
        <v>10</v>
      </c>
      <c r="C7" s="117">
        <v>165630</v>
      </c>
      <c r="D7" s="6"/>
      <c r="E7" s="18"/>
      <c r="F7" s="8"/>
    </row>
    <row r="8" spans="2:6">
      <c r="B8" s="9" t="s">
        <v>11</v>
      </c>
      <c r="C8" s="107">
        <v>4700032547</v>
      </c>
      <c r="D8" s="6"/>
      <c r="E8" s="13"/>
      <c r="F8" s="8"/>
    </row>
    <row r="9" spans="2:6">
      <c r="B9" s="14" t="s">
        <v>12</v>
      </c>
      <c r="C9" s="107">
        <v>7477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>
      <c r="B11" s="291" t="s">
        <v>14</v>
      </c>
      <c r="C11" s="291" t="s">
        <v>15</v>
      </c>
      <c r="D11" s="220" t="s">
        <v>16</v>
      </c>
      <c r="E11" s="221" t="s">
        <v>17</v>
      </c>
      <c r="F11" s="222" t="s">
        <v>18</v>
      </c>
    </row>
    <row r="12" spans="2:6">
      <c r="B12" s="392">
        <v>3200000000</v>
      </c>
      <c r="C12" s="390" t="s">
        <v>318</v>
      </c>
      <c r="D12" s="218">
        <v>1</v>
      </c>
      <c r="E12" s="292">
        <v>499035</v>
      </c>
      <c r="F12" s="201">
        <v>499035</v>
      </c>
    </row>
    <row r="13" spans="2:6">
      <c r="B13" s="391"/>
      <c r="C13" s="334"/>
      <c r="D13" s="201"/>
      <c r="E13" s="202" t="s">
        <v>19</v>
      </c>
      <c r="F13" s="137">
        <v>499035</v>
      </c>
    </row>
    <row r="14" spans="2:6">
      <c r="B14"/>
      <c r="C14"/>
      <c r="D14"/>
      <c r="E14"/>
      <c r="F14"/>
    </row>
    <row r="15" spans="2:6" ht="15.75" thickBot="1">
      <c r="B15" s="436" t="s">
        <v>321</v>
      </c>
      <c r="C15" s="436"/>
      <c r="D15" s="436"/>
      <c r="E15" s="436"/>
      <c r="F15" s="436"/>
    </row>
    <row r="16" spans="2:6" ht="15.75" thickBot="1">
      <c r="B16" s="31"/>
      <c r="C16" s="125" t="s">
        <v>33</v>
      </c>
      <c r="D16" s="2"/>
      <c r="E16" s="3"/>
      <c r="F16" s="4"/>
    </row>
    <row r="17" spans="2:6">
      <c r="B17" s="5" t="s">
        <v>4</v>
      </c>
      <c r="C17" s="187" t="s">
        <v>47</v>
      </c>
      <c r="D17" s="6"/>
      <c r="E17" s="7" t="s">
        <v>5</v>
      </c>
      <c r="F17" s="8"/>
    </row>
    <row r="18" spans="2:6">
      <c r="B18" s="9" t="s">
        <v>6</v>
      </c>
      <c r="C18" s="181" t="s">
        <v>310</v>
      </c>
      <c r="D18" s="131"/>
      <c r="E18" s="11"/>
      <c r="F18" s="8"/>
    </row>
    <row r="19" spans="2:6">
      <c r="B19" s="9" t="s">
        <v>8</v>
      </c>
      <c r="C19" s="107">
        <v>47472</v>
      </c>
      <c r="D19" s="132"/>
      <c r="E19" s="11" t="s">
        <v>9</v>
      </c>
      <c r="F19" s="8"/>
    </row>
    <row r="20" spans="2:6">
      <c r="B20" s="1" t="s">
        <v>10</v>
      </c>
      <c r="C20" s="216">
        <v>161204</v>
      </c>
      <c r="D20" s="6"/>
      <c r="E20" s="18"/>
      <c r="F20" s="8"/>
    </row>
    <row r="21" spans="2:6">
      <c r="B21" s="9" t="s">
        <v>11</v>
      </c>
      <c r="C21" s="107">
        <v>4700032246</v>
      </c>
      <c r="D21" s="6"/>
      <c r="E21" s="13"/>
      <c r="F21" s="8"/>
    </row>
    <row r="22" spans="2:6">
      <c r="B22" s="9" t="s">
        <v>12</v>
      </c>
      <c r="C22" s="107">
        <v>7471</v>
      </c>
      <c r="D22" s="6"/>
      <c r="E22" s="8"/>
      <c r="F22" s="8"/>
    </row>
    <row r="23" spans="2:6" ht="15.75" thickBot="1">
      <c r="B23" s="15" t="s">
        <v>13</v>
      </c>
      <c r="C23" s="144"/>
      <c r="D23" s="6"/>
      <c r="E23" s="8"/>
      <c r="F23" s="8"/>
    </row>
    <row r="24" spans="2:6" ht="15.75" thickBot="1">
      <c r="B24" s="291" t="s">
        <v>14</v>
      </c>
      <c r="C24" s="61"/>
      <c r="D24" s="62" t="s">
        <v>16</v>
      </c>
      <c r="E24" s="63" t="s">
        <v>17</v>
      </c>
      <c r="F24" s="64" t="s">
        <v>18</v>
      </c>
    </row>
    <row r="25" spans="2:6" ht="15.75" thickBot="1">
      <c r="B25" s="392">
        <v>3200000000</v>
      </c>
      <c r="C25" s="390" t="s">
        <v>318</v>
      </c>
      <c r="D25" s="135">
        <v>1</v>
      </c>
      <c r="E25" s="204">
        <v>499035</v>
      </c>
      <c r="F25" s="153">
        <f>D25*E25</f>
        <v>499035</v>
      </c>
    </row>
    <row r="26" spans="2:6" ht="15.75" thickBot="1">
      <c r="B26" s="113"/>
      <c r="C26" s="393" t="s">
        <v>320</v>
      </c>
      <c r="D26" s="141"/>
      <c r="E26" s="142" t="s">
        <v>19</v>
      </c>
      <c r="F26" s="143">
        <f>F25</f>
        <v>499035</v>
      </c>
    </row>
    <row r="28" spans="2:6" ht="15.75" thickBot="1">
      <c r="B28" s="436" t="s">
        <v>345</v>
      </c>
      <c r="C28" s="436"/>
      <c r="D28" s="436"/>
      <c r="E28" s="436"/>
      <c r="F28" s="436"/>
    </row>
    <row r="29" spans="2:6" ht="15.75" thickBot="1">
      <c r="B29" s="159"/>
      <c r="C29" s="160" t="s">
        <v>34</v>
      </c>
      <c r="D29" s="2"/>
      <c r="E29" s="3"/>
      <c r="F29" s="4"/>
    </row>
    <row r="30" spans="2:6" ht="15.75" thickBot="1">
      <c r="B30" s="161" t="s">
        <v>4</v>
      </c>
      <c r="C30" s="187" t="s">
        <v>263</v>
      </c>
      <c r="D30" s="6"/>
      <c r="E30" s="7" t="s">
        <v>5</v>
      </c>
      <c r="F30" s="8"/>
    </row>
    <row r="31" spans="2:6" ht="15.75" thickBot="1">
      <c r="B31" s="161" t="s">
        <v>6</v>
      </c>
      <c r="C31" s="181" t="s">
        <v>383</v>
      </c>
      <c r="D31" s="131"/>
      <c r="E31" s="11"/>
      <c r="F31" s="8"/>
    </row>
    <row r="32" spans="2:6" ht="15.75" thickBot="1">
      <c r="B32" s="161" t="s">
        <v>8</v>
      </c>
      <c r="C32" s="107">
        <v>64048</v>
      </c>
      <c r="D32" s="132"/>
      <c r="E32" s="11" t="s">
        <v>9</v>
      </c>
      <c r="F32" s="8"/>
    </row>
    <row r="33" spans="2:6" ht="15.75" thickBot="1">
      <c r="B33" s="162" t="s">
        <v>10</v>
      </c>
      <c r="C33" s="117">
        <v>171609</v>
      </c>
      <c r="D33" s="6"/>
      <c r="E33" s="18"/>
      <c r="F33" s="8"/>
    </row>
    <row r="34" spans="2:6" ht="15.75" thickBot="1">
      <c r="B34" s="161" t="s">
        <v>11</v>
      </c>
      <c r="C34" s="107" t="s">
        <v>385</v>
      </c>
      <c r="D34" s="6"/>
      <c r="E34" s="13"/>
      <c r="F34" s="8"/>
    </row>
    <row r="35" spans="2:6" ht="15.75" thickBot="1">
      <c r="B35" s="161" t="s">
        <v>12</v>
      </c>
      <c r="C35" s="107">
        <v>7293</v>
      </c>
      <c r="D35" s="6"/>
      <c r="E35" s="8"/>
      <c r="F35" s="8"/>
    </row>
    <row r="36" spans="2:6" ht="15.75" thickBot="1">
      <c r="B36" s="161" t="s">
        <v>13</v>
      </c>
      <c r="C36" s="116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209" t="s">
        <v>16</v>
      </c>
      <c r="E37" s="75" t="s">
        <v>17</v>
      </c>
      <c r="F37" s="211" t="s">
        <v>18</v>
      </c>
    </row>
    <row r="38" spans="2:6" ht="16.5" thickBot="1">
      <c r="B38" s="392" t="s">
        <v>386</v>
      </c>
      <c r="C38" s="107" t="s">
        <v>384</v>
      </c>
      <c r="D38" s="135">
        <v>1</v>
      </c>
      <c r="E38" s="214">
        <v>885697</v>
      </c>
      <c r="F38" s="212">
        <f>D38*E38</f>
        <v>885697</v>
      </c>
    </row>
    <row r="39" spans="2:6" ht="15.75" thickBot="1">
      <c r="B39" s="116"/>
      <c r="C39" s="140"/>
      <c r="D39" s="210"/>
      <c r="E39" s="202" t="s">
        <v>19</v>
      </c>
      <c r="F39" s="213">
        <f>F38</f>
        <v>885697</v>
      </c>
    </row>
    <row r="41" spans="2:6" ht="15.75" thickBot="1">
      <c r="B41" s="436" t="s">
        <v>345</v>
      </c>
      <c r="C41" s="436"/>
      <c r="D41" s="436"/>
      <c r="E41" s="436"/>
      <c r="F41" s="436"/>
    </row>
    <row r="42" spans="2:6" ht="15.75" thickBot="1">
      <c r="B42" s="31"/>
      <c r="C42" s="32" t="s">
        <v>35</v>
      </c>
      <c r="D42" s="2"/>
      <c r="E42" s="3"/>
      <c r="F42" s="4"/>
    </row>
    <row r="43" spans="2:6">
      <c r="B43" s="5" t="s">
        <v>4</v>
      </c>
      <c r="C43" s="373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310</v>
      </c>
      <c r="D44" s="10"/>
      <c r="E44" s="11"/>
      <c r="F44" s="8"/>
    </row>
    <row r="45" spans="2:6">
      <c r="B45" s="9" t="s">
        <v>8</v>
      </c>
      <c r="C45" s="107">
        <v>63434</v>
      </c>
      <c r="D45" s="12"/>
      <c r="E45" s="11" t="s">
        <v>9</v>
      </c>
      <c r="F45" s="8"/>
    </row>
    <row r="46" spans="2:6">
      <c r="B46" s="1" t="s">
        <v>10</v>
      </c>
      <c r="C46" s="216">
        <v>170896</v>
      </c>
      <c r="D46" s="6"/>
      <c r="E46" s="18"/>
      <c r="F46" s="8"/>
    </row>
    <row r="47" spans="2:6">
      <c r="B47" s="9" t="s">
        <v>11</v>
      </c>
      <c r="C47" s="374">
        <v>4700033021</v>
      </c>
      <c r="D47" s="6"/>
      <c r="E47" s="13"/>
      <c r="F47" s="8"/>
    </row>
    <row r="48" spans="2:6">
      <c r="B48" s="14" t="s">
        <v>12</v>
      </c>
      <c r="C48" s="107">
        <v>7488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6.5" thickBot="1">
      <c r="B51" s="392">
        <v>3200000000</v>
      </c>
      <c r="C51" s="107" t="s">
        <v>388</v>
      </c>
      <c r="D51" s="135">
        <v>1</v>
      </c>
      <c r="E51" s="208">
        <v>499035</v>
      </c>
      <c r="F51" s="130">
        <v>499035</v>
      </c>
    </row>
    <row r="52" spans="2:6" ht="15.75" thickBot="1">
      <c r="B52" s="116"/>
      <c r="C52" s="140"/>
      <c r="D52" s="153"/>
      <c r="E52" s="154" t="s">
        <v>19</v>
      </c>
      <c r="F52" s="130">
        <f>F51</f>
        <v>499035</v>
      </c>
    </row>
    <row r="54" spans="2:6" ht="15.75" thickBot="1">
      <c r="B54" s="436" t="s">
        <v>325</v>
      </c>
      <c r="C54" s="436"/>
      <c r="D54" s="436"/>
      <c r="E54" s="436"/>
      <c r="F54" s="436"/>
    </row>
    <row r="55" spans="2:6" ht="15.75" thickBot="1">
      <c r="B55" s="31"/>
      <c r="C55" s="32" t="s">
        <v>78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310</v>
      </c>
      <c r="D57" s="10"/>
      <c r="E57" s="11"/>
      <c r="F57" s="8"/>
    </row>
    <row r="58" spans="2:6">
      <c r="B58" s="9" t="s">
        <v>8</v>
      </c>
      <c r="C58" s="107">
        <v>55068</v>
      </c>
      <c r="D58" s="12"/>
      <c r="E58" s="11" t="s">
        <v>9</v>
      </c>
      <c r="F58" s="8"/>
    </row>
    <row r="59" spans="2:6">
      <c r="B59" s="1" t="s">
        <v>10</v>
      </c>
      <c r="C59" s="216">
        <v>165993</v>
      </c>
      <c r="D59" s="6"/>
      <c r="E59" s="18"/>
      <c r="F59" s="8"/>
    </row>
    <row r="60" spans="2:6">
      <c r="B60" s="9" t="s">
        <v>11</v>
      </c>
      <c r="C60" s="107">
        <v>4700032675</v>
      </c>
      <c r="D60" s="6"/>
      <c r="E60" s="13"/>
      <c r="F60" s="8"/>
    </row>
    <row r="61" spans="2:6">
      <c r="B61" s="14" t="s">
        <v>12</v>
      </c>
      <c r="C61" s="107">
        <v>7474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/>
      <c r="D63" s="220" t="s">
        <v>16</v>
      </c>
      <c r="E63" s="221" t="s">
        <v>17</v>
      </c>
      <c r="F63" s="222" t="s">
        <v>18</v>
      </c>
    </row>
    <row r="64" spans="2:6" ht="15.75">
      <c r="B64" s="218">
        <v>3200000000</v>
      </c>
      <c r="C64" s="107" t="s">
        <v>185</v>
      </c>
      <c r="D64" s="218">
        <v>1</v>
      </c>
      <c r="E64" s="214">
        <v>499035</v>
      </c>
      <c r="F64" s="137">
        <f>D64*E64</f>
        <v>499035</v>
      </c>
    </row>
    <row r="65" spans="2:6" ht="15.75" thickBot="1">
      <c r="B65" s="113"/>
      <c r="C65" s="219"/>
      <c r="D65" s="201"/>
      <c r="E65" s="202" t="s">
        <v>19</v>
      </c>
      <c r="F65" s="137">
        <f>F64</f>
        <v>499035</v>
      </c>
    </row>
  </sheetData>
  <mergeCells count="6">
    <mergeCell ref="B54:F54"/>
    <mergeCell ref="B15:F15"/>
    <mergeCell ref="B1:F1"/>
    <mergeCell ref="B28:F28"/>
    <mergeCell ref="B2:F2"/>
    <mergeCell ref="B41:F4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5"/>
  <sheetViews>
    <sheetView workbookViewId="0">
      <selection activeCell="J21" sqref="J21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36" t="s">
        <v>327</v>
      </c>
      <c r="C2" s="436"/>
      <c r="D2" s="436"/>
      <c r="E2" s="436"/>
      <c r="F2" s="436"/>
    </row>
    <row r="3" spans="2:6">
      <c r="B3" s="69"/>
      <c r="C3" s="70" t="s">
        <v>79</v>
      </c>
      <c r="D3" s="2"/>
      <c r="E3" s="3"/>
      <c r="F3" s="4"/>
    </row>
    <row r="4" spans="2:6">
      <c r="B4" s="224" t="s">
        <v>4</v>
      </c>
      <c r="C4" s="187" t="s">
        <v>109</v>
      </c>
      <c r="D4" s="149"/>
      <c r="E4" s="19" t="s">
        <v>5</v>
      </c>
      <c r="F4" s="4"/>
    </row>
    <row r="5" spans="2:6">
      <c r="B5" s="224" t="s">
        <v>6</v>
      </c>
      <c r="C5" s="181" t="s">
        <v>330</v>
      </c>
      <c r="D5" s="149"/>
      <c r="E5" s="83"/>
      <c r="F5" s="4"/>
    </row>
    <row r="6" spans="2:6">
      <c r="B6" s="224" t="s">
        <v>8</v>
      </c>
      <c r="C6" s="107">
        <v>55315</v>
      </c>
      <c r="D6" s="150"/>
      <c r="E6" s="83" t="s">
        <v>9</v>
      </c>
      <c r="F6" s="4"/>
    </row>
    <row r="7" spans="2:6">
      <c r="B7" s="225" t="s">
        <v>10</v>
      </c>
      <c r="C7" s="217">
        <v>166134</v>
      </c>
      <c r="D7" s="2"/>
      <c r="E7" s="84"/>
      <c r="F7" s="4"/>
    </row>
    <row r="8" spans="2:6">
      <c r="B8" s="224" t="s">
        <v>11</v>
      </c>
      <c r="C8" s="107">
        <v>86100</v>
      </c>
      <c r="D8" s="2"/>
      <c r="E8" s="86"/>
      <c r="F8" s="4"/>
    </row>
    <row r="9" spans="2:6">
      <c r="B9" s="224" t="s">
        <v>12</v>
      </c>
      <c r="C9" s="107">
        <v>7139</v>
      </c>
      <c r="D9" s="2"/>
      <c r="E9" s="4"/>
      <c r="F9" s="4"/>
    </row>
    <row r="10" spans="2:6">
      <c r="B10" s="224" t="s">
        <v>13</v>
      </c>
      <c r="C10" s="227">
        <v>5803</v>
      </c>
      <c r="D10" s="2"/>
      <c r="E10" s="4"/>
      <c r="F10" s="4"/>
    </row>
    <row r="11" spans="2:6">
      <c r="B11" s="226" t="s">
        <v>14</v>
      </c>
      <c r="C11" s="226" t="s">
        <v>15</v>
      </c>
      <c r="D11" s="228" t="s">
        <v>16</v>
      </c>
      <c r="E11" s="228" t="s">
        <v>17</v>
      </c>
      <c r="F11" s="229" t="s">
        <v>18</v>
      </c>
    </row>
    <row r="12" spans="2:6">
      <c r="B12" s="183" t="s">
        <v>24</v>
      </c>
      <c r="C12" s="107" t="s">
        <v>329</v>
      </c>
      <c r="D12" s="218">
        <v>1</v>
      </c>
      <c r="E12" s="191">
        <v>250000</v>
      </c>
      <c r="F12" s="230">
        <f>E12*D12</f>
        <v>250000</v>
      </c>
    </row>
    <row r="13" spans="2:6">
      <c r="B13" s="347"/>
      <c r="C13" s="347"/>
      <c r="D13" s="218"/>
      <c r="E13" s="231"/>
      <c r="F13" s="232">
        <f>F12</f>
        <v>250000</v>
      </c>
    </row>
    <row r="14" spans="2:6">
      <c r="F14" s="124"/>
    </row>
    <row r="15" spans="2:6" ht="15.75" thickBot="1">
      <c r="B15" s="436" t="s">
        <v>327</v>
      </c>
      <c r="C15" s="436"/>
      <c r="D15" s="436"/>
      <c r="E15" s="436"/>
      <c r="F15" s="436"/>
    </row>
    <row r="16" spans="2:6" ht="15.75" thickBot="1">
      <c r="B16" s="31"/>
      <c r="C16" s="125" t="s">
        <v>36</v>
      </c>
      <c r="D16" s="2"/>
      <c r="E16" s="3"/>
      <c r="F16" s="4"/>
    </row>
    <row r="17" spans="2:6">
      <c r="B17" s="80" t="s">
        <v>4</v>
      </c>
      <c r="C17" s="298" t="s">
        <v>109</v>
      </c>
      <c r="D17" s="149"/>
      <c r="E17" s="19" t="s">
        <v>5</v>
      </c>
      <c r="F17" s="4"/>
    </row>
    <row r="18" spans="2:6">
      <c r="B18" s="81" t="s">
        <v>6</v>
      </c>
      <c r="C18" s="299" t="s">
        <v>330</v>
      </c>
      <c r="D18" s="149"/>
      <c r="E18" s="83"/>
      <c r="F18" s="4"/>
    </row>
    <row r="19" spans="2:6">
      <c r="B19" s="81" t="s">
        <v>8</v>
      </c>
      <c r="C19" s="107">
        <v>55314</v>
      </c>
      <c r="D19" s="150"/>
      <c r="E19" s="83" t="s">
        <v>9</v>
      </c>
      <c r="F19" s="4"/>
    </row>
    <row r="20" spans="2:6">
      <c r="B20" s="85" t="s">
        <v>10</v>
      </c>
      <c r="C20" s="216">
        <v>166136</v>
      </c>
      <c r="D20" s="2"/>
      <c r="E20" s="84"/>
      <c r="F20" s="4"/>
    </row>
    <row r="21" spans="2:6">
      <c r="B21" s="81" t="s">
        <v>11</v>
      </c>
      <c r="C21" s="107">
        <v>86101</v>
      </c>
      <c r="D21" s="2"/>
      <c r="E21" s="86"/>
      <c r="F21" s="4"/>
    </row>
    <row r="22" spans="2:6">
      <c r="B22" s="87" t="s">
        <v>12</v>
      </c>
      <c r="C22" s="107">
        <v>7140</v>
      </c>
      <c r="D22" s="2"/>
      <c r="E22" s="4"/>
      <c r="F22" s="4"/>
    </row>
    <row r="23" spans="2:6" ht="15.75" thickBot="1">
      <c r="B23" s="87" t="s">
        <v>13</v>
      </c>
      <c r="C23" s="223">
        <v>5803</v>
      </c>
      <c r="D23" s="2"/>
      <c r="E23" s="4"/>
      <c r="F23" s="4"/>
    </row>
    <row r="24" spans="2:6" ht="15.75" thickBot="1">
      <c r="B24" s="89" t="s">
        <v>14</v>
      </c>
      <c r="C24" s="89" t="s">
        <v>15</v>
      </c>
      <c r="D24" s="90" t="s">
        <v>16</v>
      </c>
      <c r="E24" s="91" t="s">
        <v>17</v>
      </c>
      <c r="F24" s="92" t="s">
        <v>18</v>
      </c>
    </row>
    <row r="25" spans="2:6" ht="15.75" thickBot="1">
      <c r="B25" s="218" t="s">
        <v>24</v>
      </c>
      <c r="C25" s="107" t="s">
        <v>329</v>
      </c>
      <c r="D25" s="218">
        <v>1</v>
      </c>
      <c r="E25" s="205">
        <v>250000</v>
      </c>
      <c r="F25" s="93">
        <f>D25*E25</f>
        <v>250000</v>
      </c>
    </row>
    <row r="26" spans="2:6" ht="15.75" thickBot="1">
      <c r="B26" s="94"/>
      <c r="C26" s="348"/>
      <c r="D26" s="95"/>
      <c r="E26" s="96" t="s">
        <v>19</v>
      </c>
      <c r="F26" s="97">
        <f>F25</f>
        <v>250000</v>
      </c>
    </row>
    <row r="28" spans="2:6" ht="15.75" thickBot="1">
      <c r="B28" s="437" t="s">
        <v>290</v>
      </c>
      <c r="C28" s="437"/>
      <c r="D28" s="437"/>
      <c r="E28" s="437"/>
      <c r="F28" s="437"/>
    </row>
    <row r="29" spans="2:6" ht="15.75" thickBot="1">
      <c r="B29" s="31"/>
      <c r="C29" s="32" t="s">
        <v>37</v>
      </c>
      <c r="D29" s="2"/>
      <c r="E29" s="3"/>
      <c r="F29" s="4"/>
    </row>
    <row r="30" spans="2:6">
      <c r="B30" s="80" t="s">
        <v>4</v>
      </c>
      <c r="C30" s="298" t="s">
        <v>47</v>
      </c>
      <c r="D30" s="82"/>
      <c r="E30" s="19" t="s">
        <v>5</v>
      </c>
      <c r="F30" s="4"/>
    </row>
    <row r="31" spans="2:6">
      <c r="B31" s="81" t="s">
        <v>6</v>
      </c>
      <c r="C31" s="299" t="s">
        <v>139</v>
      </c>
      <c r="D31" s="149"/>
      <c r="E31" s="83"/>
      <c r="F31" s="4"/>
    </row>
    <row r="32" spans="2:6">
      <c r="B32" s="81" t="s">
        <v>8</v>
      </c>
      <c r="C32" s="107">
        <v>42968</v>
      </c>
      <c r="D32" s="150"/>
      <c r="E32" s="83" t="s">
        <v>9</v>
      </c>
      <c r="F32" s="4"/>
    </row>
    <row r="33" spans="2:6">
      <c r="B33" s="85" t="s">
        <v>10</v>
      </c>
      <c r="C33" s="136">
        <v>157038</v>
      </c>
      <c r="D33" s="2"/>
      <c r="E33" s="84"/>
      <c r="F33" s="4"/>
    </row>
    <row r="34" spans="2:6">
      <c r="B34" s="81" t="s">
        <v>11</v>
      </c>
      <c r="C34" s="107">
        <v>4700031455</v>
      </c>
      <c r="D34" s="2"/>
      <c r="E34" s="86"/>
      <c r="F34" s="4"/>
    </row>
    <row r="35" spans="2:6">
      <c r="B35" s="87" t="s">
        <v>12</v>
      </c>
      <c r="C35" s="107">
        <v>7460</v>
      </c>
      <c r="D35" s="2"/>
      <c r="E35" s="4"/>
      <c r="F35" s="4"/>
    </row>
    <row r="36" spans="2:6" ht="15.75" thickBot="1">
      <c r="B36" s="87" t="s">
        <v>13</v>
      </c>
      <c r="C36" s="184"/>
      <c r="D36" s="2"/>
      <c r="E36" s="4"/>
      <c r="F36" s="4"/>
    </row>
    <row r="37" spans="2:6" ht="15.75" thickBot="1">
      <c r="B37" s="89" t="s">
        <v>14</v>
      </c>
      <c r="C37" s="182" t="s">
        <v>15</v>
      </c>
      <c r="D37" s="90" t="s">
        <v>16</v>
      </c>
      <c r="E37" s="91" t="s">
        <v>17</v>
      </c>
      <c r="F37" s="92" t="s">
        <v>18</v>
      </c>
    </row>
    <row r="38" spans="2:6" ht="15.75" thickBot="1">
      <c r="B38" s="218">
        <v>3200000000</v>
      </c>
      <c r="C38" s="107" t="s">
        <v>291</v>
      </c>
      <c r="D38" s="218">
        <v>1</v>
      </c>
      <c r="E38" s="205">
        <v>499035</v>
      </c>
      <c r="F38" s="93">
        <f>D38*E38</f>
        <v>499035</v>
      </c>
    </row>
    <row r="39" spans="2:6" ht="16.5" thickBot="1">
      <c r="B39" s="94"/>
      <c r="C39" s="349" t="s">
        <v>292</v>
      </c>
      <c r="D39" s="95"/>
      <c r="E39" s="96" t="s">
        <v>19</v>
      </c>
      <c r="F39" s="97">
        <f>SUM(F38:F38)</f>
        <v>499035</v>
      </c>
    </row>
    <row r="41" spans="2:6" ht="15.75" thickBot="1">
      <c r="B41" s="437" t="s">
        <v>293</v>
      </c>
      <c r="C41" s="437"/>
      <c r="D41" s="437"/>
      <c r="E41" s="437"/>
      <c r="F41" s="437"/>
    </row>
    <row r="42" spans="2:6" ht="15.75" thickBot="1">
      <c r="B42" s="31"/>
      <c r="C42" s="125" t="s">
        <v>38</v>
      </c>
      <c r="D42" s="2"/>
      <c r="E42" s="3"/>
      <c r="F42" s="4"/>
    </row>
    <row r="43" spans="2:6">
      <c r="B43" s="80" t="s">
        <v>4</v>
      </c>
      <c r="C43" s="187" t="s">
        <v>47</v>
      </c>
      <c r="D43" s="149"/>
      <c r="E43" s="19" t="s">
        <v>5</v>
      </c>
      <c r="F43" s="4"/>
    </row>
    <row r="44" spans="2:6">
      <c r="B44" s="81" t="s">
        <v>6</v>
      </c>
      <c r="C44" s="181" t="s">
        <v>139</v>
      </c>
      <c r="D44" s="149"/>
      <c r="E44" s="83"/>
      <c r="F44" s="4"/>
    </row>
    <row r="45" spans="2:6">
      <c r="B45" s="81" t="s">
        <v>8</v>
      </c>
      <c r="C45" s="107">
        <v>42969</v>
      </c>
      <c r="D45" s="150"/>
      <c r="E45" s="83" t="s">
        <v>9</v>
      </c>
      <c r="F45" s="4"/>
    </row>
    <row r="46" spans="2:6">
      <c r="B46" s="85" t="s">
        <v>10</v>
      </c>
      <c r="C46" s="136">
        <v>157036</v>
      </c>
      <c r="D46" s="2"/>
      <c r="E46" s="84"/>
      <c r="F46" s="4"/>
    </row>
    <row r="47" spans="2:6">
      <c r="B47" s="81" t="s">
        <v>11</v>
      </c>
      <c r="C47" s="107">
        <v>4700031472</v>
      </c>
      <c r="D47" s="2"/>
      <c r="E47" s="86"/>
      <c r="F47" s="4"/>
    </row>
    <row r="48" spans="2:6">
      <c r="B48" s="87" t="s">
        <v>12</v>
      </c>
      <c r="C48" s="107">
        <v>7461</v>
      </c>
      <c r="D48" s="2"/>
      <c r="E48" s="4"/>
      <c r="F48" s="4"/>
    </row>
    <row r="49" spans="2:9" ht="15.75" thickBot="1">
      <c r="B49" s="87" t="s">
        <v>13</v>
      </c>
      <c r="C49" s="88"/>
      <c r="D49" s="2"/>
      <c r="E49" s="4"/>
      <c r="F49" s="4"/>
    </row>
    <row r="50" spans="2:9" ht="15.75" thickBot="1">
      <c r="B50" s="89" t="s">
        <v>14</v>
      </c>
      <c r="C50" s="89" t="s">
        <v>15</v>
      </c>
      <c r="D50" s="90" t="s">
        <v>16</v>
      </c>
      <c r="E50" s="91" t="s">
        <v>17</v>
      </c>
      <c r="F50" s="92" t="s">
        <v>18</v>
      </c>
    </row>
    <row r="51" spans="2:9" ht="15.75" thickBot="1">
      <c r="B51" s="218">
        <v>3200000000</v>
      </c>
      <c r="C51" s="107" t="s">
        <v>291</v>
      </c>
      <c r="D51" s="218">
        <v>1</v>
      </c>
      <c r="E51" s="205">
        <v>499035</v>
      </c>
      <c r="F51" s="93">
        <f>D51*E51</f>
        <v>499035</v>
      </c>
    </row>
    <row r="52" spans="2:9" ht="16.5" thickBot="1">
      <c r="B52" s="121"/>
      <c r="C52" s="350" t="s">
        <v>294</v>
      </c>
      <c r="D52" s="122"/>
      <c r="E52" s="123" t="s">
        <v>19</v>
      </c>
      <c r="F52" s="134">
        <f>F51</f>
        <v>499035</v>
      </c>
    </row>
    <row r="54" spans="2:9" ht="15.75" thickBot="1">
      <c r="B54" s="437" t="s">
        <v>295</v>
      </c>
      <c r="C54" s="437"/>
      <c r="D54" s="437"/>
      <c r="E54" s="437"/>
      <c r="F54" s="437"/>
    </row>
    <row r="55" spans="2:9" ht="15.75" thickBot="1">
      <c r="B55" s="133"/>
      <c r="C55" s="125" t="s">
        <v>39</v>
      </c>
      <c r="D55" s="82"/>
      <c r="E55" s="3"/>
      <c r="F55" s="4"/>
    </row>
    <row r="56" spans="2:9" ht="15.75" thickBot="1">
      <c r="B56" s="163" t="s">
        <v>4</v>
      </c>
      <c r="C56" s="298" t="s">
        <v>47</v>
      </c>
      <c r="D56" s="149"/>
      <c r="E56" s="19" t="s">
        <v>5</v>
      </c>
      <c r="F56" s="4"/>
    </row>
    <row r="57" spans="2:9" ht="15.75" thickBot="1">
      <c r="B57" s="163" t="s">
        <v>6</v>
      </c>
      <c r="C57" s="299" t="s">
        <v>139</v>
      </c>
      <c r="D57" s="149"/>
      <c r="E57" s="83"/>
      <c r="F57" s="4"/>
    </row>
    <row r="58" spans="2:9" ht="15.75" thickBot="1">
      <c r="B58" s="163" t="s">
        <v>8</v>
      </c>
      <c r="C58" s="107">
        <v>43007</v>
      </c>
      <c r="D58" s="150"/>
      <c r="E58" s="83" t="s">
        <v>9</v>
      </c>
      <c r="F58" s="4"/>
    </row>
    <row r="59" spans="2:9" ht="15.75" thickBot="1">
      <c r="B59" s="164" t="s">
        <v>10</v>
      </c>
      <c r="C59" s="136">
        <v>157114</v>
      </c>
      <c r="D59" s="2"/>
      <c r="E59" s="84"/>
      <c r="F59" s="4"/>
    </row>
    <row r="60" spans="2:9" ht="15.75" thickBot="1">
      <c r="B60" s="163" t="s">
        <v>11</v>
      </c>
      <c r="C60" s="186">
        <v>4700031993</v>
      </c>
      <c r="D60" s="2"/>
      <c r="E60" s="86"/>
      <c r="F60" s="4"/>
    </row>
    <row r="61" spans="2:9" ht="15.75" thickBot="1">
      <c r="B61" s="163" t="s">
        <v>12</v>
      </c>
      <c r="C61" s="107">
        <v>7466</v>
      </c>
      <c r="D61" s="2"/>
      <c r="E61" s="4"/>
      <c r="F61" s="4"/>
      <c r="I61" t="s">
        <v>5</v>
      </c>
    </row>
    <row r="62" spans="2:9" ht="15.75" thickBot="1">
      <c r="B62" s="163" t="s">
        <v>13</v>
      </c>
      <c r="C62" s="145">
        <v>5170</v>
      </c>
      <c r="D62" s="2"/>
      <c r="E62" s="4"/>
      <c r="F62" s="4"/>
    </row>
    <row r="63" spans="2:9" ht="15.75" thickBot="1">
      <c r="B63" s="89" t="s">
        <v>14</v>
      </c>
      <c r="C63" s="89" t="s">
        <v>15</v>
      </c>
      <c r="D63" s="90" t="s">
        <v>16</v>
      </c>
      <c r="E63" s="91" t="s">
        <v>17</v>
      </c>
      <c r="F63" s="92" t="s">
        <v>18</v>
      </c>
    </row>
    <row r="64" spans="2:9" ht="15.75" thickBot="1">
      <c r="B64" s="183">
        <v>1111100000</v>
      </c>
      <c r="C64" s="107" t="s">
        <v>286</v>
      </c>
      <c r="D64" s="218">
        <v>1</v>
      </c>
      <c r="E64" s="205">
        <v>958756</v>
      </c>
      <c r="F64" s="93">
        <f>D64*E64</f>
        <v>958756</v>
      </c>
    </row>
    <row r="65" spans="2:6" ht="15.75" thickBot="1">
      <c r="B65" s="145"/>
      <c r="C65" s="146"/>
      <c r="D65" s="147"/>
      <c r="E65" s="148" t="s">
        <v>19</v>
      </c>
      <c r="F65" s="165">
        <f>SUM(F64:F64)</f>
        <v>958756</v>
      </c>
    </row>
  </sheetData>
  <mergeCells count="5"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25" workbookViewId="0">
      <selection activeCell="I56" sqref="I56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37" t="s">
        <v>296</v>
      </c>
      <c r="C2" s="437"/>
      <c r="D2" s="437"/>
      <c r="E2" s="437"/>
      <c r="F2" s="437"/>
    </row>
    <row r="3" spans="2:6" ht="15.75" thickBot="1">
      <c r="B3" s="31"/>
      <c r="C3" s="32" t="s">
        <v>91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139</v>
      </c>
      <c r="D5" s="10"/>
      <c r="E5" s="11"/>
      <c r="F5" s="8"/>
    </row>
    <row r="6" spans="2:6">
      <c r="B6" s="9" t="s">
        <v>8</v>
      </c>
      <c r="C6" s="107">
        <v>42715</v>
      </c>
      <c r="D6" s="12"/>
      <c r="E6" s="11" t="s">
        <v>9</v>
      </c>
      <c r="F6" s="8"/>
    </row>
    <row r="7" spans="2:6">
      <c r="B7" s="1" t="s">
        <v>10</v>
      </c>
      <c r="C7" s="136">
        <v>156905</v>
      </c>
      <c r="D7" s="6"/>
      <c r="E7" s="18"/>
      <c r="F7" s="8"/>
    </row>
    <row r="8" spans="2:6">
      <c r="B8" s="9" t="s">
        <v>11</v>
      </c>
      <c r="C8" s="107">
        <v>4700030185</v>
      </c>
      <c r="D8" s="6"/>
      <c r="E8" s="13"/>
      <c r="F8" s="8"/>
    </row>
    <row r="9" spans="2:6">
      <c r="B9" s="14" t="s">
        <v>12</v>
      </c>
      <c r="C9" s="107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183">
        <v>1111100000</v>
      </c>
      <c r="C12" s="107" t="s">
        <v>297</v>
      </c>
      <c r="D12" s="218">
        <v>1</v>
      </c>
      <c r="E12" s="205">
        <v>36493</v>
      </c>
      <c r="F12" s="93">
        <f>D12*E12</f>
        <v>36493</v>
      </c>
    </row>
    <row r="13" spans="2:6" ht="16.5" thickBot="1">
      <c r="B13" s="116"/>
      <c r="C13" s="351" t="s">
        <v>298</v>
      </c>
      <c r="D13" s="153"/>
      <c r="E13" s="154" t="s">
        <v>19</v>
      </c>
      <c r="F13" s="130">
        <f>SUM(F12:F12)</f>
        <v>36493</v>
      </c>
    </row>
    <row r="15" spans="2:6" ht="15.75" thickBot="1">
      <c r="B15" s="437" t="s">
        <v>299</v>
      </c>
      <c r="C15" s="437"/>
      <c r="D15" s="437"/>
      <c r="E15" s="437"/>
      <c r="F15" s="437"/>
    </row>
    <row r="16" spans="2:6" ht="15.75" thickBot="1">
      <c r="B16" s="31"/>
      <c r="C16" s="125" t="s">
        <v>80</v>
      </c>
      <c r="D16" s="2"/>
      <c r="E16" s="3"/>
      <c r="F16" s="4"/>
    </row>
    <row r="17" spans="2:6">
      <c r="B17" s="5" t="s">
        <v>4</v>
      </c>
      <c r="C17" s="187" t="s">
        <v>47</v>
      </c>
      <c r="D17" s="6"/>
      <c r="E17" s="7" t="s">
        <v>5</v>
      </c>
      <c r="F17" s="8"/>
    </row>
    <row r="18" spans="2:6">
      <c r="B18" s="9" t="s">
        <v>6</v>
      </c>
      <c r="C18" s="181" t="s">
        <v>139</v>
      </c>
      <c r="D18" s="6"/>
      <c r="E18" s="11"/>
      <c r="F18" s="8"/>
    </row>
    <row r="19" spans="2:6">
      <c r="B19" s="9" t="s">
        <v>8</v>
      </c>
      <c r="C19" s="107">
        <v>42717</v>
      </c>
      <c r="D19" s="72"/>
      <c r="E19" s="11" t="s">
        <v>9</v>
      </c>
      <c r="F19" s="8"/>
    </row>
    <row r="20" spans="2:6">
      <c r="B20" s="1" t="s">
        <v>10</v>
      </c>
      <c r="C20" s="136">
        <v>156906</v>
      </c>
      <c r="D20" s="6"/>
      <c r="E20" s="18"/>
      <c r="F20" s="8"/>
    </row>
    <row r="21" spans="2:6">
      <c r="B21" s="9" t="s">
        <v>11</v>
      </c>
      <c r="C21" s="107">
        <v>4700030186</v>
      </c>
      <c r="D21" s="6"/>
      <c r="E21" s="13"/>
      <c r="F21" s="8"/>
    </row>
    <row r="22" spans="2:6">
      <c r="B22" s="14" t="s">
        <v>12</v>
      </c>
      <c r="C22" s="107"/>
      <c r="D22" s="6"/>
      <c r="E22" s="8"/>
      <c r="F22" s="8"/>
    </row>
    <row r="23" spans="2:6" ht="15.75" thickBot="1">
      <c r="B23" s="14" t="s">
        <v>13</v>
      </c>
      <c r="C23" s="127"/>
      <c r="D23" s="6"/>
      <c r="E23" s="8"/>
      <c r="F23" s="8"/>
    </row>
    <row r="24" spans="2:6" ht="15.75" thickBot="1">
      <c r="B24" s="61" t="s">
        <v>14</v>
      </c>
      <c r="C24" s="126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183">
        <v>1111100000</v>
      </c>
      <c r="C25" s="107" t="s">
        <v>297</v>
      </c>
      <c r="D25" s="218">
        <v>1</v>
      </c>
      <c r="E25" s="205">
        <v>36493</v>
      </c>
      <c r="F25" s="93">
        <f>D25*E25</f>
        <v>36493</v>
      </c>
    </row>
    <row r="26" spans="2:6" ht="15.75" thickBot="1">
      <c r="B26" s="21"/>
      <c r="C26" s="65"/>
      <c r="D26" s="27"/>
      <c r="E26" s="22" t="s">
        <v>19</v>
      </c>
      <c r="F26" s="23">
        <f>F25</f>
        <v>36493</v>
      </c>
    </row>
    <row r="28" spans="2:6" ht="15.75" thickBot="1">
      <c r="B28" s="437" t="s">
        <v>300</v>
      </c>
      <c r="C28" s="437"/>
      <c r="D28" s="437"/>
      <c r="E28" s="437"/>
      <c r="F28" s="437"/>
    </row>
    <row r="29" spans="2:6" ht="15.75" thickBot="1">
      <c r="B29" s="31"/>
      <c r="C29" s="32" t="s">
        <v>81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139</v>
      </c>
      <c r="D31" s="10"/>
      <c r="E31" s="11"/>
      <c r="F31" s="8"/>
    </row>
    <row r="32" spans="2:6">
      <c r="B32" s="9" t="s">
        <v>8</v>
      </c>
      <c r="C32" s="107">
        <v>42718</v>
      </c>
      <c r="D32" s="12"/>
      <c r="E32" s="11" t="s">
        <v>9</v>
      </c>
      <c r="F32" s="8"/>
    </row>
    <row r="33" spans="2:6">
      <c r="B33" s="1" t="s">
        <v>10</v>
      </c>
      <c r="C33" s="136">
        <v>156907</v>
      </c>
      <c r="D33" s="6"/>
      <c r="E33" s="18"/>
      <c r="F33" s="8"/>
    </row>
    <row r="34" spans="2:6">
      <c r="B34" s="9" t="s">
        <v>11</v>
      </c>
      <c r="C34" s="107">
        <v>4700030187</v>
      </c>
      <c r="D34" s="6"/>
      <c r="E34" s="13"/>
      <c r="F34" s="8"/>
    </row>
    <row r="35" spans="2:6">
      <c r="B35" s="14" t="s">
        <v>12</v>
      </c>
      <c r="C35" s="107"/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183">
        <v>1111100000</v>
      </c>
      <c r="C38" s="107" t="s">
        <v>297</v>
      </c>
      <c r="D38" s="218">
        <v>1</v>
      </c>
      <c r="E38" s="206">
        <v>36493</v>
      </c>
      <c r="F38" s="130">
        <f>D38*E38</f>
        <v>36493</v>
      </c>
    </row>
    <row r="39" spans="2:6" ht="15.75" thickBot="1">
      <c r="B39" s="113"/>
      <c r="C39" s="114"/>
      <c r="D39" s="115"/>
      <c r="E39" s="128" t="s">
        <v>19</v>
      </c>
      <c r="F39" s="129">
        <f>F38</f>
        <v>36493</v>
      </c>
    </row>
    <row r="41" spans="2:6" ht="15.75" thickBot="1">
      <c r="B41" s="437" t="s">
        <v>301</v>
      </c>
      <c r="C41" s="437"/>
      <c r="D41" s="437"/>
      <c r="E41" s="437"/>
      <c r="F41" s="437"/>
    </row>
    <row r="42" spans="2:6" ht="15.75" thickBot="1">
      <c r="B42" s="31"/>
      <c r="C42" s="32" t="s">
        <v>82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139</v>
      </c>
      <c r="D44" s="10"/>
      <c r="E44" s="11"/>
      <c r="F44" s="8"/>
    </row>
    <row r="45" spans="2:6">
      <c r="B45" s="9" t="s">
        <v>8</v>
      </c>
      <c r="C45" s="107">
        <v>42720</v>
      </c>
      <c r="D45" s="12"/>
      <c r="E45" s="11" t="s">
        <v>9</v>
      </c>
      <c r="F45" s="8"/>
    </row>
    <row r="46" spans="2:6">
      <c r="B46" s="1" t="s">
        <v>10</v>
      </c>
      <c r="C46" s="136">
        <v>156908</v>
      </c>
      <c r="D46" s="6"/>
      <c r="E46" s="18"/>
      <c r="F46" s="8"/>
    </row>
    <row r="47" spans="2:6">
      <c r="B47" s="9" t="s">
        <v>11</v>
      </c>
      <c r="C47" s="107">
        <v>4700030188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6.5" thickBot="1">
      <c r="B51" s="352">
        <v>1111100000</v>
      </c>
      <c r="C51" s="107" t="s">
        <v>297</v>
      </c>
      <c r="D51" s="218">
        <v>1</v>
      </c>
      <c r="E51" s="205">
        <v>36493</v>
      </c>
      <c r="F51" s="93">
        <f>D51*E51</f>
        <v>36493</v>
      </c>
    </row>
    <row r="52" spans="2:6" ht="15.75" thickBot="1">
      <c r="B52" s="21"/>
      <c r="C52" s="65"/>
      <c r="D52" s="27"/>
      <c r="E52" s="22" t="s">
        <v>19</v>
      </c>
      <c r="F52" s="23">
        <f>F51</f>
        <v>36493</v>
      </c>
    </row>
    <row r="54" spans="2:6" ht="15.75" thickBot="1">
      <c r="B54" s="437" t="s">
        <v>302</v>
      </c>
      <c r="C54" s="437"/>
      <c r="D54" s="437"/>
      <c r="E54" s="437"/>
      <c r="F54" s="437"/>
    </row>
    <row r="55" spans="2:6" ht="15.75" thickBot="1">
      <c r="B55" s="31"/>
      <c r="C55" s="32" t="s">
        <v>83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139</v>
      </c>
      <c r="D57" s="10"/>
      <c r="E57" s="11"/>
      <c r="F57" s="8"/>
    </row>
    <row r="58" spans="2:6">
      <c r="B58" s="9" t="s">
        <v>8</v>
      </c>
      <c r="C58" s="107">
        <v>42722</v>
      </c>
      <c r="D58" s="12"/>
      <c r="E58" s="11" t="s">
        <v>9</v>
      </c>
      <c r="F58" s="8"/>
    </row>
    <row r="59" spans="2:6">
      <c r="B59" s="1" t="s">
        <v>10</v>
      </c>
      <c r="C59" s="136">
        <v>156909</v>
      </c>
      <c r="D59" s="6"/>
      <c r="E59" s="13"/>
      <c r="F59" s="8"/>
    </row>
    <row r="60" spans="2:6">
      <c r="B60" s="9" t="s">
        <v>11</v>
      </c>
      <c r="C60" s="107">
        <v>4700030189</v>
      </c>
      <c r="D60" s="6"/>
      <c r="E60" s="13"/>
      <c r="F60" s="8"/>
    </row>
    <row r="61" spans="2:6">
      <c r="B61" s="14" t="s">
        <v>12</v>
      </c>
      <c r="C61" s="107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6.5" thickBot="1">
      <c r="B64" s="352">
        <v>1111100000</v>
      </c>
      <c r="C64" s="107" t="s">
        <v>297</v>
      </c>
      <c r="D64" s="218">
        <v>1</v>
      </c>
      <c r="E64" s="205">
        <v>36493</v>
      </c>
      <c r="F64" s="93">
        <f>D64*E64</f>
        <v>36493</v>
      </c>
    </row>
    <row r="65" spans="2:6" ht="15.75" thickBot="1">
      <c r="B65" s="21"/>
      <c r="C65" s="65"/>
      <c r="D65" s="27"/>
      <c r="E65" s="22" t="s">
        <v>19</v>
      </c>
      <c r="F65" s="23">
        <f>SUM(F64:F64)</f>
        <v>36493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7" t="s">
        <v>232</v>
      </c>
      <c r="C2" s="437"/>
      <c r="D2" s="437"/>
      <c r="E2" s="437"/>
      <c r="F2" s="437"/>
    </row>
    <row r="3" spans="2:6" ht="15.75" thickBot="1">
      <c r="B3" s="31"/>
      <c r="C3" s="32" t="s">
        <v>84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139</v>
      </c>
      <c r="D5" s="10"/>
      <c r="E5" s="11"/>
      <c r="F5" s="8"/>
    </row>
    <row r="6" spans="2:6">
      <c r="B6" s="9" t="s">
        <v>8</v>
      </c>
      <c r="C6" s="107">
        <v>18881</v>
      </c>
      <c r="D6" s="12"/>
      <c r="E6" s="11" t="s">
        <v>9</v>
      </c>
      <c r="F6" s="8"/>
    </row>
    <row r="7" spans="2:6">
      <c r="B7" s="1" t="s">
        <v>10</v>
      </c>
      <c r="C7" s="136">
        <v>142866</v>
      </c>
      <c r="D7" s="6"/>
      <c r="E7" s="13"/>
      <c r="F7" s="8"/>
    </row>
    <row r="8" spans="2:6">
      <c r="B8" s="9" t="s">
        <v>11</v>
      </c>
      <c r="C8" s="107">
        <v>4700030663</v>
      </c>
      <c r="D8" s="6"/>
      <c r="E8" s="13"/>
      <c r="F8" s="8"/>
    </row>
    <row r="9" spans="2:6">
      <c r="B9" s="14" t="s">
        <v>12</v>
      </c>
      <c r="C9" s="107" t="s">
        <v>233</v>
      </c>
      <c r="D9" s="6"/>
      <c r="E9" s="8"/>
      <c r="F9" s="8"/>
    </row>
    <row r="10" spans="2:6" ht="15.75" thickBot="1">
      <c r="B10" s="14" t="s">
        <v>13</v>
      </c>
      <c r="C10" s="25">
        <v>3572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230</v>
      </c>
      <c r="D12" s="218">
        <v>1</v>
      </c>
      <c r="E12" s="205">
        <v>138796</v>
      </c>
      <c r="F12" s="93">
        <f>D12*E12</f>
        <v>138796</v>
      </c>
    </row>
    <row r="13" spans="2:6" ht="15.75" thickBot="1">
      <c r="B13" s="21"/>
      <c r="C13" s="65"/>
      <c r="D13" s="27"/>
      <c r="E13" s="22" t="s">
        <v>19</v>
      </c>
      <c r="F13" s="23">
        <f>F12</f>
        <v>138796</v>
      </c>
    </row>
    <row r="15" spans="2:6" ht="15.75" thickBot="1">
      <c r="B15" s="437" t="s">
        <v>234</v>
      </c>
      <c r="C15" s="437"/>
      <c r="D15" s="437"/>
      <c r="E15" s="437"/>
      <c r="F15" s="437"/>
    </row>
    <row r="16" spans="2:6" ht="15.75" thickBot="1">
      <c r="B16" s="31"/>
      <c r="C16" s="32" t="s">
        <v>85</v>
      </c>
      <c r="D16" s="2"/>
      <c r="E16" s="3"/>
      <c r="F16" s="4"/>
    </row>
    <row r="17" spans="2:6">
      <c r="B17" s="5" t="s">
        <v>4</v>
      </c>
      <c r="C17" s="187" t="s">
        <v>47</v>
      </c>
      <c r="D17" s="6"/>
      <c r="E17" s="7" t="s">
        <v>5</v>
      </c>
      <c r="F17" s="8"/>
    </row>
    <row r="18" spans="2:6">
      <c r="B18" s="9" t="s">
        <v>6</v>
      </c>
      <c r="C18" s="181" t="s">
        <v>139</v>
      </c>
      <c r="D18" s="10"/>
      <c r="E18" s="11"/>
      <c r="F18" s="8"/>
    </row>
    <row r="19" spans="2:6">
      <c r="B19" s="9" t="s">
        <v>8</v>
      </c>
      <c r="C19" s="107">
        <v>18882</v>
      </c>
      <c r="D19" s="12"/>
      <c r="E19" s="11" t="s">
        <v>9</v>
      </c>
      <c r="F19" s="8"/>
    </row>
    <row r="20" spans="2:6">
      <c r="B20" s="1" t="s">
        <v>10</v>
      </c>
      <c r="C20" s="136">
        <v>142865</v>
      </c>
      <c r="D20" s="6"/>
      <c r="E20" s="13"/>
      <c r="F20" s="8"/>
    </row>
    <row r="21" spans="2:6">
      <c r="B21" s="9" t="s">
        <v>11</v>
      </c>
      <c r="C21" s="107">
        <v>4700030664</v>
      </c>
      <c r="D21" s="6"/>
      <c r="E21" s="13"/>
      <c r="F21" s="8"/>
    </row>
    <row r="22" spans="2:6">
      <c r="B22" s="14" t="s">
        <v>12</v>
      </c>
      <c r="C22" s="107" t="s">
        <v>235</v>
      </c>
      <c r="D22" s="6"/>
      <c r="E22" s="8"/>
      <c r="F22" s="8"/>
    </row>
    <row r="23" spans="2:6" ht="15.75" thickBot="1">
      <c r="B23" s="14" t="s">
        <v>13</v>
      </c>
      <c r="C23" s="25">
        <v>3572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8">
        <v>3200000000</v>
      </c>
      <c r="C25" s="107" t="s">
        <v>230</v>
      </c>
      <c r="D25" s="218">
        <v>1</v>
      </c>
      <c r="E25" s="205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19</v>
      </c>
      <c r="F26" s="23">
        <f>F25</f>
        <v>138796</v>
      </c>
    </row>
    <row r="28" spans="2:6" ht="15.75" thickBot="1">
      <c r="B28" s="437" t="s">
        <v>236</v>
      </c>
      <c r="C28" s="437"/>
      <c r="D28" s="437"/>
      <c r="E28" s="437"/>
      <c r="F28" s="437"/>
    </row>
    <row r="29" spans="2:6" ht="15.75" thickBot="1">
      <c r="B29" s="31"/>
      <c r="C29" s="32" t="s">
        <v>86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139</v>
      </c>
      <c r="D31" s="10"/>
      <c r="E31" s="11"/>
      <c r="F31" s="8"/>
    </row>
    <row r="32" spans="2:6">
      <c r="B32" s="9" t="s">
        <v>8</v>
      </c>
      <c r="C32" s="107">
        <v>18943</v>
      </c>
      <c r="D32" s="12"/>
      <c r="E32" s="11" t="s">
        <v>9</v>
      </c>
      <c r="F32" s="8"/>
    </row>
    <row r="33" spans="2:6">
      <c r="B33" s="1" t="s">
        <v>10</v>
      </c>
      <c r="C33" s="136">
        <v>142864</v>
      </c>
      <c r="D33" s="6"/>
      <c r="E33" s="13"/>
      <c r="F33" s="8"/>
    </row>
    <row r="34" spans="2:6">
      <c r="B34" s="9" t="s">
        <v>11</v>
      </c>
      <c r="C34" s="107">
        <v>4700030665</v>
      </c>
      <c r="D34" s="6"/>
      <c r="E34" s="13"/>
      <c r="F34" s="8"/>
    </row>
    <row r="35" spans="2:6">
      <c r="B35" s="14" t="s">
        <v>12</v>
      </c>
      <c r="C35" s="107" t="s">
        <v>237</v>
      </c>
      <c r="D35" s="6"/>
      <c r="E35" s="8"/>
      <c r="F35" s="8"/>
    </row>
    <row r="36" spans="2:6" ht="15.75" thickBot="1">
      <c r="B36" s="14" t="s">
        <v>13</v>
      </c>
      <c r="C36" s="25">
        <v>3573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230</v>
      </c>
      <c r="D38" s="218">
        <v>1</v>
      </c>
      <c r="E38" s="205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19</v>
      </c>
      <c r="F39" s="23">
        <f>F38</f>
        <v>138796</v>
      </c>
    </row>
    <row r="41" spans="2:6" ht="15.75" thickBot="1">
      <c r="B41" s="437" t="s">
        <v>238</v>
      </c>
      <c r="C41" s="437"/>
      <c r="D41" s="437"/>
      <c r="E41" s="437"/>
      <c r="F41" s="437"/>
    </row>
    <row r="42" spans="2:6" ht="15.75" thickBot="1">
      <c r="B42" s="31"/>
      <c r="C42" s="32" t="s">
        <v>87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139</v>
      </c>
      <c r="D44" s="10"/>
      <c r="E44" s="11"/>
      <c r="F44" s="8"/>
    </row>
    <row r="45" spans="2:6">
      <c r="B45" s="9" t="s">
        <v>8</v>
      </c>
      <c r="C45" s="107">
        <v>18861</v>
      </c>
      <c r="D45" s="12"/>
      <c r="E45" s="11" t="s">
        <v>9</v>
      </c>
      <c r="F45" s="8"/>
    </row>
    <row r="46" spans="2:6">
      <c r="B46" s="1" t="s">
        <v>10</v>
      </c>
      <c r="C46" s="136">
        <v>142893</v>
      </c>
      <c r="D46" s="6"/>
      <c r="E46" s="13"/>
      <c r="F46" s="8"/>
    </row>
    <row r="47" spans="2:6">
      <c r="B47" s="9" t="s">
        <v>11</v>
      </c>
      <c r="C47" s="107">
        <v>4700030618</v>
      </c>
      <c r="D47" s="6"/>
      <c r="E47" s="13"/>
      <c r="F47" s="8"/>
    </row>
    <row r="48" spans="2:6">
      <c r="B48" s="14" t="s">
        <v>12</v>
      </c>
      <c r="C48" s="107" t="s">
        <v>239</v>
      </c>
      <c r="D48" s="6"/>
      <c r="E48" s="8"/>
      <c r="F48" s="8"/>
    </row>
    <row r="49" spans="2:6" ht="15.75" thickBot="1">
      <c r="B49" s="14" t="s">
        <v>13</v>
      </c>
      <c r="C49" s="25">
        <v>3571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231</v>
      </c>
      <c r="D51" s="218">
        <v>1</v>
      </c>
      <c r="E51" s="205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37" t="s">
        <v>240</v>
      </c>
      <c r="C54" s="437"/>
      <c r="D54" s="437"/>
      <c r="E54" s="437"/>
      <c r="F54" s="437"/>
    </row>
    <row r="55" spans="2:6" ht="15.75" thickBot="1">
      <c r="B55" s="31"/>
      <c r="C55" s="32" t="s">
        <v>88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139</v>
      </c>
      <c r="D57" s="10"/>
      <c r="E57" s="11"/>
      <c r="F57" s="8"/>
    </row>
    <row r="58" spans="2:6">
      <c r="B58" s="9" t="s">
        <v>8</v>
      </c>
      <c r="C58" s="107">
        <v>18863</v>
      </c>
      <c r="D58" s="12"/>
      <c r="E58" s="11" t="s">
        <v>9</v>
      </c>
      <c r="F58" s="8"/>
    </row>
    <row r="59" spans="2:6">
      <c r="B59" s="1" t="s">
        <v>10</v>
      </c>
      <c r="C59" s="136">
        <v>142892</v>
      </c>
      <c r="D59" s="6"/>
      <c r="E59" s="13"/>
      <c r="F59" s="8"/>
    </row>
    <row r="60" spans="2:6">
      <c r="B60" s="9" t="s">
        <v>11</v>
      </c>
      <c r="C60" s="107">
        <v>4700030619</v>
      </c>
      <c r="D60" s="6"/>
      <c r="E60" s="13"/>
      <c r="F60" s="8"/>
    </row>
    <row r="61" spans="2:6">
      <c r="B61" s="14" t="s">
        <v>12</v>
      </c>
      <c r="C61" s="107" t="s">
        <v>241</v>
      </c>
      <c r="D61" s="6"/>
      <c r="E61" s="8"/>
      <c r="F61" s="8"/>
    </row>
    <row r="62" spans="2:6" ht="15.75" thickBot="1">
      <c r="B62" s="14" t="s">
        <v>13</v>
      </c>
      <c r="C62" s="25">
        <v>3572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231</v>
      </c>
      <c r="D64" s="218">
        <v>1</v>
      </c>
      <c r="E64" s="205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19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7" t="s">
        <v>242</v>
      </c>
      <c r="C2" s="437"/>
      <c r="D2" s="437"/>
      <c r="E2" s="437"/>
      <c r="F2" s="437"/>
    </row>
    <row r="3" spans="2:6" ht="15.75" thickBot="1">
      <c r="B3" s="31"/>
      <c r="C3" s="32" t="s">
        <v>141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139</v>
      </c>
      <c r="D5" s="10"/>
      <c r="E5" s="11"/>
      <c r="F5" s="8"/>
    </row>
    <row r="6" spans="2:6">
      <c r="B6" s="9" t="s">
        <v>8</v>
      </c>
      <c r="C6" s="107">
        <v>18865</v>
      </c>
      <c r="D6" s="12"/>
      <c r="E6" s="11" t="s">
        <v>9</v>
      </c>
      <c r="F6" s="8"/>
    </row>
    <row r="7" spans="2:6">
      <c r="B7" s="1" t="s">
        <v>10</v>
      </c>
      <c r="C7" s="136">
        <v>142891</v>
      </c>
      <c r="D7" s="6"/>
      <c r="E7" s="13"/>
      <c r="F7" s="8"/>
    </row>
    <row r="8" spans="2:6">
      <c r="B8" s="9" t="s">
        <v>11</v>
      </c>
      <c r="C8" s="107">
        <v>4700030620</v>
      </c>
      <c r="D8" s="6"/>
      <c r="E8" s="13"/>
      <c r="F8" s="8"/>
    </row>
    <row r="9" spans="2:6">
      <c r="B9" s="14" t="s">
        <v>12</v>
      </c>
      <c r="C9" s="107" t="s">
        <v>243</v>
      </c>
      <c r="D9" s="6"/>
      <c r="E9" s="8"/>
      <c r="F9" s="8"/>
    </row>
    <row r="10" spans="2:6" ht="15.75" thickBot="1">
      <c r="B10" s="14" t="s">
        <v>13</v>
      </c>
      <c r="C10" s="25">
        <v>3573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231</v>
      </c>
      <c r="D12" s="218">
        <v>1</v>
      </c>
      <c r="E12" s="205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37" t="s">
        <v>244</v>
      </c>
      <c r="C15" s="437"/>
      <c r="D15" s="437"/>
      <c r="E15" s="437"/>
      <c r="F15" s="437"/>
    </row>
    <row r="16" spans="2:6" ht="15.75" thickBot="1">
      <c r="B16" s="31"/>
      <c r="C16" s="32" t="s">
        <v>142</v>
      </c>
      <c r="D16" s="2"/>
      <c r="E16" s="3"/>
      <c r="F16" s="4"/>
    </row>
    <row r="17" spans="2:6">
      <c r="B17" s="5" t="s">
        <v>4</v>
      </c>
      <c r="C17" s="187" t="s">
        <v>47</v>
      </c>
      <c r="D17" s="6"/>
      <c r="E17" s="7" t="s">
        <v>5</v>
      </c>
      <c r="F17" s="8"/>
    </row>
    <row r="18" spans="2:6">
      <c r="B18" s="9" t="s">
        <v>6</v>
      </c>
      <c r="C18" s="181" t="s">
        <v>139</v>
      </c>
      <c r="D18" s="10"/>
      <c r="E18" s="11"/>
      <c r="F18" s="8"/>
    </row>
    <row r="19" spans="2:6">
      <c r="B19" s="9" t="s">
        <v>8</v>
      </c>
      <c r="C19" s="107">
        <v>18864</v>
      </c>
      <c r="D19" s="12"/>
      <c r="E19" s="11" t="s">
        <v>9</v>
      </c>
      <c r="F19" s="8"/>
    </row>
    <row r="20" spans="2:6">
      <c r="B20" s="1" t="s">
        <v>10</v>
      </c>
      <c r="C20" s="136">
        <v>142890</v>
      </c>
      <c r="D20" s="6"/>
      <c r="E20" s="13"/>
      <c r="F20" s="8"/>
    </row>
    <row r="21" spans="2:6">
      <c r="B21" s="9" t="s">
        <v>11</v>
      </c>
      <c r="C21" s="107">
        <v>4700030621</v>
      </c>
      <c r="D21" s="6"/>
      <c r="E21" s="13"/>
      <c r="F21" s="8"/>
    </row>
    <row r="22" spans="2:6">
      <c r="B22" s="14" t="s">
        <v>12</v>
      </c>
      <c r="C22" s="107" t="s">
        <v>245</v>
      </c>
      <c r="D22" s="6"/>
      <c r="E22" s="8"/>
      <c r="F22" s="8"/>
    </row>
    <row r="23" spans="2:6" ht="15.75" thickBot="1">
      <c r="B23" s="14" t="s">
        <v>13</v>
      </c>
      <c r="C23" s="25">
        <v>3575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8">
        <v>3200000000</v>
      </c>
      <c r="C25" s="107" t="s">
        <v>231</v>
      </c>
      <c r="D25" s="218">
        <v>1</v>
      </c>
      <c r="E25" s="205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19</v>
      </c>
      <c r="F26" s="23">
        <f>F25</f>
        <v>195074</v>
      </c>
    </row>
    <row r="28" spans="2:6" ht="15.75" thickBot="1">
      <c r="B28" s="437" t="s">
        <v>246</v>
      </c>
      <c r="C28" s="437"/>
      <c r="D28" s="437"/>
      <c r="E28" s="437"/>
      <c r="F28" s="437"/>
    </row>
    <row r="29" spans="2:6" ht="15.75" thickBot="1">
      <c r="B29" s="31"/>
      <c r="C29" s="32" t="s">
        <v>143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139</v>
      </c>
      <c r="D31" s="10"/>
      <c r="E31" s="11"/>
      <c r="F31" s="8"/>
    </row>
    <row r="32" spans="2:6">
      <c r="B32" s="9" t="s">
        <v>8</v>
      </c>
      <c r="C32" s="107">
        <v>18843</v>
      </c>
      <c r="D32" s="12"/>
      <c r="E32" s="11" t="s">
        <v>9</v>
      </c>
      <c r="F32" s="8"/>
    </row>
    <row r="33" spans="2:6">
      <c r="B33" s="1" t="s">
        <v>10</v>
      </c>
      <c r="C33" s="136">
        <v>142889</v>
      </c>
      <c r="D33" s="6"/>
      <c r="E33" s="13"/>
      <c r="F33" s="8"/>
    </row>
    <row r="34" spans="2:6">
      <c r="B34" s="9" t="s">
        <v>11</v>
      </c>
      <c r="C34" s="107">
        <v>4700030622</v>
      </c>
      <c r="D34" s="6"/>
      <c r="E34" s="13"/>
      <c r="F34" s="8"/>
    </row>
    <row r="35" spans="2:6">
      <c r="B35" s="14" t="s">
        <v>12</v>
      </c>
      <c r="C35" s="107" t="s">
        <v>247</v>
      </c>
      <c r="D35" s="6"/>
      <c r="E35" s="8"/>
      <c r="F35" s="8"/>
    </row>
    <row r="36" spans="2:6" ht="15.75" thickBot="1">
      <c r="B36" s="14" t="s">
        <v>13</v>
      </c>
      <c r="C36" s="25">
        <v>3576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231</v>
      </c>
      <c r="D38" s="218">
        <v>1</v>
      </c>
      <c r="E38" s="205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19</v>
      </c>
      <c r="F39" s="23">
        <f>F38</f>
        <v>195074</v>
      </c>
    </row>
    <row r="41" spans="2:6" ht="15.75" thickBot="1">
      <c r="B41" s="437" t="s">
        <v>248</v>
      </c>
      <c r="C41" s="437"/>
      <c r="D41" s="437"/>
      <c r="E41" s="437"/>
      <c r="F41" s="437"/>
    </row>
    <row r="42" spans="2:6" ht="15.75" thickBot="1">
      <c r="B42" s="31"/>
      <c r="C42" s="32" t="s">
        <v>144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139</v>
      </c>
      <c r="D44" s="10"/>
      <c r="E44" s="11"/>
      <c r="F44" s="8"/>
    </row>
    <row r="45" spans="2:6">
      <c r="B45" s="9" t="s">
        <v>8</v>
      </c>
      <c r="C45" s="107">
        <v>18844</v>
      </c>
      <c r="D45" s="12"/>
      <c r="E45" s="11" t="s">
        <v>9</v>
      </c>
      <c r="F45" s="8"/>
    </row>
    <row r="46" spans="2:6">
      <c r="B46" s="1" t="s">
        <v>10</v>
      </c>
      <c r="C46" s="136">
        <v>142888</v>
      </c>
      <c r="D46" s="6"/>
      <c r="E46" s="13"/>
      <c r="F46" s="8"/>
    </row>
    <row r="47" spans="2:6">
      <c r="B47" s="9" t="s">
        <v>11</v>
      </c>
      <c r="C47" s="107">
        <v>4700030623</v>
      </c>
      <c r="D47" s="6"/>
      <c r="E47" s="13"/>
      <c r="F47" s="8"/>
    </row>
    <row r="48" spans="2:6">
      <c r="B48" s="14" t="s">
        <v>12</v>
      </c>
      <c r="C48" s="107" t="s">
        <v>249</v>
      </c>
      <c r="D48" s="6"/>
      <c r="E48" s="8"/>
      <c r="F48" s="8"/>
    </row>
    <row r="49" spans="2:6" ht="15.75" thickBot="1">
      <c r="B49" s="14" t="s">
        <v>13</v>
      </c>
      <c r="C49" s="25">
        <v>3577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231</v>
      </c>
      <c r="D51" s="218">
        <v>1</v>
      </c>
      <c r="E51" s="205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37" t="s">
        <v>250</v>
      </c>
      <c r="C54" s="437"/>
      <c r="D54" s="437"/>
      <c r="E54" s="437"/>
      <c r="F54" s="437"/>
    </row>
    <row r="55" spans="2:6" ht="15.75" thickBot="1">
      <c r="B55" s="31"/>
      <c r="C55" s="32" t="s">
        <v>145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139</v>
      </c>
      <c r="D57" s="10"/>
      <c r="E57" s="11"/>
      <c r="F57" s="8"/>
    </row>
    <row r="58" spans="2:6">
      <c r="B58" s="9" t="s">
        <v>8</v>
      </c>
      <c r="C58" s="107">
        <v>18845</v>
      </c>
      <c r="D58" s="12"/>
      <c r="E58" s="11" t="s">
        <v>9</v>
      </c>
      <c r="F58" s="8"/>
    </row>
    <row r="59" spans="2:6">
      <c r="B59" s="1" t="s">
        <v>10</v>
      </c>
      <c r="C59" s="136">
        <v>142887</v>
      </c>
      <c r="D59" s="6"/>
      <c r="E59" s="13"/>
      <c r="F59" s="8"/>
    </row>
    <row r="60" spans="2:6">
      <c r="B60" s="9" t="s">
        <v>11</v>
      </c>
      <c r="C60" s="107">
        <v>4700030624</v>
      </c>
      <c r="D60" s="6"/>
      <c r="E60" s="13"/>
      <c r="F60" s="8"/>
    </row>
    <row r="61" spans="2:6">
      <c r="B61" s="14" t="s">
        <v>12</v>
      </c>
      <c r="C61" s="107" t="s">
        <v>251</v>
      </c>
      <c r="D61" s="6"/>
      <c r="E61" s="8"/>
      <c r="F61" s="8"/>
    </row>
    <row r="62" spans="2:6" ht="15.75" thickBot="1">
      <c r="B62" s="14" t="s">
        <v>13</v>
      </c>
      <c r="C62" s="25">
        <v>3578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231</v>
      </c>
      <c r="D64" s="218">
        <v>1</v>
      </c>
      <c r="E64" s="205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19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7" t="s">
        <v>252</v>
      </c>
      <c r="C2" s="437"/>
      <c r="D2" s="437"/>
      <c r="E2" s="437"/>
      <c r="F2" s="437"/>
    </row>
    <row r="3" spans="2:6" ht="15.75" thickBot="1">
      <c r="B3" s="31"/>
      <c r="C3" s="32" t="s">
        <v>146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139</v>
      </c>
      <c r="D5" s="10"/>
      <c r="E5" s="11"/>
      <c r="F5" s="8"/>
    </row>
    <row r="6" spans="2:6">
      <c r="B6" s="9" t="s">
        <v>8</v>
      </c>
      <c r="C6" s="107">
        <v>18846</v>
      </c>
      <c r="D6" s="12"/>
      <c r="E6" s="11" t="s">
        <v>9</v>
      </c>
      <c r="F6" s="8"/>
    </row>
    <row r="7" spans="2:6">
      <c r="B7" s="1" t="s">
        <v>10</v>
      </c>
      <c r="C7" s="136">
        <v>142886</v>
      </c>
      <c r="D7" s="6"/>
      <c r="E7" s="13"/>
      <c r="F7" s="8"/>
    </row>
    <row r="8" spans="2:6">
      <c r="B8" s="9" t="s">
        <v>11</v>
      </c>
      <c r="C8" s="107">
        <v>4700030625</v>
      </c>
      <c r="D8" s="6"/>
      <c r="E8" s="13"/>
      <c r="F8" s="8"/>
    </row>
    <row r="9" spans="2:6">
      <c r="B9" s="14" t="s">
        <v>12</v>
      </c>
      <c r="C9" s="107" t="s">
        <v>253</v>
      </c>
      <c r="D9" s="6"/>
      <c r="E9" s="8"/>
      <c r="F9" s="8"/>
    </row>
    <row r="10" spans="2:6" ht="15.75" thickBot="1">
      <c r="B10" s="14" t="s">
        <v>13</v>
      </c>
      <c r="C10" s="25">
        <v>3579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231</v>
      </c>
      <c r="D12" s="218">
        <v>1</v>
      </c>
      <c r="E12" s="205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37"/>
      <c r="C15" s="437"/>
      <c r="D15" s="437"/>
      <c r="E15" s="437"/>
      <c r="F15" s="437"/>
    </row>
    <row r="16" spans="2:6" ht="15.75" thickBot="1">
      <c r="B16" s="31"/>
      <c r="C16" s="32" t="s">
        <v>147</v>
      </c>
      <c r="D16" s="2"/>
      <c r="E16" s="3"/>
      <c r="F16" s="4"/>
    </row>
    <row r="17" spans="2:6">
      <c r="B17" s="5" t="s">
        <v>4</v>
      </c>
      <c r="C17" s="187" t="s">
        <v>183</v>
      </c>
      <c r="D17" s="6"/>
      <c r="E17" s="7" t="s">
        <v>5</v>
      </c>
      <c r="F17" s="8"/>
    </row>
    <row r="18" spans="2:6">
      <c r="B18" s="9" t="s">
        <v>6</v>
      </c>
      <c r="C18" s="181" t="s">
        <v>182</v>
      </c>
      <c r="D18" s="10"/>
      <c r="E18" s="11"/>
      <c r="F18" s="8"/>
    </row>
    <row r="19" spans="2:6">
      <c r="B19" s="9" t="s">
        <v>8</v>
      </c>
      <c r="C19" s="107">
        <v>23395</v>
      </c>
      <c r="D19" s="12"/>
      <c r="E19" s="11" t="s">
        <v>9</v>
      </c>
      <c r="F19" s="8"/>
    </row>
    <row r="20" spans="2:6">
      <c r="B20" s="1" t="s">
        <v>10</v>
      </c>
      <c r="C20" s="136">
        <v>144051</v>
      </c>
      <c r="D20" s="6"/>
      <c r="E20" s="13"/>
      <c r="F20" s="8"/>
    </row>
    <row r="21" spans="2:6">
      <c r="B21" s="9" t="s">
        <v>11</v>
      </c>
      <c r="C21" s="107" t="s">
        <v>184</v>
      </c>
      <c r="D21" s="6"/>
      <c r="E21" s="13"/>
      <c r="F21" s="8"/>
    </row>
    <row r="22" spans="2:6">
      <c r="B22" s="14" t="s">
        <v>12</v>
      </c>
      <c r="C22" s="107" t="s">
        <v>135</v>
      </c>
      <c r="D22" s="6"/>
      <c r="E22" s="8"/>
      <c r="F22" s="8"/>
    </row>
    <row r="23" spans="2:6" ht="15.75" thickBot="1">
      <c r="B23" s="14" t="s">
        <v>13</v>
      </c>
      <c r="C23" s="25"/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8">
        <v>3200000000</v>
      </c>
      <c r="C25" s="107" t="s">
        <v>254</v>
      </c>
      <c r="D25" s="218">
        <v>1</v>
      </c>
      <c r="E25" s="205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19</v>
      </c>
      <c r="F26" s="23">
        <f>F25</f>
        <v>367934</v>
      </c>
    </row>
    <row r="28" spans="2:6" ht="15.75" thickBot="1">
      <c r="B28" s="437"/>
      <c r="C28" s="437"/>
      <c r="D28" s="437"/>
      <c r="E28" s="437"/>
      <c r="F28" s="437"/>
    </row>
    <row r="29" spans="2:6" ht="15.75" thickBot="1">
      <c r="B29" s="31"/>
      <c r="C29" s="32" t="s">
        <v>148</v>
      </c>
      <c r="D29" s="2"/>
      <c r="E29" s="3"/>
      <c r="F29" s="4"/>
    </row>
    <row r="30" spans="2:6">
      <c r="B30" s="5" t="s">
        <v>4</v>
      </c>
      <c r="C30" s="187" t="s">
        <v>258</v>
      </c>
      <c r="D30" s="6"/>
      <c r="E30" s="7" t="s">
        <v>5</v>
      </c>
      <c r="F30" s="8"/>
    </row>
    <row r="31" spans="2:6">
      <c r="B31" s="9" t="s">
        <v>6</v>
      </c>
      <c r="C31" s="181" t="s">
        <v>256</v>
      </c>
      <c r="D31" s="10"/>
      <c r="E31" s="11"/>
      <c r="F31" s="8"/>
    </row>
    <row r="32" spans="2:6">
      <c r="B32" s="9" t="s">
        <v>8</v>
      </c>
      <c r="C32" s="107">
        <v>23197</v>
      </c>
      <c r="D32" s="12"/>
      <c r="E32" s="11" t="s">
        <v>9</v>
      </c>
      <c r="F32" s="8"/>
    </row>
    <row r="33" spans="2:6">
      <c r="B33" s="1" t="s">
        <v>10</v>
      </c>
      <c r="C33" s="136">
        <v>143923</v>
      </c>
      <c r="D33" s="6"/>
      <c r="E33" s="13"/>
      <c r="F33" s="8"/>
    </row>
    <row r="34" spans="2:6">
      <c r="B34" s="9" t="s">
        <v>11</v>
      </c>
      <c r="C34" s="107">
        <v>4500305193</v>
      </c>
      <c r="D34" s="6"/>
      <c r="E34" s="13"/>
      <c r="F34" s="8"/>
    </row>
    <row r="35" spans="2:6">
      <c r="B35" s="14" t="s">
        <v>12</v>
      </c>
      <c r="C35" s="107">
        <v>7104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185</v>
      </c>
      <c r="D38" s="218">
        <v>1</v>
      </c>
      <c r="E38" s="205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19</v>
      </c>
      <c r="F39" s="23">
        <f>F38</f>
        <v>1741142</v>
      </c>
    </row>
    <row r="41" spans="2:6" ht="15.75" thickBot="1">
      <c r="B41" s="437"/>
      <c r="C41" s="437"/>
      <c r="D41" s="437"/>
      <c r="E41" s="437"/>
      <c r="F41" s="437"/>
    </row>
    <row r="42" spans="2:6" ht="15.75" thickBot="1">
      <c r="B42" s="31"/>
      <c r="C42" s="32" t="s">
        <v>149</v>
      </c>
      <c r="D42" s="2"/>
      <c r="E42" s="3"/>
      <c r="F42" s="4"/>
    </row>
    <row r="43" spans="2:6">
      <c r="B43" s="5" t="s">
        <v>4</v>
      </c>
      <c r="C43" s="187" t="s">
        <v>259</v>
      </c>
      <c r="D43" s="6"/>
      <c r="E43" s="7" t="s">
        <v>5</v>
      </c>
      <c r="F43" s="8"/>
    </row>
    <row r="44" spans="2:6">
      <c r="B44" s="9" t="s">
        <v>6</v>
      </c>
      <c r="C44" s="181" t="s">
        <v>257</v>
      </c>
      <c r="D44" s="10"/>
      <c r="E44" s="11"/>
      <c r="F44" s="8"/>
    </row>
    <row r="45" spans="2:6">
      <c r="B45" s="9" t="s">
        <v>8</v>
      </c>
      <c r="C45" s="107">
        <v>23196</v>
      </c>
      <c r="D45" s="12"/>
      <c r="E45" s="11" t="s">
        <v>9</v>
      </c>
      <c r="F45" s="8"/>
    </row>
    <row r="46" spans="2:6">
      <c r="B46" s="1" t="s">
        <v>10</v>
      </c>
      <c r="C46" s="136">
        <v>143919</v>
      </c>
      <c r="D46" s="6"/>
      <c r="E46" s="13"/>
      <c r="F46" s="8"/>
    </row>
    <row r="47" spans="2:6">
      <c r="B47" s="9" t="s">
        <v>11</v>
      </c>
      <c r="C47" s="107" t="s">
        <v>260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261</v>
      </c>
      <c r="D51" s="218">
        <v>1</v>
      </c>
      <c r="E51" s="205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19</v>
      </c>
      <c r="F52" s="23">
        <f>F51</f>
        <v>3270431</v>
      </c>
    </row>
    <row r="54" spans="2:6" ht="15.75" thickBot="1">
      <c r="B54" s="437" t="s">
        <v>262</v>
      </c>
      <c r="C54" s="437"/>
      <c r="D54" s="437"/>
      <c r="E54" s="437"/>
      <c r="F54" s="437"/>
    </row>
    <row r="55" spans="2:6" ht="15.75" thickBot="1">
      <c r="B55" s="31"/>
      <c r="C55" s="32" t="s">
        <v>150</v>
      </c>
      <c r="D55" s="2"/>
      <c r="E55" s="3"/>
      <c r="F55" s="4"/>
    </row>
    <row r="56" spans="2:6">
      <c r="B56" s="5" t="s">
        <v>4</v>
      </c>
      <c r="C56" s="187" t="s">
        <v>122</v>
      </c>
      <c r="D56" s="6"/>
      <c r="E56" s="7" t="s">
        <v>5</v>
      </c>
      <c r="F56" s="8"/>
    </row>
    <row r="57" spans="2:6">
      <c r="B57" s="9" t="s">
        <v>6</v>
      </c>
      <c r="C57" s="181" t="s">
        <v>227</v>
      </c>
      <c r="D57" s="10"/>
      <c r="E57" s="11"/>
      <c r="F57" s="8"/>
    </row>
    <row r="58" spans="2:6">
      <c r="B58" s="9" t="s">
        <v>8</v>
      </c>
      <c r="C58" s="107">
        <v>23846</v>
      </c>
      <c r="D58" s="12"/>
      <c r="E58" s="11" t="s">
        <v>9</v>
      </c>
      <c r="F58" s="8"/>
    </row>
    <row r="59" spans="2:6">
      <c r="B59" s="1" t="s">
        <v>10</v>
      </c>
      <c r="C59" s="136">
        <v>144326</v>
      </c>
      <c r="D59" s="6"/>
      <c r="E59" s="13"/>
      <c r="F59" s="8"/>
    </row>
    <row r="60" spans="2:6">
      <c r="B60" s="9" t="s">
        <v>11</v>
      </c>
      <c r="C60" s="107">
        <v>4520193459</v>
      </c>
      <c r="D60" s="6"/>
      <c r="E60" s="13"/>
      <c r="F60" s="8"/>
    </row>
    <row r="61" spans="2:6">
      <c r="B61" s="14" t="s">
        <v>12</v>
      </c>
      <c r="C61" s="107">
        <v>7171</v>
      </c>
      <c r="D61" s="6"/>
      <c r="E61" s="8"/>
      <c r="F61" s="8"/>
    </row>
    <row r="62" spans="2:6" ht="15.75" thickBot="1">
      <c r="B62" s="14" t="s">
        <v>13</v>
      </c>
      <c r="C62" s="233">
        <v>4388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9910000003</v>
      </c>
      <c r="C64" s="107" t="s">
        <v>48</v>
      </c>
      <c r="D64" s="218">
        <v>1</v>
      </c>
      <c r="E64" s="205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19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26" sqref="C2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7"/>
      <c r="C2" s="437"/>
      <c r="D2" s="437"/>
      <c r="E2" s="437"/>
      <c r="F2" s="437"/>
    </row>
    <row r="3" spans="2:6" ht="15.75" thickBot="1">
      <c r="B3" s="31"/>
      <c r="C3" s="32" t="s">
        <v>151</v>
      </c>
      <c r="D3" s="2"/>
      <c r="E3" s="3"/>
      <c r="F3" s="4"/>
    </row>
    <row r="4" spans="2:6">
      <c r="B4" s="5" t="s">
        <v>4</v>
      </c>
      <c r="C4" s="187" t="s">
        <v>263</v>
      </c>
      <c r="D4" s="6"/>
      <c r="E4" s="7" t="s">
        <v>5</v>
      </c>
      <c r="F4" s="8"/>
    </row>
    <row r="5" spans="2:6">
      <c r="B5" s="9" t="s">
        <v>6</v>
      </c>
      <c r="C5" s="181" t="s">
        <v>264</v>
      </c>
      <c r="D5" s="10"/>
      <c r="E5" s="11"/>
      <c r="F5" s="8"/>
    </row>
    <row r="6" spans="2:6">
      <c r="B6" s="9" t="s">
        <v>8</v>
      </c>
      <c r="C6" s="234">
        <v>23588</v>
      </c>
      <c r="D6" s="12"/>
      <c r="E6" s="11" t="s">
        <v>9</v>
      </c>
      <c r="F6" s="8"/>
    </row>
    <row r="7" spans="2:6">
      <c r="B7" s="1" t="s">
        <v>10</v>
      </c>
      <c r="C7" s="136">
        <v>144272</v>
      </c>
      <c r="D7" s="6"/>
      <c r="E7" s="13"/>
      <c r="F7" s="8"/>
    </row>
    <row r="8" spans="2:6">
      <c r="B8" s="9" t="s">
        <v>11</v>
      </c>
      <c r="C8" s="234" t="s">
        <v>255</v>
      </c>
      <c r="D8" s="6"/>
      <c r="E8" s="13"/>
      <c r="F8" s="8"/>
    </row>
    <row r="9" spans="2:6">
      <c r="B9" s="14" t="s">
        <v>12</v>
      </c>
      <c r="C9" s="234">
        <v>7292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185</v>
      </c>
      <c r="D12" s="218">
        <v>1</v>
      </c>
      <c r="E12" s="205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19</v>
      </c>
      <c r="F13" s="23">
        <f>F12</f>
        <v>750000</v>
      </c>
    </row>
    <row r="15" spans="2:6" ht="15.75" thickBot="1">
      <c r="B15" s="437"/>
      <c r="C15" s="437"/>
      <c r="D15" s="437"/>
      <c r="E15" s="437"/>
      <c r="F15" s="437"/>
    </row>
    <row r="16" spans="2:6" ht="15.75" thickBot="1">
      <c r="B16" s="31"/>
      <c r="C16" s="32" t="s">
        <v>152</v>
      </c>
      <c r="D16" s="2"/>
      <c r="E16" s="3"/>
      <c r="F16" s="4"/>
    </row>
    <row r="17" spans="2:6" ht="15.75" thickBot="1">
      <c r="B17" s="58" t="s">
        <v>4</v>
      </c>
      <c r="C17" s="110" t="s">
        <v>130</v>
      </c>
      <c r="D17" s="239"/>
      <c r="E17" s="240"/>
      <c r="F17" s="241"/>
    </row>
    <row r="18" spans="2:6" ht="15.75" thickBot="1">
      <c r="B18" s="58" t="s">
        <v>6</v>
      </c>
      <c r="C18" s="242" t="s">
        <v>180</v>
      </c>
      <c r="D18" s="239"/>
      <c r="E18" s="243"/>
      <c r="F18" s="241"/>
    </row>
    <row r="19" spans="2:6" ht="15.75" thickBot="1">
      <c r="B19" s="58" t="s">
        <v>8</v>
      </c>
      <c r="C19" s="244">
        <v>13455</v>
      </c>
      <c r="D19" s="239"/>
      <c r="E19" s="243" t="s">
        <v>9</v>
      </c>
      <c r="F19" s="241"/>
    </row>
    <row r="20" spans="2:6" ht="15.75" thickBot="1">
      <c r="B20" s="245" t="s">
        <v>10</v>
      </c>
      <c r="C20" s="246">
        <v>138297</v>
      </c>
      <c r="D20" s="239"/>
      <c r="E20" s="247"/>
      <c r="F20" s="241"/>
    </row>
    <row r="21" spans="2:6" ht="15.75" thickBot="1">
      <c r="B21" s="58" t="s">
        <v>11</v>
      </c>
      <c r="C21" s="248">
        <v>339142</v>
      </c>
      <c r="D21" s="239"/>
      <c r="E21" s="247"/>
      <c r="F21" s="241"/>
    </row>
    <row r="22" spans="2:6" ht="15.75" thickBot="1">
      <c r="B22" s="249" t="s">
        <v>12</v>
      </c>
      <c r="C22" s="244">
        <v>7222</v>
      </c>
      <c r="D22" s="239"/>
      <c r="E22" s="241"/>
      <c r="F22" s="241"/>
    </row>
    <row r="23" spans="2:6" ht="15.75" thickBot="1">
      <c r="B23" s="250" t="s">
        <v>13</v>
      </c>
      <c r="C23" s="251"/>
      <c r="D23" s="239"/>
      <c r="E23" s="241"/>
      <c r="F23" s="241"/>
    </row>
    <row r="24" spans="2:6" ht="15.75" thickBot="1">
      <c r="B24" s="252" t="s">
        <v>14</v>
      </c>
      <c r="C24" s="253" t="s">
        <v>15</v>
      </c>
      <c r="D24" s="253" t="s">
        <v>16</v>
      </c>
      <c r="E24" s="253" t="s">
        <v>17</v>
      </c>
      <c r="F24" s="254" t="s">
        <v>18</v>
      </c>
    </row>
    <row r="25" spans="2:6" ht="15.75" thickBot="1">
      <c r="B25" s="110">
        <v>3200000000</v>
      </c>
      <c r="C25" s="255" t="s">
        <v>131</v>
      </c>
      <c r="D25" s="255">
        <v>1</v>
      </c>
      <c r="E25" s="256">
        <v>250000</v>
      </c>
      <c r="F25" s="257">
        <v>250000</v>
      </c>
    </row>
    <row r="26" spans="2:6" ht="15.75" thickBot="1">
      <c r="B26" s="258"/>
      <c r="C26" s="259"/>
      <c r="D26" s="260"/>
      <c r="E26" s="259" t="s">
        <v>181</v>
      </c>
      <c r="F26" s="257">
        <v>250000</v>
      </c>
    </row>
    <row r="28" spans="2:6" ht="15.75" thickBot="1">
      <c r="B28" s="437"/>
      <c r="C28" s="437"/>
      <c r="D28" s="437"/>
      <c r="E28" s="437"/>
      <c r="F28" s="437"/>
    </row>
    <row r="29" spans="2:6" ht="15.75" thickBot="1">
      <c r="B29" s="31"/>
      <c r="C29" s="32" t="s">
        <v>153</v>
      </c>
      <c r="D29" s="2"/>
      <c r="E29" s="3"/>
      <c r="F29" s="4"/>
    </row>
    <row r="30" spans="2:6">
      <c r="B30" s="5" t="s">
        <v>4</v>
      </c>
      <c r="C30" s="187" t="s">
        <v>183</v>
      </c>
      <c r="D30" s="6"/>
      <c r="E30" s="7" t="s">
        <v>5</v>
      </c>
      <c r="F30" s="8"/>
    </row>
    <row r="31" spans="2:6">
      <c r="B31" s="9" t="s">
        <v>6</v>
      </c>
      <c r="C31" s="181" t="s">
        <v>182</v>
      </c>
      <c r="D31" s="10"/>
      <c r="E31" s="11"/>
      <c r="F31" s="8"/>
    </row>
    <row r="32" spans="2:6">
      <c r="B32" s="9" t="s">
        <v>8</v>
      </c>
      <c r="C32" s="107">
        <v>13551</v>
      </c>
      <c r="D32" s="12"/>
      <c r="E32" s="11" t="s">
        <v>9</v>
      </c>
      <c r="F32" s="8"/>
    </row>
    <row r="33" spans="2:6">
      <c r="B33" s="1" t="s">
        <v>10</v>
      </c>
      <c r="C33" s="136">
        <v>138343</v>
      </c>
      <c r="D33" s="6"/>
      <c r="E33" s="13"/>
      <c r="F33" s="8"/>
    </row>
    <row r="34" spans="2:6">
      <c r="B34" s="9" t="s">
        <v>11</v>
      </c>
      <c r="C34" s="107" t="s">
        <v>184</v>
      </c>
      <c r="D34" s="6"/>
      <c r="E34" s="13"/>
      <c r="F34" s="8"/>
    </row>
    <row r="35" spans="2:6">
      <c r="B35" s="14" t="s">
        <v>12</v>
      </c>
      <c r="C35" s="107"/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185</v>
      </c>
      <c r="D38" s="218">
        <v>1</v>
      </c>
      <c r="E38" s="205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19</v>
      </c>
      <c r="F39" s="23">
        <f>F38</f>
        <v>367720</v>
      </c>
    </row>
    <row r="41" spans="2:6" ht="15.75" thickBot="1">
      <c r="B41" s="437"/>
      <c r="C41" s="437"/>
      <c r="D41" s="437"/>
      <c r="E41" s="437"/>
      <c r="F41" s="437"/>
    </row>
    <row r="42" spans="2:6" ht="15.75" thickBot="1">
      <c r="B42" s="31"/>
      <c r="C42" s="32" t="s">
        <v>154</v>
      </c>
      <c r="D42" s="2"/>
      <c r="E42" s="3"/>
      <c r="F42" s="4"/>
    </row>
    <row r="43" spans="2:6">
      <c r="B43" s="5" t="s">
        <v>4</v>
      </c>
      <c r="C43" s="187" t="s">
        <v>183</v>
      </c>
      <c r="D43" s="6"/>
      <c r="E43" s="7" t="s">
        <v>5</v>
      </c>
      <c r="F43" s="8"/>
    </row>
    <row r="44" spans="2:6">
      <c r="B44" s="9" t="s">
        <v>6</v>
      </c>
      <c r="C44" s="181" t="s">
        <v>182</v>
      </c>
      <c r="D44" s="10"/>
      <c r="E44" s="11"/>
      <c r="F44" s="8"/>
    </row>
    <row r="45" spans="2:6">
      <c r="B45" s="9" t="s">
        <v>8</v>
      </c>
      <c r="C45" s="107">
        <v>13552</v>
      </c>
      <c r="D45" s="12"/>
      <c r="E45" s="11" t="s">
        <v>9</v>
      </c>
      <c r="F45" s="8"/>
    </row>
    <row r="46" spans="2:6">
      <c r="B46" s="1" t="s">
        <v>10</v>
      </c>
      <c r="C46" s="136">
        <v>138344</v>
      </c>
      <c r="D46" s="6"/>
      <c r="E46" s="13"/>
      <c r="F46" s="8"/>
    </row>
    <row r="47" spans="2:6">
      <c r="B47" s="9" t="s">
        <v>11</v>
      </c>
      <c r="C47" s="107" t="s">
        <v>184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185</v>
      </c>
      <c r="D51" s="218">
        <v>1</v>
      </c>
      <c r="E51" s="205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19</v>
      </c>
      <c r="F52" s="23">
        <f>F51</f>
        <v>367720</v>
      </c>
    </row>
    <row r="54" spans="2:6" ht="15.75" thickBot="1">
      <c r="B54" s="437"/>
      <c r="C54" s="437"/>
      <c r="D54" s="437"/>
      <c r="E54" s="437"/>
      <c r="F54" s="437"/>
    </row>
    <row r="55" spans="2:6" ht="15.75" thickBot="1">
      <c r="B55" s="31" t="s">
        <v>186</v>
      </c>
      <c r="C55" s="32" t="s">
        <v>155</v>
      </c>
      <c r="D55" s="2"/>
      <c r="E55" s="3"/>
      <c r="F55" s="4"/>
    </row>
    <row r="56" spans="2:6">
      <c r="B56" s="5" t="s">
        <v>4</v>
      </c>
      <c r="C56" s="187" t="s">
        <v>183</v>
      </c>
      <c r="D56" s="6"/>
      <c r="E56" s="7" t="s">
        <v>5</v>
      </c>
      <c r="F56" s="8"/>
    </row>
    <row r="57" spans="2:6">
      <c r="B57" s="9" t="s">
        <v>6</v>
      </c>
      <c r="C57" s="181" t="s">
        <v>182</v>
      </c>
      <c r="D57" s="10"/>
      <c r="E57" s="11"/>
      <c r="F57" s="8"/>
    </row>
    <row r="58" spans="2:6">
      <c r="B58" s="9" t="s">
        <v>8</v>
      </c>
      <c r="C58" s="107">
        <v>13553</v>
      </c>
      <c r="D58" s="12"/>
      <c r="E58" s="11" t="s">
        <v>9</v>
      </c>
      <c r="F58" s="8"/>
    </row>
    <row r="59" spans="2:6">
      <c r="B59" s="1" t="s">
        <v>10</v>
      </c>
      <c r="C59" s="136">
        <v>138345</v>
      </c>
      <c r="D59" s="6"/>
      <c r="E59" s="13"/>
      <c r="F59" s="8"/>
    </row>
    <row r="60" spans="2:6">
      <c r="B60" s="9" t="s">
        <v>11</v>
      </c>
      <c r="C60" s="107" t="s">
        <v>184</v>
      </c>
      <c r="D60" s="6"/>
      <c r="E60" s="13"/>
      <c r="F60" s="8"/>
    </row>
    <row r="61" spans="2:6">
      <c r="B61" s="14" t="s">
        <v>12</v>
      </c>
      <c r="C61" s="107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185</v>
      </c>
      <c r="D64" s="218">
        <v>1</v>
      </c>
      <c r="E64" s="205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19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2020-03-20T18:02:16Z</cp:lastPrinted>
  <dcterms:created xsi:type="dcterms:W3CDTF">2016-04-27T13:00:55Z</dcterms:created>
  <dcterms:modified xsi:type="dcterms:W3CDTF">2021-05-31T20:49:50Z</dcterms:modified>
</cp:coreProperties>
</file>