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1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21600" windowHeight="9735" tabRatio="574" firstSheet="1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52511"/>
</workbook>
</file>

<file path=xl/calcChain.xml><?xml version="1.0" encoding="utf-8"?>
<calcChain xmlns="http://schemas.openxmlformats.org/spreadsheetml/2006/main">
  <c r="C19" i="4" l="1"/>
  <c r="I14" i="4"/>
  <c r="I12" i="4"/>
  <c r="I11" i="4"/>
  <c r="I10" i="4"/>
  <c r="I9" i="4"/>
  <c r="I8" i="4"/>
  <c r="I7" i="4"/>
  <c r="I6" i="4"/>
  <c r="I5" i="4"/>
  <c r="I4" i="4"/>
  <c r="J35" i="1"/>
  <c r="J34" i="1"/>
  <c r="J32" i="1"/>
  <c r="J30" i="1"/>
  <c r="J29" i="1"/>
  <c r="J28" i="1"/>
  <c r="F94" i="31"/>
  <c r="F93" i="31"/>
  <c r="F80" i="31"/>
  <c r="F79" i="31"/>
  <c r="F65" i="31"/>
  <c r="F64" i="31"/>
  <c r="F52" i="31"/>
  <c r="F51" i="31"/>
  <c r="F39" i="31"/>
  <c r="F38" i="31"/>
  <c r="F25" i="31"/>
  <c r="F13" i="31"/>
  <c r="F12" i="31"/>
  <c r="F65" i="30"/>
  <c r="F64" i="30"/>
  <c r="F52" i="30"/>
  <c r="F51" i="30"/>
  <c r="F39" i="30"/>
  <c r="F38" i="30"/>
  <c r="F25" i="30"/>
  <c r="F13" i="30"/>
  <c r="F12" i="30"/>
  <c r="F65" i="29"/>
  <c r="F64" i="29"/>
  <c r="F52" i="29"/>
  <c r="F51" i="29"/>
  <c r="F39" i="29"/>
  <c r="F38" i="29"/>
  <c r="F25" i="29"/>
  <c r="F13" i="29"/>
  <c r="F12" i="29"/>
  <c r="F67" i="28"/>
  <c r="F66" i="28"/>
  <c r="F54" i="28"/>
  <c r="F53" i="28"/>
  <c r="F41" i="28"/>
  <c r="F40" i="28"/>
  <c r="F28" i="28"/>
  <c r="F27" i="28"/>
  <c r="F26" i="28"/>
  <c r="F25" i="28"/>
  <c r="F13" i="28"/>
  <c r="F12" i="28"/>
  <c r="F65" i="27"/>
  <c r="F64" i="27"/>
  <c r="F52" i="27"/>
  <c r="F51" i="27"/>
  <c r="F39" i="27"/>
  <c r="F38" i="27"/>
  <c r="F13" i="27"/>
  <c r="F12" i="27"/>
  <c r="F65" i="26"/>
  <c r="F64" i="26"/>
  <c r="F52" i="26"/>
  <c r="F51" i="26"/>
  <c r="F39" i="26"/>
  <c r="F38" i="26"/>
  <c r="F26" i="26"/>
  <c r="F25" i="26"/>
  <c r="F13" i="26"/>
  <c r="F12" i="26"/>
  <c r="F65" i="25"/>
  <c r="F64" i="25"/>
  <c r="F52" i="25"/>
  <c r="F51" i="25"/>
  <c r="F39" i="25"/>
  <c r="F38" i="25"/>
  <c r="F26" i="25"/>
  <c r="F25" i="25"/>
  <c r="F13" i="25"/>
  <c r="F12" i="25"/>
  <c r="F65" i="22"/>
  <c r="F64" i="22"/>
  <c r="F52" i="22"/>
  <c r="F51" i="22"/>
  <c r="F39" i="22"/>
  <c r="F38" i="22"/>
  <c r="F26" i="22"/>
  <c r="F25" i="22"/>
  <c r="F13" i="22"/>
  <c r="F12" i="22"/>
  <c r="F65" i="23"/>
  <c r="F64" i="23"/>
  <c r="F52" i="23"/>
  <c r="F51" i="23"/>
  <c r="F39" i="23"/>
  <c r="F38" i="23"/>
  <c r="F26" i="23"/>
  <c r="F25" i="23"/>
  <c r="F13" i="23"/>
  <c r="F12" i="23"/>
  <c r="F65" i="21"/>
  <c r="F64" i="21"/>
  <c r="F52" i="21"/>
  <c r="F51" i="21"/>
  <c r="F39" i="21"/>
  <c r="F38" i="21"/>
  <c r="F25" i="21"/>
  <c r="F26" i="21" s="1"/>
  <c r="F12" i="21"/>
  <c r="F13" i="21" s="1"/>
  <c r="F64" i="3"/>
  <c r="F65" i="3" s="1"/>
  <c r="F52" i="3"/>
  <c r="F38" i="3"/>
  <c r="F39" i="3" s="1"/>
  <c r="F26" i="3"/>
  <c r="F25" i="3"/>
  <c r="F83" i="2"/>
  <c r="F84" i="2" s="1"/>
  <c r="F71" i="2"/>
  <c r="F70" i="2"/>
  <c r="F42" i="2"/>
  <c r="F41" i="2"/>
  <c r="F29" i="2"/>
  <c r="F28" i="2"/>
  <c r="F16" i="2"/>
  <c r="F14" i="2"/>
  <c r="F40" i="20"/>
  <c r="F39" i="20"/>
  <c r="F26" i="20"/>
  <c r="F25" i="20"/>
  <c r="F12" i="20"/>
</calcChain>
</file>

<file path=xl/comments1.xml><?xml version="1.0" encoding="utf-8"?>
<comments xmlns="http://schemas.openxmlformats.org/spreadsheetml/2006/main">
  <authors>
    <author>Servicio Tecnico Bodega</author>
  </authors>
  <commentList>
    <comment ref="B44" authorId="0" shapeId="0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<sst xmlns="http://schemas.openxmlformats.org/spreadsheetml/2006/main" count="1795" uniqueCount="391">
  <si>
    <t>O/V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</si>
  <si>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</si>
  <si>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</si>
  <si>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</si>
  <si>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</si>
  <si>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</si>
  <si>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</si>
  <si>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</si>
  <si>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</si>
  <si>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</si>
  <si>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</si>
  <si>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</si>
  <si>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</si>
  <si>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</si>
  <si>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</si>
  <si>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</si>
  <si>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</si>
  <si>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</si>
  <si>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</si>
  <si>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</si>
  <si>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</si>
  <si>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</si>
  <si>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</si>
  <si>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</si>
  <si>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</si>
  <si>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</si>
  <si>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</si>
  <si>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</si>
  <si>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</si>
  <si>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</si>
  <si>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</si>
  <si>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</si>
  <si>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</si>
  <si>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</si>
  <si>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</si>
  <si>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</si>
  <si>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</si>
  <si>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</si>
  <si>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</si>
  <si>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</si>
  <si>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</si>
  <si>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</si>
  <si>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</si>
  <si>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</si>
  <si>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</si>
  <si>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</si>
  <si>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</si>
  <si>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</si>
  <si>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</si>
  <si>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</si>
  <si>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</si>
  <si>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</si>
  <si>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</si>
  <si>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</si>
  <si>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</si>
  <si>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</si>
  <si>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</si>
  <si>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</si>
  <si>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</si>
  <si>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</si>
  <si>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</si>
  <si>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</si>
  <si>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</si>
  <si>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</si>
  <si>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</si>
  <si>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</si>
  <si>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</si>
  <si>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</si>
  <si>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</si>
  <si>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</si>
  <si>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</si>
  <si>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</si>
  <si>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</si>
  <si>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</si>
  <si>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</si>
  <si>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</si>
  <si>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</si>
  <si>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</si>
  <si>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</si>
  <si>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</si>
  <si>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</si>
  <si>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</si>
  <si>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</si>
  <si>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</si>
  <si>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</si>
  <si>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</si>
  <si>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</si>
  <si>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</si>
  <si>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</si>
  <si>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</si>
  <si>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</si>
  <si>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</si>
  <si>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</si>
  <si>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</si>
  <si>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</si>
  <si>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</si>
  <si>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</si>
  <si>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</si>
  <si>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</si>
  <si>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</si>
  <si>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</si>
  <si>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</si>
  <si>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</si>
  <si>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</si>
  <si>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</si>
  <si>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</si>
  <si>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</si>
  <si>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</si>
  <si>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</si>
  <si>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</si>
  <si>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</si>
  <si>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</si>
  <si>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</si>
  <si>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</si>
  <si>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</si>
  <si>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</si>
  <si>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</si>
  <si>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</si>
  <si>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</si>
  <si>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</si>
  <si>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</si>
  <si>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</si>
  <si>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</si>
  <si>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</si>
  <si>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</si>
  <si>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</si>
  <si>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</si>
  <si>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</si>
  <si>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</si>
  <si>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</si>
  <si>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</si>
  <si>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CONTRATO POR MANTENCION</t>
  </si>
  <si>
    <t>PROGRAMACION</t>
  </si>
  <si>
    <t>Columna1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</si>
  <si>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</si>
  <si>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</si>
  <si>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</si>
  <si>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</si>
  <si>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</si>
  <si>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</si>
  <si>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</si>
  <si>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</si>
  <si>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</si>
  <si>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</si>
  <si>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</si>
  <si>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</si>
  <si>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</si>
  <si>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</si>
  <si>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</si>
  <si>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</si>
  <si>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</si>
  <si>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</si>
  <si>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</si>
  <si>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</si>
  <si>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</si>
  <si>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</si>
  <si>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</si>
  <si>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</si>
  <si>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</si>
  <si>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</si>
  <si>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</si>
  <si>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</si>
  <si>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</si>
  <si>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</si>
  <si>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</si>
  <si>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</si>
  <si>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</si>
  <si>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</si>
  <si>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</si>
  <si>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</si>
  <si>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</si>
  <si>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</si>
  <si>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</si>
  <si>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</si>
  <si>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</si>
  <si>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</si>
  <si>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</si>
  <si>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</si>
  <si>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</si>
  <si>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</si>
  <si>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</si>
  <si>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</si>
  <si>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</si>
  <si>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</si>
  <si>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</si>
  <si>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</si>
  <si>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</si>
  <si>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</si>
  <si>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</si>
  <si>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</si>
  <si>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</si>
  <si>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</si>
  <si>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</si>
  <si>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</si>
  <si>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</si>
  <si>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</si>
  <si>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</si>
  <si>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</si>
  <si>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</si>
  <si>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</si>
  <si>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</si>
  <si>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</si>
  <si>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</si>
  <si>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</si>
  <si>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</si>
  <si>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</si>
  <si>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</si>
  <si>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</si>
  <si>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</si>
  <si>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</si>
  <si>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</si>
  <si>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</si>
  <si>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</si>
  <si>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</si>
  <si>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</si>
  <si>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</si>
  <si>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</si>
  <si>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</si>
  <si>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</si>
  <si>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</si>
  <si>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</si>
  <si>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</si>
  <si>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</si>
  <si>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</si>
  <si>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</si>
  <si>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</si>
  <si>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</si>
  <si>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</si>
  <si>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</si>
  <si>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</si>
  <si>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</si>
  <si>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</si>
  <si>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1000075630</t>
  </si>
  <si>
    <t>7446-10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</si>
  <si>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</si>
  <si>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</si>
  <si>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</si>
  <si>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</si>
  <si>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</si>
  <si>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</si>
  <si>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</si>
  <si>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</si>
  <si>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</si>
  <si>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</si>
  <si>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</si>
  <si>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</si>
  <si>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</si>
  <si>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</si>
  <si>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</si>
  <si>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</si>
  <si>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</si>
  <si>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</si>
  <si>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</si>
  <si>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</si>
  <si>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</si>
  <si>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</si>
  <si>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</si>
  <si>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</si>
  <si>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</si>
  <si>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</si>
  <si>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</si>
  <si>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</si>
  <si>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</si>
  <si>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</si>
  <si>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</si>
  <si>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CCDIN</t>
  </si>
  <si>
    <t>Facturación Mes de NOVIEMBRE 2020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</si>
  <si>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</si>
  <si>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</si>
  <si>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</si>
  <si>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</si>
  <si>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</si>
  <si>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</si>
  <si>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</si>
  <si>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</si>
  <si>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</si>
  <si>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</si>
  <si>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</si>
  <si>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</si>
  <si>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</si>
  <si>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</si>
  <si>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</si>
  <si>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</si>
  <si>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>CLINICA VESPUCIO</t>
  </si>
  <si>
    <t>CODIGO AZUL, PROGRAMACION, MANO DE OBRA</t>
  </si>
  <si>
    <t>CODIGO AZUL</t>
  </si>
  <si>
    <t xml:space="preserve">EN ESPERA </t>
  </si>
  <si>
    <t>PENDIENTE POR ENVIO</t>
  </si>
  <si>
    <t>HANDSET R5 CONSOLE</t>
  </si>
  <si>
    <t xml:space="preserve">PENDIENTE POR JORGE POR LOS DOCUMENTOS FALTANTES </t>
  </si>
  <si>
    <t>DESINTALACION DISPOSITIVO RAULAND R5</t>
  </si>
  <si>
    <t>A LA ESPERA COMPRA DE INSUMO</t>
  </si>
  <si>
    <t>A LA ESPERA DE LA OC</t>
  </si>
  <si>
    <t xml:space="preserve">HOSPITAL DE OVALLE </t>
  </si>
  <si>
    <t>CLINICA SANTA MARIA</t>
  </si>
  <si>
    <t xml:space="preserve">FAVOR HACER MENCION EN FACTURA A  HES : N°   1000079981 ( JUNIO 2020 ) </t>
  </si>
  <si>
    <t>FAVOR HACER MENCION EN FACTURA A  HES : N°    1000079973 ( JULIO 2020 )</t>
  </si>
  <si>
    <t xml:space="preserve">MANTENCION DE ( STORAGE ) </t>
  </si>
  <si>
    <t>JULIO CUOTA 15/28</t>
  </si>
  <si>
    <t>FAVOR HACER MENCION EN FACTURA A  HES : N°  1000079982 ( AGOSTO 2020 )</t>
  </si>
  <si>
    <t>AGOSTO CUOTA 16/28</t>
  </si>
  <si>
    <t>FAVOR HACER MENCION EN FACTURA A  HES : N°   1000079903 ( NOVIEMBRE 2020 )</t>
  </si>
  <si>
    <t>FAVOR HACER MENCION EN FACTURA A  HES : N°  1000079891 ( DICIEMBRE 2020 )</t>
  </si>
  <si>
    <t>AURICULARES CONSOLA RESPONDER</t>
  </si>
  <si>
    <t>DICIEMBRE</t>
  </si>
  <si>
    <t>FAVOR HACER MENCION EN FACTURA A  HES : N°  1000079888 ( DICIEMBRE 2020 )</t>
  </si>
  <si>
    <t>FAVOR HACER MENCION EN FACTURA A  HES : N°   1000079890 ( DICIEMBRE 2020 )</t>
  </si>
  <si>
    <t>FAVOR HACER MENCION EN FACTURA A  HES : N°   1000079889 ( DICIEMBRE 2020 )</t>
  </si>
  <si>
    <t>FAVOR HACER MENCION EN FACTURA A  HES : N°   1000079887 ( DICIEMBRE 2020 )</t>
  </si>
  <si>
    <t>URGENCIA / TIRADOR DE DUCHA</t>
  </si>
  <si>
    <t>FACTURA CORRESPONDIENTE AL MES DE ENERO DE 2021</t>
  </si>
  <si>
    <t>FALTA SOTUD HES</t>
  </si>
  <si>
    <t>uy</t>
  </si>
  <si>
    <t>FACTURADO Y ENVIADO</t>
  </si>
  <si>
    <t>ENVIADO</t>
  </si>
  <si>
    <t>PENDIENTE POR COMPRA DEL PRODUCTO</t>
  </si>
  <si>
    <t>HAY QUE REALIZAR EL TRABAJO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</si>
  <si>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</si>
  <si>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</si>
  <si>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</si>
  <si>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</si>
  <si>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</si>
  <si>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Contratos por mantencion chillan</t>
  </si>
  <si>
    <t>HOSPITAL OVALLE</t>
  </si>
  <si>
    <t>1057441-467-SE21</t>
  </si>
  <si>
    <t>FACTURA CORRESPONDIENTE AL MES DE FEBRERO DE 2021</t>
  </si>
  <si>
    <t>MANTENCION POR CONTRATO</t>
  </si>
  <si>
    <t>MANTENCION POR CONTRATO MES ENERO</t>
  </si>
  <si>
    <t>MANTENCION POR CONTRATO MES FEBRERO</t>
  </si>
  <si>
    <t>FACTURA CORRESPONDIENTE AL MES DE  FEBRERO DE 2021</t>
  </si>
  <si>
    <t>1488-219-SE21</t>
  </si>
  <si>
    <t>61.602.232-6</t>
  </si>
  <si>
    <t>HOSPITAL DR, HERNAN HENRIQUEZ</t>
  </si>
  <si>
    <t>R4KCAL</t>
  </si>
  <si>
    <t>LUZ PEQUEÑA</t>
  </si>
  <si>
    <t>PERAS DE LLAMADO</t>
  </si>
  <si>
    <t>R4K11V</t>
  </si>
  <si>
    <t>MODULO DE PACIENTE SIN AUDIO</t>
  </si>
  <si>
    <t>EM 007-21</t>
  </si>
  <si>
    <t>*/B1</t>
  </si>
  <si>
    <t>w</t>
  </si>
  <si>
    <t>&lt;</t>
  </si>
  <si>
    <t xml:space="preserve">MANTENCION PREVENTIVA STORAGE </t>
  </si>
  <si>
    <t>CLINICA LAS CONDES .S.A</t>
  </si>
  <si>
    <t>DICIEMBRE CUOTA 20/28</t>
  </si>
  <si>
    <t>FACTURA CORRESPONDIENTE AL MES DE FEBRERO DE 2021/ FAVOR HACER MENCION EN FACTURA : HES 1000080923 DICIEMBRE 2020</t>
  </si>
  <si>
    <t>MANTENCION FIBROSCAN POR CONTRATO MARZO 3/12</t>
  </si>
  <si>
    <t>MANTENCION EQUIPO SONOLITH L-SYS MES MARZO</t>
  </si>
  <si>
    <t>MANTENCION EQUIPO FOCAL - ONE MES DE MARZO</t>
  </si>
  <si>
    <t>CONTRATO MANTENCION  MARZO DE 2021</t>
  </si>
  <si>
    <t>ST-2406-10AQ</t>
  </si>
  <si>
    <t>POWER SUPPLY CHARGERS</t>
  </si>
  <si>
    <t>Mano de obra + Visita técnica</t>
  </si>
  <si>
    <t>FACTURA CORRESPONDIENTE AL MES DE MARZO DE 2021</t>
  </si>
  <si>
    <t>CLINICA CHILLAN S.A</t>
  </si>
  <si>
    <t>PROGRAMACION DE CONSOLA R5 EDIFICIO VERDE</t>
  </si>
  <si>
    <t>PROGRAMACION DE CONSOLA R5</t>
  </si>
  <si>
    <t xml:space="preserve">FACTURA CORRESPONDIENTE AL MES DE MARZO DE 2021 </t>
  </si>
  <si>
    <t>H.CL.DE VIÑA DEL MAR</t>
  </si>
  <si>
    <t>COMPRA DE RUEDA CAMILLA HILL 881</t>
  </si>
  <si>
    <t xml:space="preserve">FUNDACION ARTURO LOPEZ PEREZ </t>
  </si>
  <si>
    <t>FUENTE DE PODER + VISITA TECNICA Y MANO DE OBRA</t>
  </si>
  <si>
    <t>70.377.400-8</t>
  </si>
  <si>
    <t>FUNDACION ARTURO LOPEZ PEREZ</t>
  </si>
  <si>
    <t>FUENTE DE PODER 24V DC10 AMP</t>
  </si>
  <si>
    <t>96.963.660-3</t>
  </si>
  <si>
    <t>HOSPITAL CLINICO VIÑA DEL MAR</t>
  </si>
  <si>
    <t>SA1350</t>
  </si>
  <si>
    <t>RUEDA CAMILLA HILL ROM 881</t>
  </si>
  <si>
    <t>PROGRAMACION MAS VARIOS TRABAJOS REALIZADOS</t>
  </si>
  <si>
    <t>ENHANCED SINGLE PATIENT STN</t>
  </si>
  <si>
    <t>ENHNCD PILLOWSPKR 2 LGT-ANLGVO</t>
  </si>
  <si>
    <t>M-NET DIVIDER INTERFACE</t>
  </si>
  <si>
    <t>PEDAL LASER ODYSSEY</t>
  </si>
  <si>
    <t>Andres Yañez</t>
  </si>
  <si>
    <t>1057441-426-SE20</t>
  </si>
  <si>
    <t>LP7150</t>
  </si>
  <si>
    <t>CAMBIO DE RUEDA CARRO CALEFACTOR</t>
  </si>
  <si>
    <t>MANTENCION STORAGE CUOTA 22/28 FEBRERO 2021</t>
  </si>
  <si>
    <t xml:space="preserve"> FAVOR HACER MENCION EN FACTURA : HES 1000081874  FEBRERO 2021</t>
  </si>
  <si>
    <t xml:space="preserve">MANTENCION POR CONTRATO MES DE FEBRERO </t>
  </si>
  <si>
    <t>MANTENCION POR CONTRATO MES DE MARZO</t>
  </si>
  <si>
    <t>CONTRATO MANTENCION MES DE MARZO</t>
  </si>
  <si>
    <t>MANTENCION STORAGE CUOTA 17/28 SEPTIEMBRE 2020</t>
  </si>
  <si>
    <t>MANTENCION STORAGE CUOTA 21/28 ENERO 2021</t>
  </si>
  <si>
    <t xml:space="preserve">MANTENCION STORAGE </t>
  </si>
  <si>
    <t>CLINICA AVANSALUD S.P.A</t>
  </si>
  <si>
    <t>PROGRAMACION RESPONDER 4000</t>
  </si>
  <si>
    <t>CLINICA AVANSALUD</t>
  </si>
  <si>
    <t>CAMBIO DE RUEDA + MANO DE OBRA</t>
  </si>
  <si>
    <t>Tomas Cortez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</si>
</sst>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b/>
      <sz val="10"/>
      <color rgb="FF00206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59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3" fillId="0" borderId="0"/>
    <xf numFmtId="4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7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6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7" fontId="23" fillId="4" borderId="1" xfId="0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/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6" fillId="4" borderId="19" xfId="0" applyNumberFormat="1" applyFont="1" applyFill="1" applyBorder="1" applyAlignment="1">
      <alignment horizontal="center"/>
    </xf>
    <xf numFmtId="6" fontId="46" fillId="4" borderId="1" xfId="0" applyNumberFormat="1" applyFont="1" applyFill="1" applyBorder="1" applyAlignment="1">
      <alignment horizontal="center"/>
    </xf>
    <xf numFmtId="171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6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6" fontId="50" fillId="4" borderId="16" xfId="0" applyNumberFormat="1" applyFont="1" applyFill="1" applyBorder="1" applyAlignment="1">
      <alignment horizontal="center" vertical="center"/>
    </xf>
    <xf numFmtId="6" fontId="46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167" fontId="23" fillId="4" borderId="1" xfId="31" applyNumberFormat="1" applyFont="1" applyFill="1" applyBorder="1" applyAlignment="1">
      <alignment horizontal="center" vertical="center"/>
    </xf>
    <xf numFmtId="3" fontId="57" fillId="4" borderId="0" xfId="0" applyNumberFormat="1" applyFont="1" applyFill="1"/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7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3" fillId="15" borderId="1" xfId="34" applyNumberFormat="1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8" fillId="5" borderId="0" xfId="0" applyFont="1" applyFill="1"/>
    <xf numFmtId="0" fontId="59" fillId="5" borderId="0" xfId="0" applyFont="1" applyFill="1" applyAlignment="1">
      <alignment horizontal="right" vertical="center"/>
    </xf>
    <xf numFmtId="0" fontId="60" fillId="4" borderId="21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2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59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right" vertical="center"/>
    </xf>
    <xf numFmtId="0" fontId="36" fillId="4" borderId="38" xfId="0" applyFont="1" applyFill="1" applyBorder="1" applyAlignment="1">
      <alignment horizontal="right" vertical="center"/>
    </xf>
    <xf numFmtId="0" fontId="62" fillId="4" borderId="30" xfId="0" applyFont="1" applyFill="1" applyBorder="1" applyAlignment="1">
      <alignment horizontal="center" vertical="center"/>
    </xf>
    <xf numFmtId="0" fontId="62" fillId="3" borderId="16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62" fillId="4" borderId="21" xfId="0" applyNumberFormat="1" applyFont="1" applyFill="1" applyBorder="1" applyAlignment="1">
      <alignment horizontal="right" vertical="center"/>
    </xf>
    <xf numFmtId="0" fontId="62" fillId="4" borderId="22" xfId="0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vertical="center"/>
    </xf>
    <xf numFmtId="0" fontId="62" fillId="4" borderId="21" xfId="0" applyFont="1" applyFill="1" applyBorder="1" applyAlignment="1">
      <alignment horizontal="center" vertical="center"/>
    </xf>
    <xf numFmtId="14" fontId="23" fillId="2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167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167" fontId="18" fillId="3" borderId="1" xfId="0" applyNumberFormat="1" applyFont="1" applyFill="1" applyBorder="1" applyAlignment="1">
      <alignment horizontal="center" vertic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167" fontId="16" fillId="1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0" fillId="0" borderId="1" xfId="0" applyBorder="1" applyAlignment="1">
      <alignment horizontal="center" vertical="center"/>
    </xf>
    <xf numFmtId="0" fontId="63" fillId="13" borderId="40" xfId="0" applyFont="1" applyFill="1" applyBorder="1" applyAlignment="1">
      <alignment horizontal="center" vertical="center"/>
    </xf>
    <xf numFmtId="6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6" fontId="46" fillId="4" borderId="1" xfId="0" applyNumberFormat="1" applyFont="1" applyFill="1" applyBorder="1"/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6" fontId="15" fillId="4" borderId="1" xfId="0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50" fillId="4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67" fontId="23" fillId="0" borderId="1" xfId="3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0" fontId="20" fillId="1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67" fontId="23" fillId="0" borderId="1" xfId="31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23" fillId="0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3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64" fillId="4" borderId="0" xfId="0" applyFont="1" applyFill="1" applyAlignment="1">
      <alignment horizontal="center"/>
    </xf>
    <xf numFmtId="0" fontId="41" fillId="4" borderId="42" xfId="31" applyFont="1" applyFill="1" applyBorder="1" applyAlignment="1">
      <alignment horizontal="center"/>
    </xf>
    <xf numFmtId="167" fontId="41" fillId="4" borderId="41" xfId="31" applyNumberFormat="1" applyFont="1" applyFill="1" applyBorder="1" applyAlignment="1">
      <alignment horizontal="center"/>
    </xf>
    <xf numFmtId="0" fontId="45" fillId="4" borderId="0" xfId="0" applyFont="1" applyFill="1" applyAlignment="1">
      <alignment horizontal="center"/>
    </xf>
    <xf numFmtId="0" fontId="23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172" fontId="2" fillId="15" borderId="1" xfId="34" applyNumberFormat="1" applyFont="1" applyFill="1" applyBorder="1" applyAlignment="1">
      <alignment horizontal="center" vertical="center"/>
    </xf>
    <xf numFmtId="0" fontId="66" fillId="2" borderId="20" xfId="0" applyFont="1" applyFill="1" applyBorder="1" applyAlignment="1">
      <alignment vertical="center"/>
    </xf>
    <xf numFmtId="0" fontId="23" fillId="6" borderId="1" xfId="1" applyNumberFormat="1" applyFont="1" applyFill="1" applyBorder="1" applyAlignment="1">
      <alignment horizontal="center"/>
    </xf>
    <xf numFmtId="0" fontId="23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3" fillId="16" borderId="1" xfId="31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43" fillId="16" borderId="1" xfId="0" applyFont="1" applyFill="1" applyBorder="1" applyAlignment="1">
      <alignment vertical="center"/>
    </xf>
    <xf numFmtId="0" fontId="41" fillId="16" borderId="1" xfId="0" applyFont="1" applyFill="1" applyBorder="1"/>
    <xf numFmtId="0" fontId="23" fillId="6" borderId="1" xfId="1" applyNumberFormat="1" applyFont="1" applyFill="1" applyBorder="1" applyAlignment="1">
      <alignment horizontal="center" vertical="center"/>
    </xf>
    <xf numFmtId="0" fontId="23" fillId="6" borderId="18" xfId="1" applyNumberFormat="1" applyFont="1" applyFill="1" applyBorder="1" applyAlignment="1">
      <alignment horizontal="center" vertical="center"/>
    </xf>
    <xf numFmtId="0" fontId="66" fillId="6" borderId="18" xfId="1" applyNumberFormat="1" applyFont="1" applyFill="1" applyBorder="1" applyAlignment="1">
      <alignment horizontal="center" vertical="center"/>
    </xf>
    <xf numFmtId="0" fontId="66" fillId="6" borderId="22" xfId="1" applyNumberFormat="1" applyFont="1" applyFill="1" applyBorder="1" applyAlignment="1">
      <alignment horizontal="center" vertical="center"/>
    </xf>
    <xf numFmtId="0" fontId="66" fillId="6" borderId="16" xfId="1" applyNumberFormat="1" applyFont="1" applyFill="1" applyBorder="1" applyAlignment="1">
      <alignment horizontal="center"/>
    </xf>
    <xf numFmtId="0" fontId="67" fillId="4" borderId="1" xfId="0" applyFont="1" applyFill="1" applyBorder="1" applyAlignment="1">
      <alignment horizontal="center" vertical="center"/>
    </xf>
    <xf numFmtId="167" fontId="23" fillId="2" borderId="1" xfId="3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14" fontId="23" fillId="3" borderId="1" xfId="0" applyNumberFormat="1" applyFont="1" applyFill="1" applyBorder="1" applyAlignment="1">
      <alignment horizontal="center" vertical="center"/>
    </xf>
    <xf numFmtId="167" fontId="46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/>
    </xf>
    <xf numFmtId="9" fontId="23" fillId="17" borderId="1" xfId="953" applyFont="1" applyFill="1" applyBorder="1" applyAlignment="1">
      <alignment horizontal="center" vertical="center"/>
    </xf>
    <xf numFmtId="0" fontId="66" fillId="17" borderId="20" xfId="0" applyFont="1" applyFill="1" applyBorder="1" applyAlignment="1">
      <alignment vertical="center"/>
    </xf>
    <xf numFmtId="0" fontId="71" fillId="2" borderId="1" xfId="0" applyFont="1" applyFill="1" applyBorder="1" applyAlignment="1">
      <alignment horizontal="center" vertical="center"/>
    </xf>
    <xf numFmtId="0" fontId="72" fillId="2" borderId="1" xfId="0" applyFont="1" applyFill="1" applyBorder="1" applyAlignment="1">
      <alignment horizontal="center" vertical="center"/>
    </xf>
    <xf numFmtId="0" fontId="70" fillId="2" borderId="1" xfId="0" applyFont="1" applyFill="1" applyBorder="1" applyAlignment="1">
      <alignment horizontal="center" vertical="center"/>
    </xf>
    <xf numFmtId="0" fontId="20" fillId="12" borderId="3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vertical="center"/>
    </xf>
    <xf numFmtId="0" fontId="18" fillId="16" borderId="1" xfId="0" applyFont="1" applyFill="1" applyBorder="1" applyAlignment="1">
      <alignment vertical="center"/>
    </xf>
    <xf numFmtId="3" fontId="52" fillId="4" borderId="1" xfId="0" applyNumberFormat="1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 vertical="center"/>
    </xf>
    <xf numFmtId="172" fontId="23" fillId="15" borderId="1" xfId="946" applyNumberFormat="1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left" vertical="center"/>
    </xf>
    <xf numFmtId="14" fontId="69" fillId="2" borderId="1" xfId="0" applyNumberFormat="1" applyFont="1" applyFill="1" applyBorder="1" applyAlignment="1">
      <alignment horizontal="center" vertical="center"/>
    </xf>
    <xf numFmtId="0" fontId="70" fillId="0" borderId="1" xfId="0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167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vertical="center"/>
    </xf>
    <xf numFmtId="0" fontId="23" fillId="16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vertical="center"/>
    </xf>
    <xf numFmtId="0" fontId="73" fillId="2" borderId="1" xfId="0" applyFont="1" applyFill="1" applyBorder="1" applyAlignment="1">
      <alignment horizontal="left" vertical="center"/>
    </xf>
    <xf numFmtId="14" fontId="73" fillId="2" borderId="1" xfId="0" applyNumberFormat="1" applyFont="1" applyFill="1" applyBorder="1" applyAlignment="1">
      <alignment horizontal="center" vertical="center"/>
    </xf>
    <xf numFmtId="0" fontId="74" fillId="2" borderId="1" xfId="0" applyFont="1" applyFill="1" applyBorder="1" applyAlignment="1">
      <alignment horizontal="center" vertical="center"/>
    </xf>
    <xf numFmtId="0" fontId="75" fillId="0" borderId="1" xfId="0" applyFont="1" applyFill="1" applyBorder="1" applyAlignment="1">
      <alignment horizontal="center" vertical="center"/>
    </xf>
    <xf numFmtId="0" fontId="76" fillId="2" borderId="1" xfId="0" applyFont="1" applyFill="1" applyBorder="1" applyAlignment="1">
      <alignment horizontal="center" vertical="center"/>
    </xf>
    <xf numFmtId="0" fontId="7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3" fillId="2" borderId="20" xfId="0" applyFont="1" applyFill="1" applyBorder="1" applyAlignment="1">
      <alignment vertical="center"/>
    </xf>
    <xf numFmtId="0" fontId="8" fillId="4" borderId="16" xfId="1" applyNumberFormat="1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51" fillId="4" borderId="1" xfId="0" applyFont="1" applyFill="1" applyBorder="1" applyAlignment="1">
      <alignment horizontal="center" vertical="center"/>
    </xf>
    <xf numFmtId="0" fontId="23" fillId="6" borderId="16" xfId="1" applyNumberFormat="1" applyFont="1" applyFill="1" applyBorder="1" applyAlignment="1">
      <alignment horizontal="center"/>
    </xf>
    <xf numFmtId="14" fontId="15" fillId="17" borderId="1" xfId="0" applyNumberFormat="1" applyFont="1" applyFill="1" applyBorder="1" applyAlignment="1">
      <alignment horizontal="center" vertical="center"/>
    </xf>
    <xf numFmtId="0" fontId="70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left" vertical="center"/>
    </xf>
    <xf numFmtId="167" fontId="23" fillId="17" borderId="1" xfId="31" applyNumberFormat="1" applyFont="1" applyFill="1" applyBorder="1" applyAlignment="1">
      <alignment horizontal="center" vertical="center"/>
    </xf>
    <xf numFmtId="14" fontId="73" fillId="17" borderId="1" xfId="0" applyNumberFormat="1" applyFont="1" applyFill="1" applyBorder="1" applyAlignment="1">
      <alignment horizontal="center" vertical="center"/>
    </xf>
    <xf numFmtId="0" fontId="75" fillId="17" borderId="1" xfId="0" applyFont="1" applyFill="1" applyBorder="1" applyAlignment="1">
      <alignment horizontal="center" vertical="center"/>
    </xf>
    <xf numFmtId="0" fontId="23" fillId="6" borderId="16" xfId="1" applyNumberFormat="1" applyFont="1" applyFill="1" applyBorder="1" applyAlignment="1">
      <alignment horizontal="center" vertical="center"/>
    </xf>
    <xf numFmtId="0" fontId="23" fillId="4" borderId="23" xfId="1" applyNumberFormat="1" applyFont="1" applyFill="1" applyBorder="1" applyAlignment="1">
      <alignment horizontal="center" vertical="center"/>
    </xf>
    <xf numFmtId="167" fontId="23" fillId="6" borderId="3" xfId="1" applyFont="1" applyFill="1" applyBorder="1" applyAlignment="1">
      <alignment horizontal="center"/>
    </xf>
    <xf numFmtId="167" fontId="23" fillId="6" borderId="32" xfId="1" applyFont="1" applyFill="1" applyBorder="1" applyAlignment="1">
      <alignment horizontal="center"/>
    </xf>
    <xf numFmtId="167" fontId="40" fillId="6" borderId="32" xfId="1" applyFont="1" applyFill="1" applyBorder="1" applyAlignment="1">
      <alignment horizontal="center"/>
    </xf>
    <xf numFmtId="0" fontId="23" fillId="6" borderId="22" xfId="1" applyNumberFormat="1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167" fontId="40" fillId="6" borderId="0" xfId="1" applyFont="1" applyFill="1" applyBorder="1" applyAlignment="1">
      <alignment horizontal="center"/>
    </xf>
    <xf numFmtId="167" fontId="23" fillId="6" borderId="0" xfId="1" applyFont="1" applyFill="1" applyBorder="1" applyAlignment="1">
      <alignment horizontal="center"/>
    </xf>
    <xf numFmtId="0" fontId="79" fillId="4" borderId="1" xfId="0" applyFont="1" applyFill="1" applyBorder="1" applyAlignment="1">
      <alignment horizontal="center" vertical="center"/>
    </xf>
    <xf numFmtId="0" fontId="77" fillId="17" borderId="1" xfId="0" applyFont="1" applyFill="1" applyBorder="1" applyAlignment="1">
      <alignment horizontal="left" vertical="center"/>
    </xf>
    <xf numFmtId="14" fontId="77" fillId="17" borderId="1" xfId="0" applyNumberFormat="1" applyFont="1" applyFill="1" applyBorder="1" applyAlignment="1">
      <alignment horizontal="center" vertical="center"/>
    </xf>
    <xf numFmtId="0" fontId="78" fillId="17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3" fillId="0" borderId="1" xfId="0" applyFont="1" applyFill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center"/>
    </xf>
    <xf numFmtId="2" fontId="23" fillId="15" borderId="1" xfId="0" applyNumberFormat="1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7" fontId="56" fillId="15" borderId="1" xfId="0" applyNumberFormat="1" applyFont="1" applyFill="1" applyBorder="1" applyAlignment="1">
      <alignment horizontal="center" vertical="center"/>
    </xf>
    <xf numFmtId="2" fontId="2" fillId="15" borderId="1" xfId="946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0" fontId="23" fillId="15" borderId="1" xfId="946" applyFont="1" applyFill="1" applyBorder="1" applyAlignment="1">
      <alignment horizontal="center" vertical="center" wrapText="1"/>
    </xf>
    <xf numFmtId="167" fontId="23" fillId="15" borderId="1" xfId="0" applyNumberFormat="1" applyFont="1" applyFill="1" applyBorder="1" applyAlignment="1">
      <alignment horizontal="center" vertical="center"/>
    </xf>
    <xf numFmtId="167" fontId="23" fillId="15" borderId="1" xfId="0" applyNumberFormat="1" applyFont="1" applyFill="1" applyBorder="1" applyAlignment="1">
      <alignment horizont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  <xf numFmtId="0" fontId="73" fillId="17" borderId="1" xfId="0" applyFont="1" applyFill="1" applyBorder="1" applyAlignment="1">
      <alignment horizontal="left" vertical="center"/>
    </xf>
    <xf numFmtId="0" fontId="69" fillId="3" borderId="1" xfId="0" applyFont="1" applyFill="1" applyBorder="1" applyAlignment="1">
      <alignment horizontal="left" vertical="center"/>
    </xf>
    <xf numFmtId="0" fontId="70" fillId="3" borderId="1" xfId="0" applyFont="1" applyFill="1" applyBorder="1" applyAlignment="1">
      <alignment horizontal="center" vertical="center"/>
    </xf>
    <xf numFmtId="0" fontId="66" fillId="3" borderId="20" xfId="0" applyFont="1" applyFill="1" applyBorder="1" applyAlignment="1">
      <alignment vertical="center"/>
    </xf>
  </cellXfs>
  <cellStyles count="1859">
    <cellStyle name="Comma 2" xfId="20"/>
    <cellStyle name="Comma 2 2" xfId="28"/>
    <cellStyle name="Comma 2 2 10" xfId="955"/>
    <cellStyle name="Comma 2 2 2" xfId="36"/>
    <cellStyle name="Comma 2 2 2 2" xfId="45"/>
    <cellStyle name="Comma 2 2 2 2 2" xfId="63"/>
    <cellStyle name="Comma 2 2 2 2 2 2" xfId="117"/>
    <cellStyle name="Comma 2 2 2 2 2 2 2" xfId="239"/>
    <cellStyle name="Comma 2 2 2 2 2 2 2 2" xfId="468"/>
    <cellStyle name="Comma 2 2 2 2 2 2 2 2 2" xfId="920"/>
    <cellStyle name="Comma 2 2 2 2 2 2 2 2 2 2" xfId="1832"/>
    <cellStyle name="Comma 2 2 2 2 2 2 2 2 3" xfId="1380"/>
    <cellStyle name="Comma 2 2 2 2 2 2 2 3" xfId="694"/>
    <cellStyle name="Comma 2 2 2 2 2 2 2 3 2" xfId="1606"/>
    <cellStyle name="Comma 2 2 2 2 2 2 2 4" xfId="1154"/>
    <cellStyle name="Comma 2 2 2 2 2 2 3" xfId="355"/>
    <cellStyle name="Comma 2 2 2 2 2 2 3 2" xfId="807"/>
    <cellStyle name="Comma 2 2 2 2 2 2 3 2 2" xfId="1719"/>
    <cellStyle name="Comma 2 2 2 2 2 2 3 3" xfId="1267"/>
    <cellStyle name="Comma 2 2 2 2 2 2 4" xfId="581"/>
    <cellStyle name="Comma 2 2 2 2 2 2 4 2" xfId="1493"/>
    <cellStyle name="Comma 2 2 2 2 2 2 5" xfId="1041"/>
    <cellStyle name="Comma 2 2 2 2 2 3" xfId="185"/>
    <cellStyle name="Comma 2 2 2 2 2 3 2" xfId="414"/>
    <cellStyle name="Comma 2 2 2 2 2 3 2 2" xfId="866"/>
    <cellStyle name="Comma 2 2 2 2 2 3 2 2 2" xfId="1778"/>
    <cellStyle name="Comma 2 2 2 2 2 3 2 3" xfId="1326"/>
    <cellStyle name="Comma 2 2 2 2 2 3 3" xfId="640"/>
    <cellStyle name="Comma 2 2 2 2 2 3 3 2" xfId="1552"/>
    <cellStyle name="Comma 2 2 2 2 2 3 4" xfId="1100"/>
    <cellStyle name="Comma 2 2 2 2 2 4" xfId="301"/>
    <cellStyle name="Comma 2 2 2 2 2 4 2" xfId="753"/>
    <cellStyle name="Comma 2 2 2 2 2 4 2 2" xfId="1665"/>
    <cellStyle name="Comma 2 2 2 2 2 4 3" xfId="1213"/>
    <cellStyle name="Comma 2 2 2 2 2 5" xfId="527"/>
    <cellStyle name="Comma 2 2 2 2 2 5 2" xfId="1439"/>
    <cellStyle name="Comma 2 2 2 2 2 6" xfId="987"/>
    <cellStyle name="Comma 2 2 2 2 3" xfId="81"/>
    <cellStyle name="Comma 2 2 2 2 3 2" xfId="135"/>
    <cellStyle name="Comma 2 2 2 2 3 2 2" xfId="257"/>
    <cellStyle name="Comma 2 2 2 2 3 2 2 2" xfId="486"/>
    <cellStyle name="Comma 2 2 2 2 3 2 2 2 2" xfId="938"/>
    <cellStyle name="Comma 2 2 2 2 3 2 2 2 2 2" xfId="1850"/>
    <cellStyle name="Comma 2 2 2 2 3 2 2 2 3" xfId="1398"/>
    <cellStyle name="Comma 2 2 2 2 3 2 2 3" xfId="712"/>
    <cellStyle name="Comma 2 2 2 2 3 2 2 3 2" xfId="1624"/>
    <cellStyle name="Comma 2 2 2 2 3 2 2 4" xfId="1172"/>
    <cellStyle name="Comma 2 2 2 2 3 2 3" xfId="373"/>
    <cellStyle name="Comma 2 2 2 2 3 2 3 2" xfId="825"/>
    <cellStyle name="Comma 2 2 2 2 3 2 3 2 2" xfId="1737"/>
    <cellStyle name="Comma 2 2 2 2 3 2 3 3" xfId="1285"/>
    <cellStyle name="Comma 2 2 2 2 3 2 4" xfId="599"/>
    <cellStyle name="Comma 2 2 2 2 3 2 4 2" xfId="1511"/>
    <cellStyle name="Comma 2 2 2 2 3 2 5" xfId="1059"/>
    <cellStyle name="Comma 2 2 2 2 3 3" xfId="203"/>
    <cellStyle name="Comma 2 2 2 2 3 3 2" xfId="432"/>
    <cellStyle name="Comma 2 2 2 2 3 3 2 2" xfId="884"/>
    <cellStyle name="Comma 2 2 2 2 3 3 2 2 2" xfId="1796"/>
    <cellStyle name="Comma 2 2 2 2 3 3 2 3" xfId="1344"/>
    <cellStyle name="Comma 2 2 2 2 3 3 3" xfId="658"/>
    <cellStyle name="Comma 2 2 2 2 3 3 3 2" xfId="1570"/>
    <cellStyle name="Comma 2 2 2 2 3 3 4" xfId="1118"/>
    <cellStyle name="Comma 2 2 2 2 3 4" xfId="319"/>
    <cellStyle name="Comma 2 2 2 2 3 4 2" xfId="771"/>
    <cellStyle name="Comma 2 2 2 2 3 4 2 2" xfId="1683"/>
    <cellStyle name="Comma 2 2 2 2 3 4 3" xfId="1231"/>
    <cellStyle name="Comma 2 2 2 2 3 5" xfId="545"/>
    <cellStyle name="Comma 2 2 2 2 3 5 2" xfId="1457"/>
    <cellStyle name="Comma 2 2 2 2 3 6" xfId="1005"/>
    <cellStyle name="Comma 2 2 2 2 4" xfId="99"/>
    <cellStyle name="Comma 2 2 2 2 4 2" xfId="221"/>
    <cellStyle name="Comma 2 2 2 2 4 2 2" xfId="450"/>
    <cellStyle name="Comma 2 2 2 2 4 2 2 2" xfId="902"/>
    <cellStyle name="Comma 2 2 2 2 4 2 2 2 2" xfId="1814"/>
    <cellStyle name="Comma 2 2 2 2 4 2 2 3" xfId="1362"/>
    <cellStyle name="Comma 2 2 2 2 4 2 3" xfId="676"/>
    <cellStyle name="Comma 2 2 2 2 4 2 3 2" xfId="1588"/>
    <cellStyle name="Comma 2 2 2 2 4 2 4" xfId="1136"/>
    <cellStyle name="Comma 2 2 2 2 4 3" xfId="337"/>
    <cellStyle name="Comma 2 2 2 2 4 3 2" xfId="789"/>
    <cellStyle name="Comma 2 2 2 2 4 3 2 2" xfId="1701"/>
    <cellStyle name="Comma 2 2 2 2 4 3 3" xfId="1249"/>
    <cellStyle name="Comma 2 2 2 2 4 4" xfId="563"/>
    <cellStyle name="Comma 2 2 2 2 4 4 2" xfId="1475"/>
    <cellStyle name="Comma 2 2 2 2 4 5" xfId="1023"/>
    <cellStyle name="Comma 2 2 2 2 5" xfId="167"/>
    <cellStyle name="Comma 2 2 2 2 5 2" xfId="396"/>
    <cellStyle name="Comma 2 2 2 2 5 2 2" xfId="848"/>
    <cellStyle name="Comma 2 2 2 2 5 2 2 2" xfId="1760"/>
    <cellStyle name="Comma 2 2 2 2 5 2 3" xfId="1308"/>
    <cellStyle name="Comma 2 2 2 2 5 3" xfId="622"/>
    <cellStyle name="Comma 2 2 2 2 5 3 2" xfId="1534"/>
    <cellStyle name="Comma 2 2 2 2 5 4" xfId="1082"/>
    <cellStyle name="Comma 2 2 2 2 6" xfId="283"/>
    <cellStyle name="Comma 2 2 2 2 6 2" xfId="735"/>
    <cellStyle name="Comma 2 2 2 2 6 2 2" xfId="1647"/>
    <cellStyle name="Comma 2 2 2 2 6 3" xfId="1195"/>
    <cellStyle name="Comma 2 2 2 2 7" xfId="509"/>
    <cellStyle name="Comma 2 2 2 2 7 2" xfId="1421"/>
    <cellStyle name="Comma 2 2 2 2 8" xfId="969"/>
    <cellStyle name="Comma 2 2 2 3" xfId="54"/>
    <cellStyle name="Comma 2 2 2 3 2" xfId="108"/>
    <cellStyle name="Comma 2 2 2 3 2 2" xfId="230"/>
    <cellStyle name="Comma 2 2 2 3 2 2 2" xfId="459"/>
    <cellStyle name="Comma 2 2 2 3 2 2 2 2" xfId="911"/>
    <cellStyle name="Comma 2 2 2 3 2 2 2 2 2" xfId="1823"/>
    <cellStyle name="Comma 2 2 2 3 2 2 2 3" xfId="1371"/>
    <cellStyle name="Comma 2 2 2 3 2 2 3" xfId="685"/>
    <cellStyle name="Comma 2 2 2 3 2 2 3 2" xfId="1597"/>
    <cellStyle name="Comma 2 2 2 3 2 2 4" xfId="1145"/>
    <cellStyle name="Comma 2 2 2 3 2 3" xfId="346"/>
    <cellStyle name="Comma 2 2 2 3 2 3 2" xfId="798"/>
    <cellStyle name="Comma 2 2 2 3 2 3 2 2" xfId="1710"/>
    <cellStyle name="Comma 2 2 2 3 2 3 3" xfId="1258"/>
    <cellStyle name="Comma 2 2 2 3 2 4" xfId="572"/>
    <cellStyle name="Comma 2 2 2 3 2 4 2" xfId="1484"/>
    <cellStyle name="Comma 2 2 2 3 2 5" xfId="1032"/>
    <cellStyle name="Comma 2 2 2 3 3" xfId="176"/>
    <cellStyle name="Comma 2 2 2 3 3 2" xfId="405"/>
    <cellStyle name="Comma 2 2 2 3 3 2 2" xfId="857"/>
    <cellStyle name="Comma 2 2 2 3 3 2 2 2" xfId="1769"/>
    <cellStyle name="Comma 2 2 2 3 3 2 3" xfId="1317"/>
    <cellStyle name="Comma 2 2 2 3 3 3" xfId="631"/>
    <cellStyle name="Comma 2 2 2 3 3 3 2" xfId="1543"/>
    <cellStyle name="Comma 2 2 2 3 3 4" xfId="1091"/>
    <cellStyle name="Comma 2 2 2 3 4" xfId="292"/>
    <cellStyle name="Comma 2 2 2 3 4 2" xfId="744"/>
    <cellStyle name="Comma 2 2 2 3 4 2 2" xfId="1656"/>
    <cellStyle name="Comma 2 2 2 3 4 3" xfId="1204"/>
    <cellStyle name="Comma 2 2 2 3 5" xfId="518"/>
    <cellStyle name="Comma 2 2 2 3 5 2" xfId="1430"/>
    <cellStyle name="Comma 2 2 2 3 6" xfId="978"/>
    <cellStyle name="Comma 2 2 2 4" xfId="72"/>
    <cellStyle name="Comma 2 2 2 4 2" xfId="126"/>
    <cellStyle name="Comma 2 2 2 4 2 2" xfId="248"/>
    <cellStyle name="Comma 2 2 2 4 2 2 2" xfId="477"/>
    <cellStyle name="Comma 2 2 2 4 2 2 2 2" xfId="929"/>
    <cellStyle name="Comma 2 2 2 4 2 2 2 2 2" xfId="1841"/>
    <cellStyle name="Comma 2 2 2 4 2 2 2 3" xfId="1389"/>
    <cellStyle name="Comma 2 2 2 4 2 2 3" xfId="703"/>
    <cellStyle name="Comma 2 2 2 4 2 2 3 2" xfId="1615"/>
    <cellStyle name="Comma 2 2 2 4 2 2 4" xfId="1163"/>
    <cellStyle name="Comma 2 2 2 4 2 3" xfId="364"/>
    <cellStyle name="Comma 2 2 2 4 2 3 2" xfId="816"/>
    <cellStyle name="Comma 2 2 2 4 2 3 2 2" xfId="1728"/>
    <cellStyle name="Comma 2 2 2 4 2 3 3" xfId="1276"/>
    <cellStyle name="Comma 2 2 2 4 2 4" xfId="590"/>
    <cellStyle name="Comma 2 2 2 4 2 4 2" xfId="1502"/>
    <cellStyle name="Comma 2 2 2 4 2 5" xfId="1050"/>
    <cellStyle name="Comma 2 2 2 4 3" xfId="194"/>
    <cellStyle name="Comma 2 2 2 4 3 2" xfId="423"/>
    <cellStyle name="Comma 2 2 2 4 3 2 2" xfId="875"/>
    <cellStyle name="Comma 2 2 2 4 3 2 2 2" xfId="1787"/>
    <cellStyle name="Comma 2 2 2 4 3 2 3" xfId="1335"/>
    <cellStyle name="Comma 2 2 2 4 3 3" xfId="649"/>
    <cellStyle name="Comma 2 2 2 4 3 3 2" xfId="1561"/>
    <cellStyle name="Comma 2 2 2 4 3 4" xfId="1109"/>
    <cellStyle name="Comma 2 2 2 4 4" xfId="310"/>
    <cellStyle name="Comma 2 2 2 4 4 2" xfId="762"/>
    <cellStyle name="Comma 2 2 2 4 4 2 2" xfId="1674"/>
    <cellStyle name="Comma 2 2 2 4 4 3" xfId="1222"/>
    <cellStyle name="Comma 2 2 2 4 5" xfId="536"/>
    <cellStyle name="Comma 2 2 2 4 5 2" xfId="1448"/>
    <cellStyle name="Comma 2 2 2 4 6" xfId="996"/>
    <cellStyle name="Comma 2 2 2 5" xfId="90"/>
    <cellStyle name="Comma 2 2 2 5 2" xfId="212"/>
    <cellStyle name="Comma 2 2 2 5 2 2" xfId="441"/>
    <cellStyle name="Comma 2 2 2 5 2 2 2" xfId="893"/>
    <cellStyle name="Comma 2 2 2 5 2 2 2 2" xfId="1805"/>
    <cellStyle name="Comma 2 2 2 5 2 2 3" xfId="1353"/>
    <cellStyle name="Comma 2 2 2 5 2 3" xfId="667"/>
    <cellStyle name="Comma 2 2 2 5 2 3 2" xfId="1579"/>
    <cellStyle name="Comma 2 2 2 5 2 4" xfId="1127"/>
    <cellStyle name="Comma 2 2 2 5 3" xfId="328"/>
    <cellStyle name="Comma 2 2 2 5 3 2" xfId="780"/>
    <cellStyle name="Comma 2 2 2 5 3 2 2" xfId="1692"/>
    <cellStyle name="Comma 2 2 2 5 3 3" xfId="1240"/>
    <cellStyle name="Comma 2 2 2 5 4" xfId="554"/>
    <cellStyle name="Comma 2 2 2 5 4 2" xfId="1466"/>
    <cellStyle name="Comma 2 2 2 5 5" xfId="1014"/>
    <cellStyle name="Comma 2 2 2 6" xfId="158"/>
    <cellStyle name="Comma 2 2 2 6 2" xfId="387"/>
    <cellStyle name="Comma 2 2 2 6 2 2" xfId="839"/>
    <cellStyle name="Comma 2 2 2 6 2 2 2" xfId="1751"/>
    <cellStyle name="Comma 2 2 2 6 2 3" xfId="1299"/>
    <cellStyle name="Comma 2 2 2 6 3" xfId="613"/>
    <cellStyle name="Comma 2 2 2 6 3 2" xfId="1525"/>
    <cellStyle name="Comma 2 2 2 6 4" xfId="1073"/>
    <cellStyle name="Comma 2 2 2 7" xfId="274"/>
    <cellStyle name="Comma 2 2 2 7 2" xfId="726"/>
    <cellStyle name="Comma 2 2 2 7 2 2" xfId="1638"/>
    <cellStyle name="Comma 2 2 2 7 3" xfId="1186"/>
    <cellStyle name="Comma 2 2 2 8" xfId="500"/>
    <cellStyle name="Comma 2 2 2 8 2" xfId="1412"/>
    <cellStyle name="Comma 2 2 2 9" xfId="960"/>
    <cellStyle name="Comma 2 2 3" xfId="40"/>
    <cellStyle name="Comma 2 2 3 2" xfId="58"/>
    <cellStyle name="Comma 2 2 3 2 2" xfId="112"/>
    <cellStyle name="Comma 2 2 3 2 2 2" xfId="234"/>
    <cellStyle name="Comma 2 2 3 2 2 2 2" xfId="463"/>
    <cellStyle name="Comma 2 2 3 2 2 2 2 2" xfId="915"/>
    <cellStyle name="Comma 2 2 3 2 2 2 2 2 2" xfId="1827"/>
    <cellStyle name="Comma 2 2 3 2 2 2 2 3" xfId="1375"/>
    <cellStyle name="Comma 2 2 3 2 2 2 3" xfId="689"/>
    <cellStyle name="Comma 2 2 3 2 2 2 3 2" xfId="1601"/>
    <cellStyle name="Comma 2 2 3 2 2 2 4" xfId="1149"/>
    <cellStyle name="Comma 2 2 3 2 2 3" xfId="350"/>
    <cellStyle name="Comma 2 2 3 2 2 3 2" xfId="802"/>
    <cellStyle name="Comma 2 2 3 2 2 3 2 2" xfId="1714"/>
    <cellStyle name="Comma 2 2 3 2 2 3 3" xfId="1262"/>
    <cellStyle name="Comma 2 2 3 2 2 4" xfId="576"/>
    <cellStyle name="Comma 2 2 3 2 2 4 2" xfId="1488"/>
    <cellStyle name="Comma 2 2 3 2 2 5" xfId="1036"/>
    <cellStyle name="Comma 2 2 3 2 3" xfId="180"/>
    <cellStyle name="Comma 2 2 3 2 3 2" xfId="409"/>
    <cellStyle name="Comma 2 2 3 2 3 2 2" xfId="861"/>
    <cellStyle name="Comma 2 2 3 2 3 2 2 2" xfId="1773"/>
    <cellStyle name="Comma 2 2 3 2 3 2 3" xfId="1321"/>
    <cellStyle name="Comma 2 2 3 2 3 3" xfId="635"/>
    <cellStyle name="Comma 2 2 3 2 3 3 2" xfId="1547"/>
    <cellStyle name="Comma 2 2 3 2 3 4" xfId="1095"/>
    <cellStyle name="Comma 2 2 3 2 4" xfId="296"/>
    <cellStyle name="Comma 2 2 3 2 4 2" xfId="748"/>
    <cellStyle name="Comma 2 2 3 2 4 2 2" xfId="1660"/>
    <cellStyle name="Comma 2 2 3 2 4 3" xfId="1208"/>
    <cellStyle name="Comma 2 2 3 2 5" xfId="522"/>
    <cellStyle name="Comma 2 2 3 2 5 2" xfId="1434"/>
    <cellStyle name="Comma 2 2 3 2 6" xfId="982"/>
    <cellStyle name="Comma 2 2 3 3" xfId="76"/>
    <cellStyle name="Comma 2 2 3 3 2" xfId="130"/>
    <cellStyle name="Comma 2 2 3 3 2 2" xfId="252"/>
    <cellStyle name="Comma 2 2 3 3 2 2 2" xfId="481"/>
    <cellStyle name="Comma 2 2 3 3 2 2 2 2" xfId="933"/>
    <cellStyle name="Comma 2 2 3 3 2 2 2 2 2" xfId="1845"/>
    <cellStyle name="Comma 2 2 3 3 2 2 2 3" xfId="1393"/>
    <cellStyle name="Comma 2 2 3 3 2 2 3" xfId="707"/>
    <cellStyle name="Comma 2 2 3 3 2 2 3 2" xfId="1619"/>
    <cellStyle name="Comma 2 2 3 3 2 2 4" xfId="1167"/>
    <cellStyle name="Comma 2 2 3 3 2 3" xfId="368"/>
    <cellStyle name="Comma 2 2 3 3 2 3 2" xfId="820"/>
    <cellStyle name="Comma 2 2 3 3 2 3 2 2" xfId="1732"/>
    <cellStyle name="Comma 2 2 3 3 2 3 3" xfId="1280"/>
    <cellStyle name="Comma 2 2 3 3 2 4" xfId="594"/>
    <cellStyle name="Comma 2 2 3 3 2 4 2" xfId="1506"/>
    <cellStyle name="Comma 2 2 3 3 2 5" xfId="1054"/>
    <cellStyle name="Comma 2 2 3 3 3" xfId="198"/>
    <cellStyle name="Comma 2 2 3 3 3 2" xfId="427"/>
    <cellStyle name="Comma 2 2 3 3 3 2 2" xfId="879"/>
    <cellStyle name="Comma 2 2 3 3 3 2 2 2" xfId="1791"/>
    <cellStyle name="Comma 2 2 3 3 3 2 3" xfId="1339"/>
    <cellStyle name="Comma 2 2 3 3 3 3" xfId="653"/>
    <cellStyle name="Comma 2 2 3 3 3 3 2" xfId="1565"/>
    <cellStyle name="Comma 2 2 3 3 3 4" xfId="1113"/>
    <cellStyle name="Comma 2 2 3 3 4" xfId="314"/>
    <cellStyle name="Comma 2 2 3 3 4 2" xfId="766"/>
    <cellStyle name="Comma 2 2 3 3 4 2 2" xfId="1678"/>
    <cellStyle name="Comma 2 2 3 3 4 3" xfId="1226"/>
    <cellStyle name="Comma 2 2 3 3 5" xfId="540"/>
    <cellStyle name="Comma 2 2 3 3 5 2" xfId="1452"/>
    <cellStyle name="Comma 2 2 3 3 6" xfId="1000"/>
    <cellStyle name="Comma 2 2 3 4" xfId="94"/>
    <cellStyle name="Comma 2 2 3 4 2" xfId="216"/>
    <cellStyle name="Comma 2 2 3 4 2 2" xfId="445"/>
    <cellStyle name="Comma 2 2 3 4 2 2 2" xfId="897"/>
    <cellStyle name="Comma 2 2 3 4 2 2 2 2" xfId="1809"/>
    <cellStyle name="Comma 2 2 3 4 2 2 3" xfId="1357"/>
    <cellStyle name="Comma 2 2 3 4 2 3" xfId="671"/>
    <cellStyle name="Comma 2 2 3 4 2 3 2" xfId="1583"/>
    <cellStyle name="Comma 2 2 3 4 2 4" xfId="1131"/>
    <cellStyle name="Comma 2 2 3 4 3" xfId="332"/>
    <cellStyle name="Comma 2 2 3 4 3 2" xfId="784"/>
    <cellStyle name="Comma 2 2 3 4 3 2 2" xfId="1696"/>
    <cellStyle name="Comma 2 2 3 4 3 3" xfId="1244"/>
    <cellStyle name="Comma 2 2 3 4 4" xfId="558"/>
    <cellStyle name="Comma 2 2 3 4 4 2" xfId="1470"/>
    <cellStyle name="Comma 2 2 3 4 5" xfId="1018"/>
    <cellStyle name="Comma 2 2 3 5" xfId="162"/>
    <cellStyle name="Comma 2 2 3 5 2" xfId="391"/>
    <cellStyle name="Comma 2 2 3 5 2 2" xfId="843"/>
    <cellStyle name="Comma 2 2 3 5 2 2 2" xfId="1755"/>
    <cellStyle name="Comma 2 2 3 5 2 3" xfId="1303"/>
    <cellStyle name="Comma 2 2 3 5 3" xfId="617"/>
    <cellStyle name="Comma 2 2 3 5 3 2" xfId="1529"/>
    <cellStyle name="Comma 2 2 3 5 4" xfId="1077"/>
    <cellStyle name="Comma 2 2 3 6" xfId="278"/>
    <cellStyle name="Comma 2 2 3 6 2" xfId="730"/>
    <cellStyle name="Comma 2 2 3 6 2 2" xfId="1642"/>
    <cellStyle name="Comma 2 2 3 6 3" xfId="1190"/>
    <cellStyle name="Comma 2 2 3 7" xfId="504"/>
    <cellStyle name="Comma 2 2 3 7 2" xfId="1416"/>
    <cellStyle name="Comma 2 2 3 8" xfId="964"/>
    <cellStyle name="Comma 2 2 4" xfId="49"/>
    <cellStyle name="Comma 2 2 4 2" xfId="103"/>
    <cellStyle name="Comma 2 2 4 2 2" xfId="225"/>
    <cellStyle name="Comma 2 2 4 2 2 2" xfId="454"/>
    <cellStyle name="Comma 2 2 4 2 2 2 2" xfId="906"/>
    <cellStyle name="Comma 2 2 4 2 2 2 2 2" xfId="1818"/>
    <cellStyle name="Comma 2 2 4 2 2 2 3" xfId="1366"/>
    <cellStyle name="Comma 2 2 4 2 2 3" xfId="680"/>
    <cellStyle name="Comma 2 2 4 2 2 3 2" xfId="1592"/>
    <cellStyle name="Comma 2 2 4 2 2 4" xfId="1140"/>
    <cellStyle name="Comma 2 2 4 2 3" xfId="341"/>
    <cellStyle name="Comma 2 2 4 2 3 2" xfId="793"/>
    <cellStyle name="Comma 2 2 4 2 3 2 2" xfId="1705"/>
    <cellStyle name="Comma 2 2 4 2 3 3" xfId="1253"/>
    <cellStyle name="Comma 2 2 4 2 4" xfId="567"/>
    <cellStyle name="Comma 2 2 4 2 4 2" xfId="1479"/>
    <cellStyle name="Comma 2 2 4 2 5" xfId="1027"/>
    <cellStyle name="Comma 2 2 4 3" xfId="171"/>
    <cellStyle name="Comma 2 2 4 3 2" xfId="400"/>
    <cellStyle name="Comma 2 2 4 3 2 2" xfId="852"/>
    <cellStyle name="Comma 2 2 4 3 2 2 2" xfId="1764"/>
    <cellStyle name="Comma 2 2 4 3 2 3" xfId="1312"/>
    <cellStyle name="Comma 2 2 4 3 3" xfId="626"/>
    <cellStyle name="Comma 2 2 4 3 3 2" xfId="1538"/>
    <cellStyle name="Comma 2 2 4 3 4" xfId="1086"/>
    <cellStyle name="Comma 2 2 4 4" xfId="287"/>
    <cellStyle name="Comma 2 2 4 4 2" xfId="739"/>
    <cellStyle name="Comma 2 2 4 4 2 2" xfId="1651"/>
    <cellStyle name="Comma 2 2 4 4 3" xfId="1199"/>
    <cellStyle name="Comma 2 2 4 5" xfId="513"/>
    <cellStyle name="Comma 2 2 4 5 2" xfId="1425"/>
    <cellStyle name="Comma 2 2 4 6" xfId="973"/>
    <cellStyle name="Comma 2 2 5" xfId="67"/>
    <cellStyle name="Comma 2 2 5 2" xfId="121"/>
    <cellStyle name="Comma 2 2 5 2 2" xfId="243"/>
    <cellStyle name="Comma 2 2 5 2 2 2" xfId="472"/>
    <cellStyle name="Comma 2 2 5 2 2 2 2" xfId="924"/>
    <cellStyle name="Comma 2 2 5 2 2 2 2 2" xfId="1836"/>
    <cellStyle name="Comma 2 2 5 2 2 2 3" xfId="1384"/>
    <cellStyle name="Comma 2 2 5 2 2 3" xfId="698"/>
    <cellStyle name="Comma 2 2 5 2 2 3 2" xfId="1610"/>
    <cellStyle name="Comma 2 2 5 2 2 4" xfId="1158"/>
    <cellStyle name="Comma 2 2 5 2 3" xfId="359"/>
    <cellStyle name="Comma 2 2 5 2 3 2" xfId="811"/>
    <cellStyle name="Comma 2 2 5 2 3 2 2" xfId="1723"/>
    <cellStyle name="Comma 2 2 5 2 3 3" xfId="1271"/>
    <cellStyle name="Comma 2 2 5 2 4" xfId="585"/>
    <cellStyle name="Comma 2 2 5 2 4 2" xfId="1497"/>
    <cellStyle name="Comma 2 2 5 2 5" xfId="1045"/>
    <cellStyle name="Comma 2 2 5 3" xfId="189"/>
    <cellStyle name="Comma 2 2 5 3 2" xfId="418"/>
    <cellStyle name="Comma 2 2 5 3 2 2" xfId="870"/>
    <cellStyle name="Comma 2 2 5 3 2 2 2" xfId="1782"/>
    <cellStyle name="Comma 2 2 5 3 2 3" xfId="1330"/>
    <cellStyle name="Comma 2 2 5 3 3" xfId="644"/>
    <cellStyle name="Comma 2 2 5 3 3 2" xfId="1556"/>
    <cellStyle name="Comma 2 2 5 3 4" xfId="1104"/>
    <cellStyle name="Comma 2 2 5 4" xfId="305"/>
    <cellStyle name="Comma 2 2 5 4 2" xfId="757"/>
    <cellStyle name="Comma 2 2 5 4 2 2" xfId="1669"/>
    <cellStyle name="Comma 2 2 5 4 3" xfId="1217"/>
    <cellStyle name="Comma 2 2 5 5" xfId="531"/>
    <cellStyle name="Comma 2 2 5 5 2" xfId="1443"/>
    <cellStyle name="Comma 2 2 5 6" xfId="991"/>
    <cellStyle name="Comma 2 2 6" xfId="85"/>
    <cellStyle name="Comma 2 2 6 2" xfId="207"/>
    <cellStyle name="Comma 2 2 6 2 2" xfId="436"/>
    <cellStyle name="Comma 2 2 6 2 2 2" xfId="888"/>
    <cellStyle name="Comma 2 2 6 2 2 2 2" xfId="1800"/>
    <cellStyle name="Comma 2 2 6 2 2 3" xfId="1348"/>
    <cellStyle name="Comma 2 2 6 2 3" xfId="662"/>
    <cellStyle name="Comma 2 2 6 2 3 2" xfId="1574"/>
    <cellStyle name="Comma 2 2 6 2 4" xfId="1122"/>
    <cellStyle name="Comma 2 2 6 3" xfId="323"/>
    <cellStyle name="Comma 2 2 6 3 2" xfId="775"/>
    <cellStyle name="Comma 2 2 6 3 2 2" xfId="1687"/>
    <cellStyle name="Comma 2 2 6 3 3" xfId="1235"/>
    <cellStyle name="Comma 2 2 6 4" xfId="549"/>
    <cellStyle name="Comma 2 2 6 4 2" xfId="1461"/>
    <cellStyle name="Comma 2 2 6 5" xfId="1009"/>
    <cellStyle name="Comma 2 2 7" xfId="153"/>
    <cellStyle name="Comma 2 2 7 2" xfId="382"/>
    <cellStyle name="Comma 2 2 7 2 2" xfId="834"/>
    <cellStyle name="Comma 2 2 7 2 2 2" xfId="1746"/>
    <cellStyle name="Comma 2 2 7 2 3" xfId="1294"/>
    <cellStyle name="Comma 2 2 7 3" xfId="608"/>
    <cellStyle name="Comma 2 2 7 3 2" xfId="1520"/>
    <cellStyle name="Comma 2 2 7 4" xfId="1068"/>
    <cellStyle name="Comma 2 2 8" xfId="269"/>
    <cellStyle name="Comma 2 2 8 2" xfId="721"/>
    <cellStyle name="Comma 2 2 8 2 2" xfId="1633"/>
    <cellStyle name="Comma 2 2 8 3" xfId="1181"/>
    <cellStyle name="Comma 2 2 9" xfId="495"/>
    <cellStyle name="Comma 2 2 9 2" xfId="1407"/>
    <cellStyle name="Comma 2 3" xfId="948"/>
    <cellStyle name="Currency 2" xfId="22"/>
    <cellStyle name="Currency 2 2" xfId="30"/>
    <cellStyle name="Currency 2 2 10" xfId="957"/>
    <cellStyle name="Currency 2 2 2" xfId="38"/>
    <cellStyle name="Currency 2 2 2 2" xfId="47"/>
    <cellStyle name="Currency 2 2 2 2 2" xfId="65"/>
    <cellStyle name="Currency 2 2 2 2 2 2" xfId="119"/>
    <cellStyle name="Currency 2 2 2 2 2 2 2" xfId="241"/>
    <cellStyle name="Currency 2 2 2 2 2 2 2 2" xfId="470"/>
    <cellStyle name="Currency 2 2 2 2 2 2 2 2 2" xfId="922"/>
    <cellStyle name="Currency 2 2 2 2 2 2 2 2 2 2" xfId="1834"/>
    <cellStyle name="Currency 2 2 2 2 2 2 2 2 3" xfId="1382"/>
    <cellStyle name="Currency 2 2 2 2 2 2 2 3" xfId="696"/>
    <cellStyle name="Currency 2 2 2 2 2 2 2 3 2" xfId="1608"/>
    <cellStyle name="Currency 2 2 2 2 2 2 2 4" xfId="1156"/>
    <cellStyle name="Currency 2 2 2 2 2 2 3" xfId="357"/>
    <cellStyle name="Currency 2 2 2 2 2 2 3 2" xfId="809"/>
    <cellStyle name="Currency 2 2 2 2 2 2 3 2 2" xfId="1721"/>
    <cellStyle name="Currency 2 2 2 2 2 2 3 3" xfId="1269"/>
    <cellStyle name="Currency 2 2 2 2 2 2 4" xfId="583"/>
    <cellStyle name="Currency 2 2 2 2 2 2 4 2" xfId="1495"/>
    <cellStyle name="Currency 2 2 2 2 2 2 5" xfId="1043"/>
    <cellStyle name="Currency 2 2 2 2 2 3" xfId="187"/>
    <cellStyle name="Currency 2 2 2 2 2 3 2" xfId="416"/>
    <cellStyle name="Currency 2 2 2 2 2 3 2 2" xfId="868"/>
    <cellStyle name="Currency 2 2 2 2 2 3 2 2 2" xfId="1780"/>
    <cellStyle name="Currency 2 2 2 2 2 3 2 3" xfId="1328"/>
    <cellStyle name="Currency 2 2 2 2 2 3 3" xfId="642"/>
    <cellStyle name="Currency 2 2 2 2 2 3 3 2" xfId="1554"/>
    <cellStyle name="Currency 2 2 2 2 2 3 4" xfId="1102"/>
    <cellStyle name="Currency 2 2 2 2 2 4" xfId="303"/>
    <cellStyle name="Currency 2 2 2 2 2 4 2" xfId="755"/>
    <cellStyle name="Currency 2 2 2 2 2 4 2 2" xfId="1667"/>
    <cellStyle name="Currency 2 2 2 2 2 4 3" xfId="1215"/>
    <cellStyle name="Currency 2 2 2 2 2 5" xfId="529"/>
    <cellStyle name="Currency 2 2 2 2 2 5 2" xfId="1441"/>
    <cellStyle name="Currency 2 2 2 2 2 6" xfId="989"/>
    <cellStyle name="Currency 2 2 2 2 3" xfId="83"/>
    <cellStyle name="Currency 2 2 2 2 3 2" xfId="137"/>
    <cellStyle name="Currency 2 2 2 2 3 2 2" xfId="259"/>
    <cellStyle name="Currency 2 2 2 2 3 2 2 2" xfId="488"/>
    <cellStyle name="Currency 2 2 2 2 3 2 2 2 2" xfId="940"/>
    <cellStyle name="Currency 2 2 2 2 3 2 2 2 2 2" xfId="1852"/>
    <cellStyle name="Currency 2 2 2 2 3 2 2 2 3" xfId="1400"/>
    <cellStyle name="Currency 2 2 2 2 3 2 2 3" xfId="714"/>
    <cellStyle name="Currency 2 2 2 2 3 2 2 3 2" xfId="1626"/>
    <cellStyle name="Currency 2 2 2 2 3 2 2 4" xfId="1174"/>
    <cellStyle name="Currency 2 2 2 2 3 2 3" xfId="375"/>
    <cellStyle name="Currency 2 2 2 2 3 2 3 2" xfId="827"/>
    <cellStyle name="Currency 2 2 2 2 3 2 3 2 2" xfId="1739"/>
    <cellStyle name="Currency 2 2 2 2 3 2 3 3" xfId="1287"/>
    <cellStyle name="Currency 2 2 2 2 3 2 4" xfId="601"/>
    <cellStyle name="Currency 2 2 2 2 3 2 4 2" xfId="1513"/>
    <cellStyle name="Currency 2 2 2 2 3 2 5" xfId="1061"/>
    <cellStyle name="Currency 2 2 2 2 3 3" xfId="205"/>
    <cellStyle name="Currency 2 2 2 2 3 3 2" xfId="434"/>
    <cellStyle name="Currency 2 2 2 2 3 3 2 2" xfId="886"/>
    <cellStyle name="Currency 2 2 2 2 3 3 2 2 2" xfId="1798"/>
    <cellStyle name="Currency 2 2 2 2 3 3 2 3" xfId="1346"/>
    <cellStyle name="Currency 2 2 2 2 3 3 3" xfId="660"/>
    <cellStyle name="Currency 2 2 2 2 3 3 3 2" xfId="1572"/>
    <cellStyle name="Currency 2 2 2 2 3 3 4" xfId="1120"/>
    <cellStyle name="Currency 2 2 2 2 3 4" xfId="321"/>
    <cellStyle name="Currency 2 2 2 2 3 4 2" xfId="773"/>
    <cellStyle name="Currency 2 2 2 2 3 4 2 2" xfId="1685"/>
    <cellStyle name="Currency 2 2 2 2 3 4 3" xfId="1233"/>
    <cellStyle name="Currency 2 2 2 2 3 5" xfId="547"/>
    <cellStyle name="Currency 2 2 2 2 3 5 2" xfId="1459"/>
    <cellStyle name="Currency 2 2 2 2 3 6" xfId="1007"/>
    <cellStyle name="Currency 2 2 2 2 4" xfId="101"/>
    <cellStyle name="Currency 2 2 2 2 4 2" xfId="223"/>
    <cellStyle name="Currency 2 2 2 2 4 2 2" xfId="452"/>
    <cellStyle name="Currency 2 2 2 2 4 2 2 2" xfId="904"/>
    <cellStyle name="Currency 2 2 2 2 4 2 2 2 2" xfId="1816"/>
    <cellStyle name="Currency 2 2 2 2 4 2 2 3" xfId="1364"/>
    <cellStyle name="Currency 2 2 2 2 4 2 3" xfId="678"/>
    <cellStyle name="Currency 2 2 2 2 4 2 3 2" xfId="1590"/>
    <cellStyle name="Currency 2 2 2 2 4 2 4" xfId="1138"/>
    <cellStyle name="Currency 2 2 2 2 4 3" xfId="339"/>
    <cellStyle name="Currency 2 2 2 2 4 3 2" xfId="791"/>
    <cellStyle name="Currency 2 2 2 2 4 3 2 2" xfId="1703"/>
    <cellStyle name="Currency 2 2 2 2 4 3 3" xfId="1251"/>
    <cellStyle name="Currency 2 2 2 2 4 4" xfId="565"/>
    <cellStyle name="Currency 2 2 2 2 4 4 2" xfId="1477"/>
    <cellStyle name="Currency 2 2 2 2 4 5" xfId="1025"/>
    <cellStyle name="Currency 2 2 2 2 5" xfId="169"/>
    <cellStyle name="Currency 2 2 2 2 5 2" xfId="398"/>
    <cellStyle name="Currency 2 2 2 2 5 2 2" xfId="850"/>
    <cellStyle name="Currency 2 2 2 2 5 2 2 2" xfId="1762"/>
    <cellStyle name="Currency 2 2 2 2 5 2 3" xfId="1310"/>
    <cellStyle name="Currency 2 2 2 2 5 3" xfId="624"/>
    <cellStyle name="Currency 2 2 2 2 5 3 2" xfId="1536"/>
    <cellStyle name="Currency 2 2 2 2 5 4" xfId="1084"/>
    <cellStyle name="Currency 2 2 2 2 6" xfId="285"/>
    <cellStyle name="Currency 2 2 2 2 6 2" xfId="737"/>
    <cellStyle name="Currency 2 2 2 2 6 2 2" xfId="1649"/>
    <cellStyle name="Currency 2 2 2 2 6 3" xfId="1197"/>
    <cellStyle name="Currency 2 2 2 2 7" xfId="511"/>
    <cellStyle name="Currency 2 2 2 2 7 2" xfId="1423"/>
    <cellStyle name="Currency 2 2 2 2 8" xfId="971"/>
    <cellStyle name="Currency 2 2 2 3" xfId="56"/>
    <cellStyle name="Currency 2 2 2 3 2" xfId="110"/>
    <cellStyle name="Currency 2 2 2 3 2 2" xfId="232"/>
    <cellStyle name="Currency 2 2 2 3 2 2 2" xfId="461"/>
    <cellStyle name="Currency 2 2 2 3 2 2 2 2" xfId="913"/>
    <cellStyle name="Currency 2 2 2 3 2 2 2 2 2" xfId="1825"/>
    <cellStyle name="Currency 2 2 2 3 2 2 2 3" xfId="1373"/>
    <cellStyle name="Currency 2 2 2 3 2 2 3" xfId="687"/>
    <cellStyle name="Currency 2 2 2 3 2 2 3 2" xfId="1599"/>
    <cellStyle name="Currency 2 2 2 3 2 2 4" xfId="1147"/>
    <cellStyle name="Currency 2 2 2 3 2 3" xfId="348"/>
    <cellStyle name="Currency 2 2 2 3 2 3 2" xfId="800"/>
    <cellStyle name="Currency 2 2 2 3 2 3 2 2" xfId="1712"/>
    <cellStyle name="Currency 2 2 2 3 2 3 3" xfId="1260"/>
    <cellStyle name="Currency 2 2 2 3 2 4" xfId="574"/>
    <cellStyle name="Currency 2 2 2 3 2 4 2" xfId="1486"/>
    <cellStyle name="Currency 2 2 2 3 2 5" xfId="1034"/>
    <cellStyle name="Currency 2 2 2 3 3" xfId="178"/>
    <cellStyle name="Currency 2 2 2 3 3 2" xfId="407"/>
    <cellStyle name="Currency 2 2 2 3 3 2 2" xfId="859"/>
    <cellStyle name="Currency 2 2 2 3 3 2 2 2" xfId="1771"/>
    <cellStyle name="Currency 2 2 2 3 3 2 3" xfId="1319"/>
    <cellStyle name="Currency 2 2 2 3 3 3" xfId="633"/>
    <cellStyle name="Currency 2 2 2 3 3 3 2" xfId="1545"/>
    <cellStyle name="Currency 2 2 2 3 3 4" xfId="1093"/>
    <cellStyle name="Currency 2 2 2 3 4" xfId="294"/>
    <cellStyle name="Currency 2 2 2 3 4 2" xfId="746"/>
    <cellStyle name="Currency 2 2 2 3 4 2 2" xfId="1658"/>
    <cellStyle name="Currency 2 2 2 3 4 3" xfId="1206"/>
    <cellStyle name="Currency 2 2 2 3 5" xfId="520"/>
    <cellStyle name="Currency 2 2 2 3 5 2" xfId="1432"/>
    <cellStyle name="Currency 2 2 2 3 6" xfId="980"/>
    <cellStyle name="Currency 2 2 2 4" xfId="74"/>
    <cellStyle name="Currency 2 2 2 4 2" xfId="128"/>
    <cellStyle name="Currency 2 2 2 4 2 2" xfId="250"/>
    <cellStyle name="Currency 2 2 2 4 2 2 2" xfId="479"/>
    <cellStyle name="Currency 2 2 2 4 2 2 2 2" xfId="931"/>
    <cellStyle name="Currency 2 2 2 4 2 2 2 2 2" xfId="1843"/>
    <cellStyle name="Currency 2 2 2 4 2 2 2 3" xfId="1391"/>
    <cellStyle name="Currency 2 2 2 4 2 2 3" xfId="705"/>
    <cellStyle name="Currency 2 2 2 4 2 2 3 2" xfId="1617"/>
    <cellStyle name="Currency 2 2 2 4 2 2 4" xfId="1165"/>
    <cellStyle name="Currency 2 2 2 4 2 3" xfId="366"/>
    <cellStyle name="Currency 2 2 2 4 2 3 2" xfId="818"/>
    <cellStyle name="Currency 2 2 2 4 2 3 2 2" xfId="1730"/>
    <cellStyle name="Currency 2 2 2 4 2 3 3" xfId="1278"/>
    <cellStyle name="Currency 2 2 2 4 2 4" xfId="592"/>
    <cellStyle name="Currency 2 2 2 4 2 4 2" xfId="1504"/>
    <cellStyle name="Currency 2 2 2 4 2 5" xfId="1052"/>
    <cellStyle name="Currency 2 2 2 4 3" xfId="196"/>
    <cellStyle name="Currency 2 2 2 4 3 2" xfId="425"/>
    <cellStyle name="Currency 2 2 2 4 3 2 2" xfId="877"/>
    <cellStyle name="Currency 2 2 2 4 3 2 2 2" xfId="1789"/>
    <cellStyle name="Currency 2 2 2 4 3 2 3" xfId="1337"/>
    <cellStyle name="Currency 2 2 2 4 3 3" xfId="651"/>
    <cellStyle name="Currency 2 2 2 4 3 3 2" xfId="1563"/>
    <cellStyle name="Currency 2 2 2 4 3 4" xfId="1111"/>
    <cellStyle name="Currency 2 2 2 4 4" xfId="312"/>
    <cellStyle name="Currency 2 2 2 4 4 2" xfId="764"/>
    <cellStyle name="Currency 2 2 2 4 4 2 2" xfId="1676"/>
    <cellStyle name="Currency 2 2 2 4 4 3" xfId="1224"/>
    <cellStyle name="Currency 2 2 2 4 5" xfId="538"/>
    <cellStyle name="Currency 2 2 2 4 5 2" xfId="1450"/>
    <cellStyle name="Currency 2 2 2 4 6" xfId="998"/>
    <cellStyle name="Currency 2 2 2 5" xfId="92"/>
    <cellStyle name="Currency 2 2 2 5 2" xfId="214"/>
    <cellStyle name="Currency 2 2 2 5 2 2" xfId="443"/>
    <cellStyle name="Currency 2 2 2 5 2 2 2" xfId="895"/>
    <cellStyle name="Currency 2 2 2 5 2 2 2 2" xfId="1807"/>
    <cellStyle name="Currency 2 2 2 5 2 2 3" xfId="1355"/>
    <cellStyle name="Currency 2 2 2 5 2 3" xfId="669"/>
    <cellStyle name="Currency 2 2 2 5 2 3 2" xfId="1581"/>
    <cellStyle name="Currency 2 2 2 5 2 4" xfId="1129"/>
    <cellStyle name="Currency 2 2 2 5 3" xfId="330"/>
    <cellStyle name="Currency 2 2 2 5 3 2" xfId="782"/>
    <cellStyle name="Currency 2 2 2 5 3 2 2" xfId="1694"/>
    <cellStyle name="Currency 2 2 2 5 3 3" xfId="1242"/>
    <cellStyle name="Currency 2 2 2 5 4" xfId="556"/>
    <cellStyle name="Currency 2 2 2 5 4 2" xfId="1468"/>
    <cellStyle name="Currency 2 2 2 5 5" xfId="1016"/>
    <cellStyle name="Currency 2 2 2 6" xfId="160"/>
    <cellStyle name="Currency 2 2 2 6 2" xfId="389"/>
    <cellStyle name="Currency 2 2 2 6 2 2" xfId="841"/>
    <cellStyle name="Currency 2 2 2 6 2 2 2" xfId="1753"/>
    <cellStyle name="Currency 2 2 2 6 2 3" xfId="1301"/>
    <cellStyle name="Currency 2 2 2 6 3" xfId="615"/>
    <cellStyle name="Currency 2 2 2 6 3 2" xfId="1527"/>
    <cellStyle name="Currency 2 2 2 6 4" xfId="1075"/>
    <cellStyle name="Currency 2 2 2 7" xfId="276"/>
    <cellStyle name="Currency 2 2 2 7 2" xfId="728"/>
    <cellStyle name="Currency 2 2 2 7 2 2" xfId="1640"/>
    <cellStyle name="Currency 2 2 2 7 3" xfId="1188"/>
    <cellStyle name="Currency 2 2 2 8" xfId="502"/>
    <cellStyle name="Currency 2 2 2 8 2" xfId="1414"/>
    <cellStyle name="Currency 2 2 2 9" xfId="962"/>
    <cellStyle name="Currency 2 2 3" xfId="42"/>
    <cellStyle name="Currency 2 2 3 2" xfId="60"/>
    <cellStyle name="Currency 2 2 3 2 2" xfId="114"/>
    <cellStyle name="Currency 2 2 3 2 2 2" xfId="236"/>
    <cellStyle name="Currency 2 2 3 2 2 2 2" xfId="465"/>
    <cellStyle name="Currency 2 2 3 2 2 2 2 2" xfId="917"/>
    <cellStyle name="Currency 2 2 3 2 2 2 2 2 2" xfId="1829"/>
    <cellStyle name="Currency 2 2 3 2 2 2 2 3" xfId="1377"/>
    <cellStyle name="Currency 2 2 3 2 2 2 3" xfId="691"/>
    <cellStyle name="Currency 2 2 3 2 2 2 3 2" xfId="1603"/>
    <cellStyle name="Currency 2 2 3 2 2 2 4" xfId="1151"/>
    <cellStyle name="Currency 2 2 3 2 2 3" xfId="352"/>
    <cellStyle name="Currency 2 2 3 2 2 3 2" xfId="804"/>
    <cellStyle name="Currency 2 2 3 2 2 3 2 2" xfId="1716"/>
    <cellStyle name="Currency 2 2 3 2 2 3 3" xfId="1264"/>
    <cellStyle name="Currency 2 2 3 2 2 4" xfId="578"/>
    <cellStyle name="Currency 2 2 3 2 2 4 2" xfId="1490"/>
    <cellStyle name="Currency 2 2 3 2 2 5" xfId="1038"/>
    <cellStyle name="Currency 2 2 3 2 3" xfId="182"/>
    <cellStyle name="Currency 2 2 3 2 3 2" xfId="411"/>
    <cellStyle name="Currency 2 2 3 2 3 2 2" xfId="863"/>
    <cellStyle name="Currency 2 2 3 2 3 2 2 2" xfId="1775"/>
    <cellStyle name="Currency 2 2 3 2 3 2 3" xfId="1323"/>
    <cellStyle name="Currency 2 2 3 2 3 3" xfId="637"/>
    <cellStyle name="Currency 2 2 3 2 3 3 2" xfId="1549"/>
    <cellStyle name="Currency 2 2 3 2 3 4" xfId="1097"/>
    <cellStyle name="Currency 2 2 3 2 4" xfId="298"/>
    <cellStyle name="Currency 2 2 3 2 4 2" xfId="750"/>
    <cellStyle name="Currency 2 2 3 2 4 2 2" xfId="1662"/>
    <cellStyle name="Currency 2 2 3 2 4 3" xfId="1210"/>
    <cellStyle name="Currency 2 2 3 2 5" xfId="524"/>
    <cellStyle name="Currency 2 2 3 2 5 2" xfId="1436"/>
    <cellStyle name="Currency 2 2 3 2 6" xfId="984"/>
    <cellStyle name="Currency 2 2 3 3" xfId="78"/>
    <cellStyle name="Currency 2 2 3 3 2" xfId="132"/>
    <cellStyle name="Currency 2 2 3 3 2 2" xfId="254"/>
    <cellStyle name="Currency 2 2 3 3 2 2 2" xfId="483"/>
    <cellStyle name="Currency 2 2 3 3 2 2 2 2" xfId="935"/>
    <cellStyle name="Currency 2 2 3 3 2 2 2 2 2" xfId="1847"/>
    <cellStyle name="Currency 2 2 3 3 2 2 2 3" xfId="1395"/>
    <cellStyle name="Currency 2 2 3 3 2 2 3" xfId="709"/>
    <cellStyle name="Currency 2 2 3 3 2 2 3 2" xfId="1621"/>
    <cellStyle name="Currency 2 2 3 3 2 2 4" xfId="1169"/>
    <cellStyle name="Currency 2 2 3 3 2 3" xfId="370"/>
    <cellStyle name="Currency 2 2 3 3 2 3 2" xfId="822"/>
    <cellStyle name="Currency 2 2 3 3 2 3 2 2" xfId="1734"/>
    <cellStyle name="Currency 2 2 3 3 2 3 3" xfId="1282"/>
    <cellStyle name="Currency 2 2 3 3 2 4" xfId="596"/>
    <cellStyle name="Currency 2 2 3 3 2 4 2" xfId="1508"/>
    <cellStyle name="Currency 2 2 3 3 2 5" xfId="1056"/>
    <cellStyle name="Currency 2 2 3 3 3" xfId="200"/>
    <cellStyle name="Currency 2 2 3 3 3 2" xfId="429"/>
    <cellStyle name="Currency 2 2 3 3 3 2 2" xfId="881"/>
    <cellStyle name="Currency 2 2 3 3 3 2 2 2" xfId="1793"/>
    <cellStyle name="Currency 2 2 3 3 3 2 3" xfId="1341"/>
    <cellStyle name="Currency 2 2 3 3 3 3" xfId="655"/>
    <cellStyle name="Currency 2 2 3 3 3 3 2" xfId="1567"/>
    <cellStyle name="Currency 2 2 3 3 3 4" xfId="1115"/>
    <cellStyle name="Currency 2 2 3 3 4" xfId="316"/>
    <cellStyle name="Currency 2 2 3 3 4 2" xfId="768"/>
    <cellStyle name="Currency 2 2 3 3 4 2 2" xfId="1680"/>
    <cellStyle name="Currency 2 2 3 3 4 3" xfId="1228"/>
    <cellStyle name="Currency 2 2 3 3 5" xfId="542"/>
    <cellStyle name="Currency 2 2 3 3 5 2" xfId="1454"/>
    <cellStyle name="Currency 2 2 3 3 6" xfId="1002"/>
    <cellStyle name="Currency 2 2 3 4" xfId="96"/>
    <cellStyle name="Currency 2 2 3 4 2" xfId="218"/>
    <cellStyle name="Currency 2 2 3 4 2 2" xfId="447"/>
    <cellStyle name="Currency 2 2 3 4 2 2 2" xfId="899"/>
    <cellStyle name="Currency 2 2 3 4 2 2 2 2" xfId="1811"/>
    <cellStyle name="Currency 2 2 3 4 2 2 3" xfId="1359"/>
    <cellStyle name="Currency 2 2 3 4 2 3" xfId="673"/>
    <cellStyle name="Currency 2 2 3 4 2 3 2" xfId="1585"/>
    <cellStyle name="Currency 2 2 3 4 2 4" xfId="1133"/>
    <cellStyle name="Currency 2 2 3 4 3" xfId="334"/>
    <cellStyle name="Currency 2 2 3 4 3 2" xfId="786"/>
    <cellStyle name="Currency 2 2 3 4 3 2 2" xfId="1698"/>
    <cellStyle name="Currency 2 2 3 4 3 3" xfId="1246"/>
    <cellStyle name="Currency 2 2 3 4 4" xfId="560"/>
    <cellStyle name="Currency 2 2 3 4 4 2" xfId="1472"/>
    <cellStyle name="Currency 2 2 3 4 5" xfId="1020"/>
    <cellStyle name="Currency 2 2 3 5" xfId="164"/>
    <cellStyle name="Currency 2 2 3 5 2" xfId="393"/>
    <cellStyle name="Currency 2 2 3 5 2 2" xfId="845"/>
    <cellStyle name="Currency 2 2 3 5 2 2 2" xfId="1757"/>
    <cellStyle name="Currency 2 2 3 5 2 3" xfId="1305"/>
    <cellStyle name="Currency 2 2 3 5 3" xfId="619"/>
    <cellStyle name="Currency 2 2 3 5 3 2" xfId="1531"/>
    <cellStyle name="Currency 2 2 3 5 4" xfId="1079"/>
    <cellStyle name="Currency 2 2 3 6" xfId="280"/>
    <cellStyle name="Currency 2 2 3 6 2" xfId="732"/>
    <cellStyle name="Currency 2 2 3 6 2 2" xfId="1644"/>
    <cellStyle name="Currency 2 2 3 6 3" xfId="1192"/>
    <cellStyle name="Currency 2 2 3 7" xfId="506"/>
    <cellStyle name="Currency 2 2 3 7 2" xfId="1418"/>
    <cellStyle name="Currency 2 2 3 8" xfId="966"/>
    <cellStyle name="Currency 2 2 4" xfId="51"/>
    <cellStyle name="Currency 2 2 4 2" xfId="105"/>
    <cellStyle name="Currency 2 2 4 2 2" xfId="227"/>
    <cellStyle name="Currency 2 2 4 2 2 2" xfId="456"/>
    <cellStyle name="Currency 2 2 4 2 2 2 2" xfId="908"/>
    <cellStyle name="Currency 2 2 4 2 2 2 2 2" xfId="1820"/>
    <cellStyle name="Currency 2 2 4 2 2 2 3" xfId="1368"/>
    <cellStyle name="Currency 2 2 4 2 2 3" xfId="682"/>
    <cellStyle name="Currency 2 2 4 2 2 3 2" xfId="1594"/>
    <cellStyle name="Currency 2 2 4 2 2 4" xfId="1142"/>
    <cellStyle name="Currency 2 2 4 2 3" xfId="343"/>
    <cellStyle name="Currency 2 2 4 2 3 2" xfId="795"/>
    <cellStyle name="Currency 2 2 4 2 3 2 2" xfId="1707"/>
    <cellStyle name="Currency 2 2 4 2 3 3" xfId="1255"/>
    <cellStyle name="Currency 2 2 4 2 4" xfId="569"/>
    <cellStyle name="Currency 2 2 4 2 4 2" xfId="1481"/>
    <cellStyle name="Currency 2 2 4 2 5" xfId="1029"/>
    <cellStyle name="Currency 2 2 4 3" xfId="173"/>
    <cellStyle name="Currency 2 2 4 3 2" xfId="402"/>
    <cellStyle name="Currency 2 2 4 3 2 2" xfId="854"/>
    <cellStyle name="Currency 2 2 4 3 2 2 2" xfId="1766"/>
    <cellStyle name="Currency 2 2 4 3 2 3" xfId="1314"/>
    <cellStyle name="Currency 2 2 4 3 3" xfId="628"/>
    <cellStyle name="Currency 2 2 4 3 3 2" xfId="1540"/>
    <cellStyle name="Currency 2 2 4 3 4" xfId="1088"/>
    <cellStyle name="Currency 2 2 4 4" xfId="289"/>
    <cellStyle name="Currency 2 2 4 4 2" xfId="741"/>
    <cellStyle name="Currency 2 2 4 4 2 2" xfId="1653"/>
    <cellStyle name="Currency 2 2 4 4 3" xfId="1201"/>
    <cellStyle name="Currency 2 2 4 5" xfId="515"/>
    <cellStyle name="Currency 2 2 4 5 2" xfId="1427"/>
    <cellStyle name="Currency 2 2 4 6" xfId="975"/>
    <cellStyle name="Currency 2 2 5" xfId="69"/>
    <cellStyle name="Currency 2 2 5 2" xfId="123"/>
    <cellStyle name="Currency 2 2 5 2 2" xfId="245"/>
    <cellStyle name="Currency 2 2 5 2 2 2" xfId="474"/>
    <cellStyle name="Currency 2 2 5 2 2 2 2" xfId="926"/>
    <cellStyle name="Currency 2 2 5 2 2 2 2 2" xfId="1838"/>
    <cellStyle name="Currency 2 2 5 2 2 2 3" xfId="1386"/>
    <cellStyle name="Currency 2 2 5 2 2 3" xfId="700"/>
    <cellStyle name="Currency 2 2 5 2 2 3 2" xfId="1612"/>
    <cellStyle name="Currency 2 2 5 2 2 4" xfId="1160"/>
    <cellStyle name="Currency 2 2 5 2 3" xfId="361"/>
    <cellStyle name="Currency 2 2 5 2 3 2" xfId="813"/>
    <cellStyle name="Currency 2 2 5 2 3 2 2" xfId="1725"/>
    <cellStyle name="Currency 2 2 5 2 3 3" xfId="1273"/>
    <cellStyle name="Currency 2 2 5 2 4" xfId="587"/>
    <cellStyle name="Currency 2 2 5 2 4 2" xfId="1499"/>
    <cellStyle name="Currency 2 2 5 2 5" xfId="1047"/>
    <cellStyle name="Currency 2 2 5 3" xfId="191"/>
    <cellStyle name="Currency 2 2 5 3 2" xfId="420"/>
    <cellStyle name="Currency 2 2 5 3 2 2" xfId="872"/>
    <cellStyle name="Currency 2 2 5 3 2 2 2" xfId="1784"/>
    <cellStyle name="Currency 2 2 5 3 2 3" xfId="1332"/>
    <cellStyle name="Currency 2 2 5 3 3" xfId="646"/>
    <cellStyle name="Currency 2 2 5 3 3 2" xfId="1558"/>
    <cellStyle name="Currency 2 2 5 3 4" xfId="1106"/>
    <cellStyle name="Currency 2 2 5 4" xfId="307"/>
    <cellStyle name="Currency 2 2 5 4 2" xfId="759"/>
    <cellStyle name="Currency 2 2 5 4 2 2" xfId="1671"/>
    <cellStyle name="Currency 2 2 5 4 3" xfId="1219"/>
    <cellStyle name="Currency 2 2 5 5" xfId="533"/>
    <cellStyle name="Currency 2 2 5 5 2" xfId="1445"/>
    <cellStyle name="Currency 2 2 5 6" xfId="993"/>
    <cellStyle name="Currency 2 2 6" xfId="87"/>
    <cellStyle name="Currency 2 2 6 2" xfId="209"/>
    <cellStyle name="Currency 2 2 6 2 2" xfId="438"/>
    <cellStyle name="Currency 2 2 6 2 2 2" xfId="890"/>
    <cellStyle name="Currency 2 2 6 2 2 2 2" xfId="1802"/>
    <cellStyle name="Currency 2 2 6 2 2 3" xfId="1350"/>
    <cellStyle name="Currency 2 2 6 2 3" xfId="664"/>
    <cellStyle name="Currency 2 2 6 2 3 2" xfId="1576"/>
    <cellStyle name="Currency 2 2 6 2 4" xfId="1124"/>
    <cellStyle name="Currency 2 2 6 3" xfId="325"/>
    <cellStyle name="Currency 2 2 6 3 2" xfId="777"/>
    <cellStyle name="Currency 2 2 6 3 2 2" xfId="1689"/>
    <cellStyle name="Currency 2 2 6 3 3" xfId="1237"/>
    <cellStyle name="Currency 2 2 6 4" xfId="551"/>
    <cellStyle name="Currency 2 2 6 4 2" xfId="1463"/>
    <cellStyle name="Currency 2 2 6 5" xfId="1011"/>
    <cellStyle name="Currency 2 2 7" xfId="155"/>
    <cellStyle name="Currency 2 2 7 2" xfId="384"/>
    <cellStyle name="Currency 2 2 7 2 2" xfId="836"/>
    <cellStyle name="Currency 2 2 7 2 2 2" xfId="1748"/>
    <cellStyle name="Currency 2 2 7 2 3" xfId="1296"/>
    <cellStyle name="Currency 2 2 7 3" xfId="610"/>
    <cellStyle name="Currency 2 2 7 3 2" xfId="1522"/>
    <cellStyle name="Currency 2 2 7 4" xfId="1070"/>
    <cellStyle name="Currency 2 2 8" xfId="271"/>
    <cellStyle name="Currency 2 2 8 2" xfId="723"/>
    <cellStyle name="Currency 2 2 8 2 2" xfId="1635"/>
    <cellStyle name="Currency 2 2 8 3" xfId="1183"/>
    <cellStyle name="Currency 2 2 9" xfId="497"/>
    <cellStyle name="Currency 2 2 9 2" xfId="1409"/>
    <cellStyle name="Currency 2 3" xfId="950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10" xfId="954"/>
    <cellStyle name="Millares 2 2 2" xfId="35"/>
    <cellStyle name="Millares 2 2 2 2" xfId="44"/>
    <cellStyle name="Millares 2 2 2 2 2" xfId="62"/>
    <cellStyle name="Millares 2 2 2 2 2 2" xfId="116"/>
    <cellStyle name="Millares 2 2 2 2 2 2 2" xfId="238"/>
    <cellStyle name="Millares 2 2 2 2 2 2 2 2" xfId="467"/>
    <cellStyle name="Millares 2 2 2 2 2 2 2 2 2" xfId="919"/>
    <cellStyle name="Millares 2 2 2 2 2 2 2 2 2 2" xfId="1831"/>
    <cellStyle name="Millares 2 2 2 2 2 2 2 2 3" xfId="1379"/>
    <cellStyle name="Millares 2 2 2 2 2 2 2 3" xfId="693"/>
    <cellStyle name="Millares 2 2 2 2 2 2 2 3 2" xfId="1605"/>
    <cellStyle name="Millares 2 2 2 2 2 2 2 4" xfId="1153"/>
    <cellStyle name="Millares 2 2 2 2 2 2 3" xfId="354"/>
    <cellStyle name="Millares 2 2 2 2 2 2 3 2" xfId="806"/>
    <cellStyle name="Millares 2 2 2 2 2 2 3 2 2" xfId="1718"/>
    <cellStyle name="Millares 2 2 2 2 2 2 3 3" xfId="1266"/>
    <cellStyle name="Millares 2 2 2 2 2 2 4" xfId="580"/>
    <cellStyle name="Millares 2 2 2 2 2 2 4 2" xfId="1492"/>
    <cellStyle name="Millares 2 2 2 2 2 2 5" xfId="1040"/>
    <cellStyle name="Millares 2 2 2 2 2 3" xfId="184"/>
    <cellStyle name="Millares 2 2 2 2 2 3 2" xfId="413"/>
    <cellStyle name="Millares 2 2 2 2 2 3 2 2" xfId="865"/>
    <cellStyle name="Millares 2 2 2 2 2 3 2 2 2" xfId="1777"/>
    <cellStyle name="Millares 2 2 2 2 2 3 2 3" xfId="1325"/>
    <cellStyle name="Millares 2 2 2 2 2 3 3" xfId="639"/>
    <cellStyle name="Millares 2 2 2 2 2 3 3 2" xfId="1551"/>
    <cellStyle name="Millares 2 2 2 2 2 3 4" xfId="1099"/>
    <cellStyle name="Millares 2 2 2 2 2 4" xfId="300"/>
    <cellStyle name="Millares 2 2 2 2 2 4 2" xfId="752"/>
    <cellStyle name="Millares 2 2 2 2 2 4 2 2" xfId="1664"/>
    <cellStyle name="Millares 2 2 2 2 2 4 3" xfId="1212"/>
    <cellStyle name="Millares 2 2 2 2 2 5" xfId="526"/>
    <cellStyle name="Millares 2 2 2 2 2 5 2" xfId="1438"/>
    <cellStyle name="Millares 2 2 2 2 2 6" xfId="986"/>
    <cellStyle name="Millares 2 2 2 2 3" xfId="80"/>
    <cellStyle name="Millares 2 2 2 2 3 2" xfId="134"/>
    <cellStyle name="Millares 2 2 2 2 3 2 2" xfId="256"/>
    <cellStyle name="Millares 2 2 2 2 3 2 2 2" xfId="485"/>
    <cellStyle name="Millares 2 2 2 2 3 2 2 2 2" xfId="937"/>
    <cellStyle name="Millares 2 2 2 2 3 2 2 2 2 2" xfId="1849"/>
    <cellStyle name="Millares 2 2 2 2 3 2 2 2 3" xfId="1397"/>
    <cellStyle name="Millares 2 2 2 2 3 2 2 3" xfId="711"/>
    <cellStyle name="Millares 2 2 2 2 3 2 2 3 2" xfId="1623"/>
    <cellStyle name="Millares 2 2 2 2 3 2 2 4" xfId="1171"/>
    <cellStyle name="Millares 2 2 2 2 3 2 3" xfId="372"/>
    <cellStyle name="Millares 2 2 2 2 3 2 3 2" xfId="824"/>
    <cellStyle name="Millares 2 2 2 2 3 2 3 2 2" xfId="1736"/>
    <cellStyle name="Millares 2 2 2 2 3 2 3 3" xfId="1284"/>
    <cellStyle name="Millares 2 2 2 2 3 2 4" xfId="598"/>
    <cellStyle name="Millares 2 2 2 2 3 2 4 2" xfId="1510"/>
    <cellStyle name="Millares 2 2 2 2 3 2 5" xfId="1058"/>
    <cellStyle name="Millares 2 2 2 2 3 3" xfId="202"/>
    <cellStyle name="Millares 2 2 2 2 3 3 2" xfId="431"/>
    <cellStyle name="Millares 2 2 2 2 3 3 2 2" xfId="883"/>
    <cellStyle name="Millares 2 2 2 2 3 3 2 2 2" xfId="1795"/>
    <cellStyle name="Millares 2 2 2 2 3 3 2 3" xfId="1343"/>
    <cellStyle name="Millares 2 2 2 2 3 3 3" xfId="657"/>
    <cellStyle name="Millares 2 2 2 2 3 3 3 2" xfId="1569"/>
    <cellStyle name="Millares 2 2 2 2 3 3 4" xfId="1117"/>
    <cellStyle name="Millares 2 2 2 2 3 4" xfId="318"/>
    <cellStyle name="Millares 2 2 2 2 3 4 2" xfId="770"/>
    <cellStyle name="Millares 2 2 2 2 3 4 2 2" xfId="1682"/>
    <cellStyle name="Millares 2 2 2 2 3 4 3" xfId="1230"/>
    <cellStyle name="Millares 2 2 2 2 3 5" xfId="544"/>
    <cellStyle name="Millares 2 2 2 2 3 5 2" xfId="1456"/>
    <cellStyle name="Millares 2 2 2 2 3 6" xfId="1004"/>
    <cellStyle name="Millares 2 2 2 2 4" xfId="98"/>
    <cellStyle name="Millares 2 2 2 2 4 2" xfId="220"/>
    <cellStyle name="Millares 2 2 2 2 4 2 2" xfId="449"/>
    <cellStyle name="Millares 2 2 2 2 4 2 2 2" xfId="901"/>
    <cellStyle name="Millares 2 2 2 2 4 2 2 2 2" xfId="1813"/>
    <cellStyle name="Millares 2 2 2 2 4 2 2 3" xfId="1361"/>
    <cellStyle name="Millares 2 2 2 2 4 2 3" xfId="675"/>
    <cellStyle name="Millares 2 2 2 2 4 2 3 2" xfId="1587"/>
    <cellStyle name="Millares 2 2 2 2 4 2 4" xfId="1135"/>
    <cellStyle name="Millares 2 2 2 2 4 3" xfId="336"/>
    <cellStyle name="Millares 2 2 2 2 4 3 2" xfId="788"/>
    <cellStyle name="Millares 2 2 2 2 4 3 2 2" xfId="1700"/>
    <cellStyle name="Millares 2 2 2 2 4 3 3" xfId="1248"/>
    <cellStyle name="Millares 2 2 2 2 4 4" xfId="562"/>
    <cellStyle name="Millares 2 2 2 2 4 4 2" xfId="1474"/>
    <cellStyle name="Millares 2 2 2 2 4 5" xfId="1022"/>
    <cellStyle name="Millares 2 2 2 2 5" xfId="166"/>
    <cellStyle name="Millares 2 2 2 2 5 2" xfId="395"/>
    <cellStyle name="Millares 2 2 2 2 5 2 2" xfId="847"/>
    <cellStyle name="Millares 2 2 2 2 5 2 2 2" xfId="1759"/>
    <cellStyle name="Millares 2 2 2 2 5 2 3" xfId="1307"/>
    <cellStyle name="Millares 2 2 2 2 5 3" xfId="621"/>
    <cellStyle name="Millares 2 2 2 2 5 3 2" xfId="1533"/>
    <cellStyle name="Millares 2 2 2 2 5 4" xfId="1081"/>
    <cellStyle name="Millares 2 2 2 2 6" xfId="282"/>
    <cellStyle name="Millares 2 2 2 2 6 2" xfId="734"/>
    <cellStyle name="Millares 2 2 2 2 6 2 2" xfId="1646"/>
    <cellStyle name="Millares 2 2 2 2 6 3" xfId="1194"/>
    <cellStyle name="Millares 2 2 2 2 7" xfId="508"/>
    <cellStyle name="Millares 2 2 2 2 7 2" xfId="1420"/>
    <cellStyle name="Millares 2 2 2 2 8" xfId="968"/>
    <cellStyle name="Millares 2 2 2 3" xfId="53"/>
    <cellStyle name="Millares 2 2 2 3 2" xfId="107"/>
    <cellStyle name="Millares 2 2 2 3 2 2" xfId="229"/>
    <cellStyle name="Millares 2 2 2 3 2 2 2" xfId="458"/>
    <cellStyle name="Millares 2 2 2 3 2 2 2 2" xfId="910"/>
    <cellStyle name="Millares 2 2 2 3 2 2 2 2 2" xfId="1822"/>
    <cellStyle name="Millares 2 2 2 3 2 2 2 3" xfId="1370"/>
    <cellStyle name="Millares 2 2 2 3 2 2 3" xfId="684"/>
    <cellStyle name="Millares 2 2 2 3 2 2 3 2" xfId="1596"/>
    <cellStyle name="Millares 2 2 2 3 2 2 4" xfId="1144"/>
    <cellStyle name="Millares 2 2 2 3 2 3" xfId="345"/>
    <cellStyle name="Millares 2 2 2 3 2 3 2" xfId="797"/>
    <cellStyle name="Millares 2 2 2 3 2 3 2 2" xfId="1709"/>
    <cellStyle name="Millares 2 2 2 3 2 3 3" xfId="1257"/>
    <cellStyle name="Millares 2 2 2 3 2 4" xfId="571"/>
    <cellStyle name="Millares 2 2 2 3 2 4 2" xfId="1483"/>
    <cellStyle name="Millares 2 2 2 3 2 5" xfId="1031"/>
    <cellStyle name="Millares 2 2 2 3 3" xfId="175"/>
    <cellStyle name="Millares 2 2 2 3 3 2" xfId="404"/>
    <cellStyle name="Millares 2 2 2 3 3 2 2" xfId="856"/>
    <cellStyle name="Millares 2 2 2 3 3 2 2 2" xfId="1768"/>
    <cellStyle name="Millares 2 2 2 3 3 2 3" xfId="1316"/>
    <cellStyle name="Millares 2 2 2 3 3 3" xfId="630"/>
    <cellStyle name="Millares 2 2 2 3 3 3 2" xfId="1542"/>
    <cellStyle name="Millares 2 2 2 3 3 4" xfId="1090"/>
    <cellStyle name="Millares 2 2 2 3 4" xfId="291"/>
    <cellStyle name="Millares 2 2 2 3 4 2" xfId="743"/>
    <cellStyle name="Millares 2 2 2 3 4 2 2" xfId="1655"/>
    <cellStyle name="Millares 2 2 2 3 4 3" xfId="1203"/>
    <cellStyle name="Millares 2 2 2 3 5" xfId="517"/>
    <cellStyle name="Millares 2 2 2 3 5 2" xfId="1429"/>
    <cellStyle name="Millares 2 2 2 3 6" xfId="977"/>
    <cellStyle name="Millares 2 2 2 4" xfId="71"/>
    <cellStyle name="Millares 2 2 2 4 2" xfId="125"/>
    <cellStyle name="Millares 2 2 2 4 2 2" xfId="247"/>
    <cellStyle name="Millares 2 2 2 4 2 2 2" xfId="476"/>
    <cellStyle name="Millares 2 2 2 4 2 2 2 2" xfId="928"/>
    <cellStyle name="Millares 2 2 2 4 2 2 2 2 2" xfId="1840"/>
    <cellStyle name="Millares 2 2 2 4 2 2 2 3" xfId="1388"/>
    <cellStyle name="Millares 2 2 2 4 2 2 3" xfId="702"/>
    <cellStyle name="Millares 2 2 2 4 2 2 3 2" xfId="1614"/>
    <cellStyle name="Millares 2 2 2 4 2 2 4" xfId="1162"/>
    <cellStyle name="Millares 2 2 2 4 2 3" xfId="363"/>
    <cellStyle name="Millares 2 2 2 4 2 3 2" xfId="815"/>
    <cellStyle name="Millares 2 2 2 4 2 3 2 2" xfId="1727"/>
    <cellStyle name="Millares 2 2 2 4 2 3 3" xfId="1275"/>
    <cellStyle name="Millares 2 2 2 4 2 4" xfId="589"/>
    <cellStyle name="Millares 2 2 2 4 2 4 2" xfId="1501"/>
    <cellStyle name="Millares 2 2 2 4 2 5" xfId="1049"/>
    <cellStyle name="Millares 2 2 2 4 3" xfId="193"/>
    <cellStyle name="Millares 2 2 2 4 3 2" xfId="422"/>
    <cellStyle name="Millares 2 2 2 4 3 2 2" xfId="874"/>
    <cellStyle name="Millares 2 2 2 4 3 2 2 2" xfId="1786"/>
    <cellStyle name="Millares 2 2 2 4 3 2 3" xfId="1334"/>
    <cellStyle name="Millares 2 2 2 4 3 3" xfId="648"/>
    <cellStyle name="Millares 2 2 2 4 3 3 2" xfId="1560"/>
    <cellStyle name="Millares 2 2 2 4 3 4" xfId="1108"/>
    <cellStyle name="Millares 2 2 2 4 4" xfId="309"/>
    <cellStyle name="Millares 2 2 2 4 4 2" xfId="761"/>
    <cellStyle name="Millares 2 2 2 4 4 2 2" xfId="1673"/>
    <cellStyle name="Millares 2 2 2 4 4 3" xfId="1221"/>
    <cellStyle name="Millares 2 2 2 4 5" xfId="535"/>
    <cellStyle name="Millares 2 2 2 4 5 2" xfId="1447"/>
    <cellStyle name="Millares 2 2 2 4 6" xfId="995"/>
    <cellStyle name="Millares 2 2 2 5" xfId="89"/>
    <cellStyle name="Millares 2 2 2 5 2" xfId="211"/>
    <cellStyle name="Millares 2 2 2 5 2 2" xfId="440"/>
    <cellStyle name="Millares 2 2 2 5 2 2 2" xfId="892"/>
    <cellStyle name="Millares 2 2 2 5 2 2 2 2" xfId="1804"/>
    <cellStyle name="Millares 2 2 2 5 2 2 3" xfId="1352"/>
    <cellStyle name="Millares 2 2 2 5 2 3" xfId="666"/>
    <cellStyle name="Millares 2 2 2 5 2 3 2" xfId="1578"/>
    <cellStyle name="Millares 2 2 2 5 2 4" xfId="1126"/>
    <cellStyle name="Millares 2 2 2 5 3" xfId="327"/>
    <cellStyle name="Millares 2 2 2 5 3 2" xfId="779"/>
    <cellStyle name="Millares 2 2 2 5 3 2 2" xfId="1691"/>
    <cellStyle name="Millares 2 2 2 5 3 3" xfId="1239"/>
    <cellStyle name="Millares 2 2 2 5 4" xfId="553"/>
    <cellStyle name="Millares 2 2 2 5 4 2" xfId="1465"/>
    <cellStyle name="Millares 2 2 2 5 5" xfId="1013"/>
    <cellStyle name="Millares 2 2 2 6" xfId="157"/>
    <cellStyle name="Millares 2 2 2 6 2" xfId="386"/>
    <cellStyle name="Millares 2 2 2 6 2 2" xfId="838"/>
    <cellStyle name="Millares 2 2 2 6 2 2 2" xfId="1750"/>
    <cellStyle name="Millares 2 2 2 6 2 3" xfId="1298"/>
    <cellStyle name="Millares 2 2 2 6 3" xfId="612"/>
    <cellStyle name="Millares 2 2 2 6 3 2" xfId="1524"/>
    <cellStyle name="Millares 2 2 2 6 4" xfId="1072"/>
    <cellStyle name="Millares 2 2 2 7" xfId="273"/>
    <cellStyle name="Millares 2 2 2 7 2" xfId="725"/>
    <cellStyle name="Millares 2 2 2 7 2 2" xfId="1637"/>
    <cellStyle name="Millares 2 2 2 7 3" xfId="1185"/>
    <cellStyle name="Millares 2 2 2 8" xfId="499"/>
    <cellStyle name="Millares 2 2 2 8 2" xfId="1411"/>
    <cellStyle name="Millares 2 2 2 9" xfId="959"/>
    <cellStyle name="Millares 2 2 3" xfId="39"/>
    <cellStyle name="Millares 2 2 3 2" xfId="57"/>
    <cellStyle name="Millares 2 2 3 2 2" xfId="111"/>
    <cellStyle name="Millares 2 2 3 2 2 2" xfId="233"/>
    <cellStyle name="Millares 2 2 3 2 2 2 2" xfId="462"/>
    <cellStyle name="Millares 2 2 3 2 2 2 2 2" xfId="914"/>
    <cellStyle name="Millares 2 2 3 2 2 2 2 2 2" xfId="1826"/>
    <cellStyle name="Millares 2 2 3 2 2 2 2 3" xfId="1374"/>
    <cellStyle name="Millares 2 2 3 2 2 2 3" xfId="688"/>
    <cellStyle name="Millares 2 2 3 2 2 2 3 2" xfId="1600"/>
    <cellStyle name="Millares 2 2 3 2 2 2 4" xfId="1148"/>
    <cellStyle name="Millares 2 2 3 2 2 3" xfId="349"/>
    <cellStyle name="Millares 2 2 3 2 2 3 2" xfId="801"/>
    <cellStyle name="Millares 2 2 3 2 2 3 2 2" xfId="1713"/>
    <cellStyle name="Millares 2 2 3 2 2 3 3" xfId="1261"/>
    <cellStyle name="Millares 2 2 3 2 2 4" xfId="575"/>
    <cellStyle name="Millares 2 2 3 2 2 4 2" xfId="1487"/>
    <cellStyle name="Millares 2 2 3 2 2 5" xfId="1035"/>
    <cellStyle name="Millares 2 2 3 2 3" xfId="179"/>
    <cellStyle name="Millares 2 2 3 2 3 2" xfId="408"/>
    <cellStyle name="Millares 2 2 3 2 3 2 2" xfId="860"/>
    <cellStyle name="Millares 2 2 3 2 3 2 2 2" xfId="1772"/>
    <cellStyle name="Millares 2 2 3 2 3 2 3" xfId="1320"/>
    <cellStyle name="Millares 2 2 3 2 3 3" xfId="634"/>
    <cellStyle name="Millares 2 2 3 2 3 3 2" xfId="1546"/>
    <cellStyle name="Millares 2 2 3 2 3 4" xfId="1094"/>
    <cellStyle name="Millares 2 2 3 2 4" xfId="295"/>
    <cellStyle name="Millares 2 2 3 2 4 2" xfId="747"/>
    <cellStyle name="Millares 2 2 3 2 4 2 2" xfId="1659"/>
    <cellStyle name="Millares 2 2 3 2 4 3" xfId="1207"/>
    <cellStyle name="Millares 2 2 3 2 5" xfId="521"/>
    <cellStyle name="Millares 2 2 3 2 5 2" xfId="1433"/>
    <cellStyle name="Millares 2 2 3 2 6" xfId="981"/>
    <cellStyle name="Millares 2 2 3 3" xfId="75"/>
    <cellStyle name="Millares 2 2 3 3 2" xfId="129"/>
    <cellStyle name="Millares 2 2 3 3 2 2" xfId="251"/>
    <cellStyle name="Millares 2 2 3 3 2 2 2" xfId="480"/>
    <cellStyle name="Millares 2 2 3 3 2 2 2 2" xfId="932"/>
    <cellStyle name="Millares 2 2 3 3 2 2 2 2 2" xfId="1844"/>
    <cellStyle name="Millares 2 2 3 3 2 2 2 3" xfId="1392"/>
    <cellStyle name="Millares 2 2 3 3 2 2 3" xfId="706"/>
    <cellStyle name="Millares 2 2 3 3 2 2 3 2" xfId="1618"/>
    <cellStyle name="Millares 2 2 3 3 2 2 4" xfId="1166"/>
    <cellStyle name="Millares 2 2 3 3 2 3" xfId="367"/>
    <cellStyle name="Millares 2 2 3 3 2 3 2" xfId="819"/>
    <cellStyle name="Millares 2 2 3 3 2 3 2 2" xfId="1731"/>
    <cellStyle name="Millares 2 2 3 3 2 3 3" xfId="1279"/>
    <cellStyle name="Millares 2 2 3 3 2 4" xfId="593"/>
    <cellStyle name="Millares 2 2 3 3 2 4 2" xfId="1505"/>
    <cellStyle name="Millares 2 2 3 3 2 5" xfId="1053"/>
    <cellStyle name="Millares 2 2 3 3 3" xfId="197"/>
    <cellStyle name="Millares 2 2 3 3 3 2" xfId="426"/>
    <cellStyle name="Millares 2 2 3 3 3 2 2" xfId="878"/>
    <cellStyle name="Millares 2 2 3 3 3 2 2 2" xfId="1790"/>
    <cellStyle name="Millares 2 2 3 3 3 2 3" xfId="1338"/>
    <cellStyle name="Millares 2 2 3 3 3 3" xfId="652"/>
    <cellStyle name="Millares 2 2 3 3 3 3 2" xfId="1564"/>
    <cellStyle name="Millares 2 2 3 3 3 4" xfId="1112"/>
    <cellStyle name="Millares 2 2 3 3 4" xfId="313"/>
    <cellStyle name="Millares 2 2 3 3 4 2" xfId="765"/>
    <cellStyle name="Millares 2 2 3 3 4 2 2" xfId="1677"/>
    <cellStyle name="Millares 2 2 3 3 4 3" xfId="1225"/>
    <cellStyle name="Millares 2 2 3 3 5" xfId="539"/>
    <cellStyle name="Millares 2 2 3 3 5 2" xfId="1451"/>
    <cellStyle name="Millares 2 2 3 3 6" xfId="999"/>
    <cellStyle name="Millares 2 2 3 4" xfId="93"/>
    <cellStyle name="Millares 2 2 3 4 2" xfId="215"/>
    <cellStyle name="Millares 2 2 3 4 2 2" xfId="444"/>
    <cellStyle name="Millares 2 2 3 4 2 2 2" xfId="896"/>
    <cellStyle name="Millares 2 2 3 4 2 2 2 2" xfId="1808"/>
    <cellStyle name="Millares 2 2 3 4 2 2 3" xfId="1356"/>
    <cellStyle name="Millares 2 2 3 4 2 3" xfId="670"/>
    <cellStyle name="Millares 2 2 3 4 2 3 2" xfId="1582"/>
    <cellStyle name="Millares 2 2 3 4 2 4" xfId="1130"/>
    <cellStyle name="Millares 2 2 3 4 3" xfId="331"/>
    <cellStyle name="Millares 2 2 3 4 3 2" xfId="783"/>
    <cellStyle name="Millares 2 2 3 4 3 2 2" xfId="1695"/>
    <cellStyle name="Millares 2 2 3 4 3 3" xfId="1243"/>
    <cellStyle name="Millares 2 2 3 4 4" xfId="557"/>
    <cellStyle name="Millares 2 2 3 4 4 2" xfId="1469"/>
    <cellStyle name="Millares 2 2 3 4 5" xfId="1017"/>
    <cellStyle name="Millares 2 2 3 5" xfId="161"/>
    <cellStyle name="Millares 2 2 3 5 2" xfId="390"/>
    <cellStyle name="Millares 2 2 3 5 2 2" xfId="842"/>
    <cellStyle name="Millares 2 2 3 5 2 2 2" xfId="1754"/>
    <cellStyle name="Millares 2 2 3 5 2 3" xfId="1302"/>
    <cellStyle name="Millares 2 2 3 5 3" xfId="616"/>
    <cellStyle name="Millares 2 2 3 5 3 2" xfId="1528"/>
    <cellStyle name="Millares 2 2 3 5 4" xfId="1076"/>
    <cellStyle name="Millares 2 2 3 6" xfId="277"/>
    <cellStyle name="Millares 2 2 3 6 2" xfId="729"/>
    <cellStyle name="Millares 2 2 3 6 2 2" xfId="1641"/>
    <cellStyle name="Millares 2 2 3 6 3" xfId="1189"/>
    <cellStyle name="Millares 2 2 3 7" xfId="503"/>
    <cellStyle name="Millares 2 2 3 7 2" xfId="1415"/>
    <cellStyle name="Millares 2 2 3 8" xfId="963"/>
    <cellStyle name="Millares 2 2 4" xfId="48"/>
    <cellStyle name="Millares 2 2 4 2" xfId="102"/>
    <cellStyle name="Millares 2 2 4 2 2" xfId="224"/>
    <cellStyle name="Millares 2 2 4 2 2 2" xfId="453"/>
    <cellStyle name="Millares 2 2 4 2 2 2 2" xfId="905"/>
    <cellStyle name="Millares 2 2 4 2 2 2 2 2" xfId="1817"/>
    <cellStyle name="Millares 2 2 4 2 2 2 3" xfId="1365"/>
    <cellStyle name="Millares 2 2 4 2 2 3" xfId="679"/>
    <cellStyle name="Millares 2 2 4 2 2 3 2" xfId="1591"/>
    <cellStyle name="Millares 2 2 4 2 2 4" xfId="1139"/>
    <cellStyle name="Millares 2 2 4 2 3" xfId="340"/>
    <cellStyle name="Millares 2 2 4 2 3 2" xfId="792"/>
    <cellStyle name="Millares 2 2 4 2 3 2 2" xfId="1704"/>
    <cellStyle name="Millares 2 2 4 2 3 3" xfId="1252"/>
    <cellStyle name="Millares 2 2 4 2 4" xfId="566"/>
    <cellStyle name="Millares 2 2 4 2 4 2" xfId="1478"/>
    <cellStyle name="Millares 2 2 4 2 5" xfId="1026"/>
    <cellStyle name="Millares 2 2 4 3" xfId="170"/>
    <cellStyle name="Millares 2 2 4 3 2" xfId="399"/>
    <cellStyle name="Millares 2 2 4 3 2 2" xfId="851"/>
    <cellStyle name="Millares 2 2 4 3 2 2 2" xfId="1763"/>
    <cellStyle name="Millares 2 2 4 3 2 3" xfId="1311"/>
    <cellStyle name="Millares 2 2 4 3 3" xfId="625"/>
    <cellStyle name="Millares 2 2 4 3 3 2" xfId="1537"/>
    <cellStyle name="Millares 2 2 4 3 4" xfId="1085"/>
    <cellStyle name="Millares 2 2 4 4" xfId="286"/>
    <cellStyle name="Millares 2 2 4 4 2" xfId="738"/>
    <cellStyle name="Millares 2 2 4 4 2 2" xfId="1650"/>
    <cellStyle name="Millares 2 2 4 4 3" xfId="1198"/>
    <cellStyle name="Millares 2 2 4 5" xfId="512"/>
    <cellStyle name="Millares 2 2 4 5 2" xfId="1424"/>
    <cellStyle name="Millares 2 2 4 6" xfId="972"/>
    <cellStyle name="Millares 2 2 5" xfId="66"/>
    <cellStyle name="Millares 2 2 5 2" xfId="120"/>
    <cellStyle name="Millares 2 2 5 2 2" xfId="242"/>
    <cellStyle name="Millares 2 2 5 2 2 2" xfId="471"/>
    <cellStyle name="Millares 2 2 5 2 2 2 2" xfId="923"/>
    <cellStyle name="Millares 2 2 5 2 2 2 2 2" xfId="1835"/>
    <cellStyle name="Millares 2 2 5 2 2 2 3" xfId="1383"/>
    <cellStyle name="Millares 2 2 5 2 2 3" xfId="697"/>
    <cellStyle name="Millares 2 2 5 2 2 3 2" xfId="1609"/>
    <cellStyle name="Millares 2 2 5 2 2 4" xfId="1157"/>
    <cellStyle name="Millares 2 2 5 2 3" xfId="358"/>
    <cellStyle name="Millares 2 2 5 2 3 2" xfId="810"/>
    <cellStyle name="Millares 2 2 5 2 3 2 2" xfId="1722"/>
    <cellStyle name="Millares 2 2 5 2 3 3" xfId="1270"/>
    <cellStyle name="Millares 2 2 5 2 4" xfId="584"/>
    <cellStyle name="Millares 2 2 5 2 4 2" xfId="1496"/>
    <cellStyle name="Millares 2 2 5 2 5" xfId="1044"/>
    <cellStyle name="Millares 2 2 5 3" xfId="188"/>
    <cellStyle name="Millares 2 2 5 3 2" xfId="417"/>
    <cellStyle name="Millares 2 2 5 3 2 2" xfId="869"/>
    <cellStyle name="Millares 2 2 5 3 2 2 2" xfId="1781"/>
    <cellStyle name="Millares 2 2 5 3 2 3" xfId="1329"/>
    <cellStyle name="Millares 2 2 5 3 3" xfId="643"/>
    <cellStyle name="Millares 2 2 5 3 3 2" xfId="1555"/>
    <cellStyle name="Millares 2 2 5 3 4" xfId="1103"/>
    <cellStyle name="Millares 2 2 5 4" xfId="304"/>
    <cellStyle name="Millares 2 2 5 4 2" xfId="756"/>
    <cellStyle name="Millares 2 2 5 4 2 2" xfId="1668"/>
    <cellStyle name="Millares 2 2 5 4 3" xfId="1216"/>
    <cellStyle name="Millares 2 2 5 5" xfId="530"/>
    <cellStyle name="Millares 2 2 5 5 2" xfId="1442"/>
    <cellStyle name="Millares 2 2 5 6" xfId="990"/>
    <cellStyle name="Millares 2 2 6" xfId="84"/>
    <cellStyle name="Millares 2 2 6 2" xfId="206"/>
    <cellStyle name="Millares 2 2 6 2 2" xfId="435"/>
    <cellStyle name="Millares 2 2 6 2 2 2" xfId="887"/>
    <cellStyle name="Millares 2 2 6 2 2 2 2" xfId="1799"/>
    <cellStyle name="Millares 2 2 6 2 2 3" xfId="1347"/>
    <cellStyle name="Millares 2 2 6 2 3" xfId="661"/>
    <cellStyle name="Millares 2 2 6 2 3 2" xfId="1573"/>
    <cellStyle name="Millares 2 2 6 2 4" xfId="1121"/>
    <cellStyle name="Millares 2 2 6 3" xfId="322"/>
    <cellStyle name="Millares 2 2 6 3 2" xfId="774"/>
    <cellStyle name="Millares 2 2 6 3 2 2" xfId="1686"/>
    <cellStyle name="Millares 2 2 6 3 3" xfId="1234"/>
    <cellStyle name="Millares 2 2 6 4" xfId="548"/>
    <cellStyle name="Millares 2 2 6 4 2" xfId="1460"/>
    <cellStyle name="Millares 2 2 6 5" xfId="1008"/>
    <cellStyle name="Millares 2 2 7" xfId="152"/>
    <cellStyle name="Millares 2 2 7 2" xfId="381"/>
    <cellStyle name="Millares 2 2 7 2 2" xfId="833"/>
    <cellStyle name="Millares 2 2 7 2 2 2" xfId="1745"/>
    <cellStyle name="Millares 2 2 7 2 3" xfId="1293"/>
    <cellStyle name="Millares 2 2 7 3" xfId="607"/>
    <cellStyle name="Millares 2 2 7 3 2" xfId="1519"/>
    <cellStyle name="Millares 2 2 7 4" xfId="1067"/>
    <cellStyle name="Millares 2 2 8" xfId="268"/>
    <cellStyle name="Millares 2 2 8 2" xfId="720"/>
    <cellStyle name="Millares 2 2 8 2 2" xfId="1632"/>
    <cellStyle name="Millares 2 2 8 3" xfId="1180"/>
    <cellStyle name="Millares 2 2 9" xfId="494"/>
    <cellStyle name="Millares 2 2 9 2" xfId="1406"/>
    <cellStyle name="Millares 2 3" xfId="151"/>
    <cellStyle name="Millares 2 3 2" xfId="267"/>
    <cellStyle name="Millares 2 3 2 2" xfId="493"/>
    <cellStyle name="Millares 2 3 2 2 2" xfId="945"/>
    <cellStyle name="Millares 2 3 2 2 2 2" xfId="1857"/>
    <cellStyle name="Millares 2 3 2 2 3" xfId="1405"/>
    <cellStyle name="Millares 2 3 2 3" xfId="719"/>
    <cellStyle name="Millares 2 3 2 3 2" xfId="1631"/>
    <cellStyle name="Millares 2 3 2 4" xfId="1179"/>
    <cellStyle name="Millares 2 3 3" xfId="380"/>
    <cellStyle name="Millares 2 3 3 2" xfId="832"/>
    <cellStyle name="Millares 2 3 3 2 2" xfId="1744"/>
    <cellStyle name="Millares 2 3 3 3" xfId="1292"/>
    <cellStyle name="Millares 2 3 4" xfId="606"/>
    <cellStyle name="Millares 2 3 4 2" xfId="1518"/>
    <cellStyle name="Millares 2 3 5" xfId="1066"/>
    <cellStyle name="Millares 2 4" xfId="947"/>
    <cellStyle name="Moneda" xfId="34" builtinId="4"/>
    <cellStyle name="Moneda [0] 2" xfId="149"/>
    <cellStyle name="Moneda [0] 2 2" xfId="265"/>
    <cellStyle name="Moneda [0] 2 2 2" xfId="952"/>
    <cellStyle name="Moneda [0] 2 3" xfId="951"/>
    <cellStyle name="Moneda 10" xfId="148"/>
    <cellStyle name="Moneda 10 2" xfId="264"/>
    <cellStyle name="Moneda 10 2 2" xfId="492"/>
    <cellStyle name="Moneda 10 2 2 2" xfId="944"/>
    <cellStyle name="Moneda 10 2 2 2 2" xfId="1856"/>
    <cellStyle name="Moneda 10 2 2 3" xfId="1404"/>
    <cellStyle name="Moneda 10 2 3" xfId="718"/>
    <cellStyle name="Moneda 10 2 3 2" xfId="1630"/>
    <cellStyle name="Moneda 10 2 4" xfId="1178"/>
    <cellStyle name="Moneda 10 3" xfId="379"/>
    <cellStyle name="Moneda 10 3 2" xfId="831"/>
    <cellStyle name="Moneda 10 3 2 2" xfId="1743"/>
    <cellStyle name="Moneda 10 3 3" xfId="1291"/>
    <cellStyle name="Moneda 10 4" xfId="605"/>
    <cellStyle name="Moneda 10 4 2" xfId="1517"/>
    <cellStyle name="Moneda 10 5" xfId="1065"/>
    <cellStyle name="Moneda 11" xfId="156"/>
    <cellStyle name="Moneda 11 2" xfId="385"/>
    <cellStyle name="Moneda 11 2 2" xfId="837"/>
    <cellStyle name="Moneda 11 2 2 2" xfId="1749"/>
    <cellStyle name="Moneda 11 2 3" xfId="1297"/>
    <cellStyle name="Moneda 11 3" xfId="611"/>
    <cellStyle name="Moneda 11 3 2" xfId="1523"/>
    <cellStyle name="Moneda 11 4" xfId="1071"/>
    <cellStyle name="Moneda 12" xfId="272"/>
    <cellStyle name="Moneda 12 2" xfId="724"/>
    <cellStyle name="Moneda 12 2 2" xfId="1636"/>
    <cellStyle name="Moneda 12 3" xfId="1184"/>
    <cellStyle name="Moneda 13" xfId="498"/>
    <cellStyle name="Moneda 13 2" xfId="1410"/>
    <cellStyle name="Moneda 14" xfId="958"/>
    <cellStyle name="Moneda 15" xfId="1858"/>
    <cellStyle name="Moneda 2" xfId="4"/>
    <cellStyle name="Moneda 2 2" xfId="21"/>
    <cellStyle name="Moneda 2 2 2" xfId="29"/>
    <cellStyle name="Moneda 2 2 2 10" xfId="956"/>
    <cellStyle name="Moneda 2 2 2 2" xfId="37"/>
    <cellStyle name="Moneda 2 2 2 2 2" xfId="46"/>
    <cellStyle name="Moneda 2 2 2 2 2 2" xfId="64"/>
    <cellStyle name="Moneda 2 2 2 2 2 2 2" xfId="118"/>
    <cellStyle name="Moneda 2 2 2 2 2 2 2 2" xfId="240"/>
    <cellStyle name="Moneda 2 2 2 2 2 2 2 2 2" xfId="469"/>
    <cellStyle name="Moneda 2 2 2 2 2 2 2 2 2 2" xfId="921"/>
    <cellStyle name="Moneda 2 2 2 2 2 2 2 2 2 2 2" xfId="1833"/>
    <cellStyle name="Moneda 2 2 2 2 2 2 2 2 2 3" xfId="1381"/>
    <cellStyle name="Moneda 2 2 2 2 2 2 2 2 3" xfId="695"/>
    <cellStyle name="Moneda 2 2 2 2 2 2 2 2 3 2" xfId="1607"/>
    <cellStyle name="Moneda 2 2 2 2 2 2 2 2 4" xfId="1155"/>
    <cellStyle name="Moneda 2 2 2 2 2 2 2 3" xfId="356"/>
    <cellStyle name="Moneda 2 2 2 2 2 2 2 3 2" xfId="808"/>
    <cellStyle name="Moneda 2 2 2 2 2 2 2 3 2 2" xfId="1720"/>
    <cellStyle name="Moneda 2 2 2 2 2 2 2 3 3" xfId="1268"/>
    <cellStyle name="Moneda 2 2 2 2 2 2 2 4" xfId="582"/>
    <cellStyle name="Moneda 2 2 2 2 2 2 2 4 2" xfId="1494"/>
    <cellStyle name="Moneda 2 2 2 2 2 2 2 5" xfId="1042"/>
    <cellStyle name="Moneda 2 2 2 2 2 2 3" xfId="186"/>
    <cellStyle name="Moneda 2 2 2 2 2 2 3 2" xfId="415"/>
    <cellStyle name="Moneda 2 2 2 2 2 2 3 2 2" xfId="867"/>
    <cellStyle name="Moneda 2 2 2 2 2 2 3 2 2 2" xfId="1779"/>
    <cellStyle name="Moneda 2 2 2 2 2 2 3 2 3" xfId="1327"/>
    <cellStyle name="Moneda 2 2 2 2 2 2 3 3" xfId="641"/>
    <cellStyle name="Moneda 2 2 2 2 2 2 3 3 2" xfId="1553"/>
    <cellStyle name="Moneda 2 2 2 2 2 2 3 4" xfId="1101"/>
    <cellStyle name="Moneda 2 2 2 2 2 2 4" xfId="302"/>
    <cellStyle name="Moneda 2 2 2 2 2 2 4 2" xfId="754"/>
    <cellStyle name="Moneda 2 2 2 2 2 2 4 2 2" xfId="1666"/>
    <cellStyle name="Moneda 2 2 2 2 2 2 4 3" xfId="1214"/>
    <cellStyle name="Moneda 2 2 2 2 2 2 5" xfId="528"/>
    <cellStyle name="Moneda 2 2 2 2 2 2 5 2" xfId="1440"/>
    <cellStyle name="Moneda 2 2 2 2 2 2 6" xfId="988"/>
    <cellStyle name="Moneda 2 2 2 2 2 3" xfId="82"/>
    <cellStyle name="Moneda 2 2 2 2 2 3 2" xfId="136"/>
    <cellStyle name="Moneda 2 2 2 2 2 3 2 2" xfId="258"/>
    <cellStyle name="Moneda 2 2 2 2 2 3 2 2 2" xfId="487"/>
    <cellStyle name="Moneda 2 2 2 2 2 3 2 2 2 2" xfId="939"/>
    <cellStyle name="Moneda 2 2 2 2 2 3 2 2 2 2 2" xfId="1851"/>
    <cellStyle name="Moneda 2 2 2 2 2 3 2 2 2 3" xfId="1399"/>
    <cellStyle name="Moneda 2 2 2 2 2 3 2 2 3" xfId="713"/>
    <cellStyle name="Moneda 2 2 2 2 2 3 2 2 3 2" xfId="1625"/>
    <cellStyle name="Moneda 2 2 2 2 2 3 2 2 4" xfId="1173"/>
    <cellStyle name="Moneda 2 2 2 2 2 3 2 3" xfId="374"/>
    <cellStyle name="Moneda 2 2 2 2 2 3 2 3 2" xfId="826"/>
    <cellStyle name="Moneda 2 2 2 2 2 3 2 3 2 2" xfId="1738"/>
    <cellStyle name="Moneda 2 2 2 2 2 3 2 3 3" xfId="1286"/>
    <cellStyle name="Moneda 2 2 2 2 2 3 2 4" xfId="600"/>
    <cellStyle name="Moneda 2 2 2 2 2 3 2 4 2" xfId="1512"/>
    <cellStyle name="Moneda 2 2 2 2 2 3 2 5" xfId="1060"/>
    <cellStyle name="Moneda 2 2 2 2 2 3 3" xfId="204"/>
    <cellStyle name="Moneda 2 2 2 2 2 3 3 2" xfId="433"/>
    <cellStyle name="Moneda 2 2 2 2 2 3 3 2 2" xfId="885"/>
    <cellStyle name="Moneda 2 2 2 2 2 3 3 2 2 2" xfId="1797"/>
    <cellStyle name="Moneda 2 2 2 2 2 3 3 2 3" xfId="1345"/>
    <cellStyle name="Moneda 2 2 2 2 2 3 3 3" xfId="659"/>
    <cellStyle name="Moneda 2 2 2 2 2 3 3 3 2" xfId="1571"/>
    <cellStyle name="Moneda 2 2 2 2 2 3 3 4" xfId="1119"/>
    <cellStyle name="Moneda 2 2 2 2 2 3 4" xfId="320"/>
    <cellStyle name="Moneda 2 2 2 2 2 3 4 2" xfId="772"/>
    <cellStyle name="Moneda 2 2 2 2 2 3 4 2 2" xfId="1684"/>
    <cellStyle name="Moneda 2 2 2 2 2 3 4 3" xfId="1232"/>
    <cellStyle name="Moneda 2 2 2 2 2 3 5" xfId="546"/>
    <cellStyle name="Moneda 2 2 2 2 2 3 5 2" xfId="1458"/>
    <cellStyle name="Moneda 2 2 2 2 2 3 6" xfId="1006"/>
    <cellStyle name="Moneda 2 2 2 2 2 4" xfId="100"/>
    <cellStyle name="Moneda 2 2 2 2 2 4 2" xfId="222"/>
    <cellStyle name="Moneda 2 2 2 2 2 4 2 2" xfId="451"/>
    <cellStyle name="Moneda 2 2 2 2 2 4 2 2 2" xfId="903"/>
    <cellStyle name="Moneda 2 2 2 2 2 4 2 2 2 2" xfId="1815"/>
    <cellStyle name="Moneda 2 2 2 2 2 4 2 2 3" xfId="1363"/>
    <cellStyle name="Moneda 2 2 2 2 2 4 2 3" xfId="677"/>
    <cellStyle name="Moneda 2 2 2 2 2 4 2 3 2" xfId="1589"/>
    <cellStyle name="Moneda 2 2 2 2 2 4 2 4" xfId="1137"/>
    <cellStyle name="Moneda 2 2 2 2 2 4 3" xfId="338"/>
    <cellStyle name="Moneda 2 2 2 2 2 4 3 2" xfId="790"/>
    <cellStyle name="Moneda 2 2 2 2 2 4 3 2 2" xfId="1702"/>
    <cellStyle name="Moneda 2 2 2 2 2 4 3 3" xfId="1250"/>
    <cellStyle name="Moneda 2 2 2 2 2 4 4" xfId="564"/>
    <cellStyle name="Moneda 2 2 2 2 2 4 4 2" xfId="1476"/>
    <cellStyle name="Moneda 2 2 2 2 2 4 5" xfId="1024"/>
    <cellStyle name="Moneda 2 2 2 2 2 5" xfId="168"/>
    <cellStyle name="Moneda 2 2 2 2 2 5 2" xfId="397"/>
    <cellStyle name="Moneda 2 2 2 2 2 5 2 2" xfId="849"/>
    <cellStyle name="Moneda 2 2 2 2 2 5 2 2 2" xfId="1761"/>
    <cellStyle name="Moneda 2 2 2 2 2 5 2 3" xfId="1309"/>
    <cellStyle name="Moneda 2 2 2 2 2 5 3" xfId="623"/>
    <cellStyle name="Moneda 2 2 2 2 2 5 3 2" xfId="1535"/>
    <cellStyle name="Moneda 2 2 2 2 2 5 4" xfId="1083"/>
    <cellStyle name="Moneda 2 2 2 2 2 6" xfId="284"/>
    <cellStyle name="Moneda 2 2 2 2 2 6 2" xfId="736"/>
    <cellStyle name="Moneda 2 2 2 2 2 6 2 2" xfId="1648"/>
    <cellStyle name="Moneda 2 2 2 2 2 6 3" xfId="1196"/>
    <cellStyle name="Moneda 2 2 2 2 2 7" xfId="510"/>
    <cellStyle name="Moneda 2 2 2 2 2 7 2" xfId="1422"/>
    <cellStyle name="Moneda 2 2 2 2 2 8" xfId="970"/>
    <cellStyle name="Moneda 2 2 2 2 3" xfId="55"/>
    <cellStyle name="Moneda 2 2 2 2 3 2" xfId="109"/>
    <cellStyle name="Moneda 2 2 2 2 3 2 2" xfId="231"/>
    <cellStyle name="Moneda 2 2 2 2 3 2 2 2" xfId="460"/>
    <cellStyle name="Moneda 2 2 2 2 3 2 2 2 2" xfId="912"/>
    <cellStyle name="Moneda 2 2 2 2 3 2 2 2 2 2" xfId="1824"/>
    <cellStyle name="Moneda 2 2 2 2 3 2 2 2 3" xfId="1372"/>
    <cellStyle name="Moneda 2 2 2 2 3 2 2 3" xfId="686"/>
    <cellStyle name="Moneda 2 2 2 2 3 2 2 3 2" xfId="1598"/>
    <cellStyle name="Moneda 2 2 2 2 3 2 2 4" xfId="1146"/>
    <cellStyle name="Moneda 2 2 2 2 3 2 3" xfId="347"/>
    <cellStyle name="Moneda 2 2 2 2 3 2 3 2" xfId="799"/>
    <cellStyle name="Moneda 2 2 2 2 3 2 3 2 2" xfId="1711"/>
    <cellStyle name="Moneda 2 2 2 2 3 2 3 3" xfId="1259"/>
    <cellStyle name="Moneda 2 2 2 2 3 2 4" xfId="573"/>
    <cellStyle name="Moneda 2 2 2 2 3 2 4 2" xfId="1485"/>
    <cellStyle name="Moneda 2 2 2 2 3 2 5" xfId="1033"/>
    <cellStyle name="Moneda 2 2 2 2 3 3" xfId="177"/>
    <cellStyle name="Moneda 2 2 2 2 3 3 2" xfId="406"/>
    <cellStyle name="Moneda 2 2 2 2 3 3 2 2" xfId="858"/>
    <cellStyle name="Moneda 2 2 2 2 3 3 2 2 2" xfId="1770"/>
    <cellStyle name="Moneda 2 2 2 2 3 3 2 3" xfId="1318"/>
    <cellStyle name="Moneda 2 2 2 2 3 3 3" xfId="632"/>
    <cellStyle name="Moneda 2 2 2 2 3 3 3 2" xfId="1544"/>
    <cellStyle name="Moneda 2 2 2 2 3 3 4" xfId="1092"/>
    <cellStyle name="Moneda 2 2 2 2 3 4" xfId="293"/>
    <cellStyle name="Moneda 2 2 2 2 3 4 2" xfId="745"/>
    <cellStyle name="Moneda 2 2 2 2 3 4 2 2" xfId="1657"/>
    <cellStyle name="Moneda 2 2 2 2 3 4 3" xfId="1205"/>
    <cellStyle name="Moneda 2 2 2 2 3 5" xfId="519"/>
    <cellStyle name="Moneda 2 2 2 2 3 5 2" xfId="1431"/>
    <cellStyle name="Moneda 2 2 2 2 3 6" xfId="979"/>
    <cellStyle name="Moneda 2 2 2 2 4" xfId="73"/>
    <cellStyle name="Moneda 2 2 2 2 4 2" xfId="127"/>
    <cellStyle name="Moneda 2 2 2 2 4 2 2" xfId="249"/>
    <cellStyle name="Moneda 2 2 2 2 4 2 2 2" xfId="478"/>
    <cellStyle name="Moneda 2 2 2 2 4 2 2 2 2" xfId="930"/>
    <cellStyle name="Moneda 2 2 2 2 4 2 2 2 2 2" xfId="1842"/>
    <cellStyle name="Moneda 2 2 2 2 4 2 2 2 3" xfId="1390"/>
    <cellStyle name="Moneda 2 2 2 2 4 2 2 3" xfId="704"/>
    <cellStyle name="Moneda 2 2 2 2 4 2 2 3 2" xfId="1616"/>
    <cellStyle name="Moneda 2 2 2 2 4 2 2 4" xfId="1164"/>
    <cellStyle name="Moneda 2 2 2 2 4 2 3" xfId="365"/>
    <cellStyle name="Moneda 2 2 2 2 4 2 3 2" xfId="817"/>
    <cellStyle name="Moneda 2 2 2 2 4 2 3 2 2" xfId="1729"/>
    <cellStyle name="Moneda 2 2 2 2 4 2 3 3" xfId="1277"/>
    <cellStyle name="Moneda 2 2 2 2 4 2 4" xfId="591"/>
    <cellStyle name="Moneda 2 2 2 2 4 2 4 2" xfId="1503"/>
    <cellStyle name="Moneda 2 2 2 2 4 2 5" xfId="1051"/>
    <cellStyle name="Moneda 2 2 2 2 4 3" xfId="195"/>
    <cellStyle name="Moneda 2 2 2 2 4 3 2" xfId="424"/>
    <cellStyle name="Moneda 2 2 2 2 4 3 2 2" xfId="876"/>
    <cellStyle name="Moneda 2 2 2 2 4 3 2 2 2" xfId="1788"/>
    <cellStyle name="Moneda 2 2 2 2 4 3 2 3" xfId="1336"/>
    <cellStyle name="Moneda 2 2 2 2 4 3 3" xfId="650"/>
    <cellStyle name="Moneda 2 2 2 2 4 3 3 2" xfId="1562"/>
    <cellStyle name="Moneda 2 2 2 2 4 3 4" xfId="1110"/>
    <cellStyle name="Moneda 2 2 2 2 4 4" xfId="311"/>
    <cellStyle name="Moneda 2 2 2 2 4 4 2" xfId="763"/>
    <cellStyle name="Moneda 2 2 2 2 4 4 2 2" xfId="1675"/>
    <cellStyle name="Moneda 2 2 2 2 4 4 3" xfId="1223"/>
    <cellStyle name="Moneda 2 2 2 2 4 5" xfId="537"/>
    <cellStyle name="Moneda 2 2 2 2 4 5 2" xfId="1449"/>
    <cellStyle name="Moneda 2 2 2 2 4 6" xfId="997"/>
    <cellStyle name="Moneda 2 2 2 2 5" xfId="91"/>
    <cellStyle name="Moneda 2 2 2 2 5 2" xfId="213"/>
    <cellStyle name="Moneda 2 2 2 2 5 2 2" xfId="442"/>
    <cellStyle name="Moneda 2 2 2 2 5 2 2 2" xfId="894"/>
    <cellStyle name="Moneda 2 2 2 2 5 2 2 2 2" xfId="1806"/>
    <cellStyle name="Moneda 2 2 2 2 5 2 2 3" xfId="1354"/>
    <cellStyle name="Moneda 2 2 2 2 5 2 3" xfId="668"/>
    <cellStyle name="Moneda 2 2 2 2 5 2 3 2" xfId="1580"/>
    <cellStyle name="Moneda 2 2 2 2 5 2 4" xfId="1128"/>
    <cellStyle name="Moneda 2 2 2 2 5 3" xfId="329"/>
    <cellStyle name="Moneda 2 2 2 2 5 3 2" xfId="781"/>
    <cellStyle name="Moneda 2 2 2 2 5 3 2 2" xfId="1693"/>
    <cellStyle name="Moneda 2 2 2 2 5 3 3" xfId="1241"/>
    <cellStyle name="Moneda 2 2 2 2 5 4" xfId="555"/>
    <cellStyle name="Moneda 2 2 2 2 5 4 2" xfId="1467"/>
    <cellStyle name="Moneda 2 2 2 2 5 5" xfId="1015"/>
    <cellStyle name="Moneda 2 2 2 2 6" xfId="159"/>
    <cellStyle name="Moneda 2 2 2 2 6 2" xfId="388"/>
    <cellStyle name="Moneda 2 2 2 2 6 2 2" xfId="840"/>
    <cellStyle name="Moneda 2 2 2 2 6 2 2 2" xfId="1752"/>
    <cellStyle name="Moneda 2 2 2 2 6 2 3" xfId="1300"/>
    <cellStyle name="Moneda 2 2 2 2 6 3" xfId="614"/>
    <cellStyle name="Moneda 2 2 2 2 6 3 2" xfId="1526"/>
    <cellStyle name="Moneda 2 2 2 2 6 4" xfId="1074"/>
    <cellStyle name="Moneda 2 2 2 2 7" xfId="275"/>
    <cellStyle name="Moneda 2 2 2 2 7 2" xfId="727"/>
    <cellStyle name="Moneda 2 2 2 2 7 2 2" xfId="1639"/>
    <cellStyle name="Moneda 2 2 2 2 7 3" xfId="1187"/>
    <cellStyle name="Moneda 2 2 2 2 8" xfId="501"/>
    <cellStyle name="Moneda 2 2 2 2 8 2" xfId="1413"/>
    <cellStyle name="Moneda 2 2 2 2 9" xfId="961"/>
    <cellStyle name="Moneda 2 2 2 3" xfId="41"/>
    <cellStyle name="Moneda 2 2 2 3 2" xfId="59"/>
    <cellStyle name="Moneda 2 2 2 3 2 2" xfId="113"/>
    <cellStyle name="Moneda 2 2 2 3 2 2 2" xfId="235"/>
    <cellStyle name="Moneda 2 2 2 3 2 2 2 2" xfId="464"/>
    <cellStyle name="Moneda 2 2 2 3 2 2 2 2 2" xfId="916"/>
    <cellStyle name="Moneda 2 2 2 3 2 2 2 2 2 2" xfId="1828"/>
    <cellStyle name="Moneda 2 2 2 3 2 2 2 2 3" xfId="1376"/>
    <cellStyle name="Moneda 2 2 2 3 2 2 2 3" xfId="690"/>
    <cellStyle name="Moneda 2 2 2 3 2 2 2 3 2" xfId="1602"/>
    <cellStyle name="Moneda 2 2 2 3 2 2 2 4" xfId="1150"/>
    <cellStyle name="Moneda 2 2 2 3 2 2 3" xfId="351"/>
    <cellStyle name="Moneda 2 2 2 3 2 2 3 2" xfId="803"/>
    <cellStyle name="Moneda 2 2 2 3 2 2 3 2 2" xfId="1715"/>
    <cellStyle name="Moneda 2 2 2 3 2 2 3 3" xfId="1263"/>
    <cellStyle name="Moneda 2 2 2 3 2 2 4" xfId="577"/>
    <cellStyle name="Moneda 2 2 2 3 2 2 4 2" xfId="1489"/>
    <cellStyle name="Moneda 2 2 2 3 2 2 5" xfId="1037"/>
    <cellStyle name="Moneda 2 2 2 3 2 3" xfId="181"/>
    <cellStyle name="Moneda 2 2 2 3 2 3 2" xfId="410"/>
    <cellStyle name="Moneda 2 2 2 3 2 3 2 2" xfId="862"/>
    <cellStyle name="Moneda 2 2 2 3 2 3 2 2 2" xfId="1774"/>
    <cellStyle name="Moneda 2 2 2 3 2 3 2 3" xfId="1322"/>
    <cellStyle name="Moneda 2 2 2 3 2 3 3" xfId="636"/>
    <cellStyle name="Moneda 2 2 2 3 2 3 3 2" xfId="1548"/>
    <cellStyle name="Moneda 2 2 2 3 2 3 4" xfId="1096"/>
    <cellStyle name="Moneda 2 2 2 3 2 4" xfId="297"/>
    <cellStyle name="Moneda 2 2 2 3 2 4 2" xfId="749"/>
    <cellStyle name="Moneda 2 2 2 3 2 4 2 2" xfId="1661"/>
    <cellStyle name="Moneda 2 2 2 3 2 4 3" xfId="1209"/>
    <cellStyle name="Moneda 2 2 2 3 2 5" xfId="523"/>
    <cellStyle name="Moneda 2 2 2 3 2 5 2" xfId="1435"/>
    <cellStyle name="Moneda 2 2 2 3 2 6" xfId="983"/>
    <cellStyle name="Moneda 2 2 2 3 3" xfId="77"/>
    <cellStyle name="Moneda 2 2 2 3 3 2" xfId="131"/>
    <cellStyle name="Moneda 2 2 2 3 3 2 2" xfId="253"/>
    <cellStyle name="Moneda 2 2 2 3 3 2 2 2" xfId="482"/>
    <cellStyle name="Moneda 2 2 2 3 3 2 2 2 2" xfId="934"/>
    <cellStyle name="Moneda 2 2 2 3 3 2 2 2 2 2" xfId="1846"/>
    <cellStyle name="Moneda 2 2 2 3 3 2 2 2 3" xfId="1394"/>
    <cellStyle name="Moneda 2 2 2 3 3 2 2 3" xfId="708"/>
    <cellStyle name="Moneda 2 2 2 3 3 2 2 3 2" xfId="1620"/>
    <cellStyle name="Moneda 2 2 2 3 3 2 2 4" xfId="1168"/>
    <cellStyle name="Moneda 2 2 2 3 3 2 3" xfId="369"/>
    <cellStyle name="Moneda 2 2 2 3 3 2 3 2" xfId="821"/>
    <cellStyle name="Moneda 2 2 2 3 3 2 3 2 2" xfId="1733"/>
    <cellStyle name="Moneda 2 2 2 3 3 2 3 3" xfId="1281"/>
    <cellStyle name="Moneda 2 2 2 3 3 2 4" xfId="595"/>
    <cellStyle name="Moneda 2 2 2 3 3 2 4 2" xfId="1507"/>
    <cellStyle name="Moneda 2 2 2 3 3 2 5" xfId="1055"/>
    <cellStyle name="Moneda 2 2 2 3 3 3" xfId="199"/>
    <cellStyle name="Moneda 2 2 2 3 3 3 2" xfId="428"/>
    <cellStyle name="Moneda 2 2 2 3 3 3 2 2" xfId="880"/>
    <cellStyle name="Moneda 2 2 2 3 3 3 2 2 2" xfId="1792"/>
    <cellStyle name="Moneda 2 2 2 3 3 3 2 3" xfId="1340"/>
    <cellStyle name="Moneda 2 2 2 3 3 3 3" xfId="654"/>
    <cellStyle name="Moneda 2 2 2 3 3 3 3 2" xfId="1566"/>
    <cellStyle name="Moneda 2 2 2 3 3 3 4" xfId="1114"/>
    <cellStyle name="Moneda 2 2 2 3 3 4" xfId="315"/>
    <cellStyle name="Moneda 2 2 2 3 3 4 2" xfId="767"/>
    <cellStyle name="Moneda 2 2 2 3 3 4 2 2" xfId="1679"/>
    <cellStyle name="Moneda 2 2 2 3 3 4 3" xfId="1227"/>
    <cellStyle name="Moneda 2 2 2 3 3 5" xfId="541"/>
    <cellStyle name="Moneda 2 2 2 3 3 5 2" xfId="1453"/>
    <cellStyle name="Moneda 2 2 2 3 3 6" xfId="1001"/>
    <cellStyle name="Moneda 2 2 2 3 4" xfId="95"/>
    <cellStyle name="Moneda 2 2 2 3 4 2" xfId="217"/>
    <cellStyle name="Moneda 2 2 2 3 4 2 2" xfId="446"/>
    <cellStyle name="Moneda 2 2 2 3 4 2 2 2" xfId="898"/>
    <cellStyle name="Moneda 2 2 2 3 4 2 2 2 2" xfId="1810"/>
    <cellStyle name="Moneda 2 2 2 3 4 2 2 3" xfId="1358"/>
    <cellStyle name="Moneda 2 2 2 3 4 2 3" xfId="672"/>
    <cellStyle name="Moneda 2 2 2 3 4 2 3 2" xfId="1584"/>
    <cellStyle name="Moneda 2 2 2 3 4 2 4" xfId="1132"/>
    <cellStyle name="Moneda 2 2 2 3 4 3" xfId="333"/>
    <cellStyle name="Moneda 2 2 2 3 4 3 2" xfId="785"/>
    <cellStyle name="Moneda 2 2 2 3 4 3 2 2" xfId="1697"/>
    <cellStyle name="Moneda 2 2 2 3 4 3 3" xfId="1245"/>
    <cellStyle name="Moneda 2 2 2 3 4 4" xfId="559"/>
    <cellStyle name="Moneda 2 2 2 3 4 4 2" xfId="1471"/>
    <cellStyle name="Moneda 2 2 2 3 4 5" xfId="1019"/>
    <cellStyle name="Moneda 2 2 2 3 5" xfId="163"/>
    <cellStyle name="Moneda 2 2 2 3 5 2" xfId="392"/>
    <cellStyle name="Moneda 2 2 2 3 5 2 2" xfId="844"/>
    <cellStyle name="Moneda 2 2 2 3 5 2 2 2" xfId="1756"/>
    <cellStyle name="Moneda 2 2 2 3 5 2 3" xfId="1304"/>
    <cellStyle name="Moneda 2 2 2 3 5 3" xfId="618"/>
    <cellStyle name="Moneda 2 2 2 3 5 3 2" xfId="1530"/>
    <cellStyle name="Moneda 2 2 2 3 5 4" xfId="1078"/>
    <cellStyle name="Moneda 2 2 2 3 6" xfId="279"/>
    <cellStyle name="Moneda 2 2 2 3 6 2" xfId="731"/>
    <cellStyle name="Moneda 2 2 2 3 6 2 2" xfId="1643"/>
    <cellStyle name="Moneda 2 2 2 3 6 3" xfId="1191"/>
    <cellStyle name="Moneda 2 2 2 3 7" xfId="505"/>
    <cellStyle name="Moneda 2 2 2 3 7 2" xfId="1417"/>
    <cellStyle name="Moneda 2 2 2 3 8" xfId="965"/>
    <cellStyle name="Moneda 2 2 2 4" xfId="50"/>
    <cellStyle name="Moneda 2 2 2 4 2" xfId="104"/>
    <cellStyle name="Moneda 2 2 2 4 2 2" xfId="226"/>
    <cellStyle name="Moneda 2 2 2 4 2 2 2" xfId="455"/>
    <cellStyle name="Moneda 2 2 2 4 2 2 2 2" xfId="907"/>
    <cellStyle name="Moneda 2 2 2 4 2 2 2 2 2" xfId="1819"/>
    <cellStyle name="Moneda 2 2 2 4 2 2 2 3" xfId="1367"/>
    <cellStyle name="Moneda 2 2 2 4 2 2 3" xfId="681"/>
    <cellStyle name="Moneda 2 2 2 4 2 2 3 2" xfId="1593"/>
    <cellStyle name="Moneda 2 2 2 4 2 2 4" xfId="1141"/>
    <cellStyle name="Moneda 2 2 2 4 2 3" xfId="342"/>
    <cellStyle name="Moneda 2 2 2 4 2 3 2" xfId="794"/>
    <cellStyle name="Moneda 2 2 2 4 2 3 2 2" xfId="1706"/>
    <cellStyle name="Moneda 2 2 2 4 2 3 3" xfId="1254"/>
    <cellStyle name="Moneda 2 2 2 4 2 4" xfId="568"/>
    <cellStyle name="Moneda 2 2 2 4 2 4 2" xfId="1480"/>
    <cellStyle name="Moneda 2 2 2 4 2 5" xfId="1028"/>
    <cellStyle name="Moneda 2 2 2 4 3" xfId="172"/>
    <cellStyle name="Moneda 2 2 2 4 3 2" xfId="401"/>
    <cellStyle name="Moneda 2 2 2 4 3 2 2" xfId="853"/>
    <cellStyle name="Moneda 2 2 2 4 3 2 2 2" xfId="1765"/>
    <cellStyle name="Moneda 2 2 2 4 3 2 3" xfId="1313"/>
    <cellStyle name="Moneda 2 2 2 4 3 3" xfId="627"/>
    <cellStyle name="Moneda 2 2 2 4 3 3 2" xfId="1539"/>
    <cellStyle name="Moneda 2 2 2 4 3 4" xfId="1087"/>
    <cellStyle name="Moneda 2 2 2 4 4" xfId="288"/>
    <cellStyle name="Moneda 2 2 2 4 4 2" xfId="740"/>
    <cellStyle name="Moneda 2 2 2 4 4 2 2" xfId="1652"/>
    <cellStyle name="Moneda 2 2 2 4 4 3" xfId="1200"/>
    <cellStyle name="Moneda 2 2 2 4 5" xfId="514"/>
    <cellStyle name="Moneda 2 2 2 4 5 2" xfId="1426"/>
    <cellStyle name="Moneda 2 2 2 4 6" xfId="974"/>
    <cellStyle name="Moneda 2 2 2 5" xfId="68"/>
    <cellStyle name="Moneda 2 2 2 5 2" xfId="122"/>
    <cellStyle name="Moneda 2 2 2 5 2 2" xfId="244"/>
    <cellStyle name="Moneda 2 2 2 5 2 2 2" xfId="473"/>
    <cellStyle name="Moneda 2 2 2 5 2 2 2 2" xfId="925"/>
    <cellStyle name="Moneda 2 2 2 5 2 2 2 2 2" xfId="1837"/>
    <cellStyle name="Moneda 2 2 2 5 2 2 2 3" xfId="1385"/>
    <cellStyle name="Moneda 2 2 2 5 2 2 3" xfId="699"/>
    <cellStyle name="Moneda 2 2 2 5 2 2 3 2" xfId="1611"/>
    <cellStyle name="Moneda 2 2 2 5 2 2 4" xfId="1159"/>
    <cellStyle name="Moneda 2 2 2 5 2 3" xfId="360"/>
    <cellStyle name="Moneda 2 2 2 5 2 3 2" xfId="812"/>
    <cellStyle name="Moneda 2 2 2 5 2 3 2 2" xfId="1724"/>
    <cellStyle name="Moneda 2 2 2 5 2 3 3" xfId="1272"/>
    <cellStyle name="Moneda 2 2 2 5 2 4" xfId="586"/>
    <cellStyle name="Moneda 2 2 2 5 2 4 2" xfId="1498"/>
    <cellStyle name="Moneda 2 2 2 5 2 5" xfId="1046"/>
    <cellStyle name="Moneda 2 2 2 5 3" xfId="190"/>
    <cellStyle name="Moneda 2 2 2 5 3 2" xfId="419"/>
    <cellStyle name="Moneda 2 2 2 5 3 2 2" xfId="871"/>
    <cellStyle name="Moneda 2 2 2 5 3 2 2 2" xfId="1783"/>
    <cellStyle name="Moneda 2 2 2 5 3 2 3" xfId="1331"/>
    <cellStyle name="Moneda 2 2 2 5 3 3" xfId="645"/>
    <cellStyle name="Moneda 2 2 2 5 3 3 2" xfId="1557"/>
    <cellStyle name="Moneda 2 2 2 5 3 4" xfId="1105"/>
    <cellStyle name="Moneda 2 2 2 5 4" xfId="306"/>
    <cellStyle name="Moneda 2 2 2 5 4 2" xfId="758"/>
    <cellStyle name="Moneda 2 2 2 5 4 2 2" xfId="1670"/>
    <cellStyle name="Moneda 2 2 2 5 4 3" xfId="1218"/>
    <cellStyle name="Moneda 2 2 2 5 5" xfId="532"/>
    <cellStyle name="Moneda 2 2 2 5 5 2" xfId="1444"/>
    <cellStyle name="Moneda 2 2 2 5 6" xfId="992"/>
    <cellStyle name="Moneda 2 2 2 6" xfId="86"/>
    <cellStyle name="Moneda 2 2 2 6 2" xfId="208"/>
    <cellStyle name="Moneda 2 2 2 6 2 2" xfId="437"/>
    <cellStyle name="Moneda 2 2 2 6 2 2 2" xfId="889"/>
    <cellStyle name="Moneda 2 2 2 6 2 2 2 2" xfId="1801"/>
    <cellStyle name="Moneda 2 2 2 6 2 2 3" xfId="1349"/>
    <cellStyle name="Moneda 2 2 2 6 2 3" xfId="663"/>
    <cellStyle name="Moneda 2 2 2 6 2 3 2" xfId="1575"/>
    <cellStyle name="Moneda 2 2 2 6 2 4" xfId="1123"/>
    <cellStyle name="Moneda 2 2 2 6 3" xfId="324"/>
    <cellStyle name="Moneda 2 2 2 6 3 2" xfId="776"/>
    <cellStyle name="Moneda 2 2 2 6 3 2 2" xfId="1688"/>
    <cellStyle name="Moneda 2 2 2 6 3 3" xfId="1236"/>
    <cellStyle name="Moneda 2 2 2 6 4" xfId="550"/>
    <cellStyle name="Moneda 2 2 2 6 4 2" xfId="1462"/>
    <cellStyle name="Moneda 2 2 2 6 5" xfId="1010"/>
    <cellStyle name="Moneda 2 2 2 7" xfId="154"/>
    <cellStyle name="Moneda 2 2 2 7 2" xfId="383"/>
    <cellStyle name="Moneda 2 2 2 7 2 2" xfId="835"/>
    <cellStyle name="Moneda 2 2 2 7 2 2 2" xfId="1747"/>
    <cellStyle name="Moneda 2 2 2 7 2 3" xfId="1295"/>
    <cellStyle name="Moneda 2 2 2 7 3" xfId="609"/>
    <cellStyle name="Moneda 2 2 2 7 3 2" xfId="1521"/>
    <cellStyle name="Moneda 2 2 2 7 4" xfId="1069"/>
    <cellStyle name="Moneda 2 2 2 8" xfId="270"/>
    <cellStyle name="Moneda 2 2 2 8 2" xfId="722"/>
    <cellStyle name="Moneda 2 2 2 8 2 2" xfId="1634"/>
    <cellStyle name="Moneda 2 2 2 8 3" xfId="1182"/>
    <cellStyle name="Moneda 2 2 2 9" xfId="496"/>
    <cellStyle name="Moneda 2 2 2 9 2" xfId="1408"/>
    <cellStyle name="Moneda 2 2 3" xfId="949"/>
    <cellStyle name="Moneda 3" xfId="43"/>
    <cellStyle name="Moneda 3 2" xfId="61"/>
    <cellStyle name="Moneda 3 2 2" xfId="115"/>
    <cellStyle name="Moneda 3 2 2 2" xfId="237"/>
    <cellStyle name="Moneda 3 2 2 2 2" xfId="466"/>
    <cellStyle name="Moneda 3 2 2 2 2 2" xfId="918"/>
    <cellStyle name="Moneda 3 2 2 2 2 2 2" xfId="1830"/>
    <cellStyle name="Moneda 3 2 2 2 2 3" xfId="1378"/>
    <cellStyle name="Moneda 3 2 2 2 3" xfId="692"/>
    <cellStyle name="Moneda 3 2 2 2 3 2" xfId="1604"/>
    <cellStyle name="Moneda 3 2 2 2 4" xfId="1152"/>
    <cellStyle name="Moneda 3 2 2 3" xfId="353"/>
    <cellStyle name="Moneda 3 2 2 3 2" xfId="805"/>
    <cellStyle name="Moneda 3 2 2 3 2 2" xfId="1717"/>
    <cellStyle name="Moneda 3 2 2 3 3" xfId="1265"/>
    <cellStyle name="Moneda 3 2 2 4" xfId="579"/>
    <cellStyle name="Moneda 3 2 2 4 2" xfId="1491"/>
    <cellStyle name="Moneda 3 2 2 5" xfId="1039"/>
    <cellStyle name="Moneda 3 2 3" xfId="183"/>
    <cellStyle name="Moneda 3 2 3 2" xfId="412"/>
    <cellStyle name="Moneda 3 2 3 2 2" xfId="864"/>
    <cellStyle name="Moneda 3 2 3 2 2 2" xfId="1776"/>
    <cellStyle name="Moneda 3 2 3 2 3" xfId="1324"/>
    <cellStyle name="Moneda 3 2 3 3" xfId="638"/>
    <cellStyle name="Moneda 3 2 3 3 2" xfId="1550"/>
    <cellStyle name="Moneda 3 2 3 4" xfId="1098"/>
    <cellStyle name="Moneda 3 2 4" xfId="299"/>
    <cellStyle name="Moneda 3 2 4 2" xfId="751"/>
    <cellStyle name="Moneda 3 2 4 2 2" xfId="1663"/>
    <cellStyle name="Moneda 3 2 4 3" xfId="1211"/>
    <cellStyle name="Moneda 3 2 5" xfId="525"/>
    <cellStyle name="Moneda 3 2 5 2" xfId="1437"/>
    <cellStyle name="Moneda 3 2 6" xfId="985"/>
    <cellStyle name="Moneda 3 3" xfId="79"/>
    <cellStyle name="Moneda 3 3 2" xfId="133"/>
    <cellStyle name="Moneda 3 3 2 2" xfId="255"/>
    <cellStyle name="Moneda 3 3 2 2 2" xfId="484"/>
    <cellStyle name="Moneda 3 3 2 2 2 2" xfId="936"/>
    <cellStyle name="Moneda 3 3 2 2 2 2 2" xfId="1848"/>
    <cellStyle name="Moneda 3 3 2 2 2 3" xfId="1396"/>
    <cellStyle name="Moneda 3 3 2 2 3" xfId="710"/>
    <cellStyle name="Moneda 3 3 2 2 3 2" xfId="1622"/>
    <cellStyle name="Moneda 3 3 2 2 4" xfId="1170"/>
    <cellStyle name="Moneda 3 3 2 3" xfId="371"/>
    <cellStyle name="Moneda 3 3 2 3 2" xfId="823"/>
    <cellStyle name="Moneda 3 3 2 3 2 2" xfId="1735"/>
    <cellStyle name="Moneda 3 3 2 3 3" xfId="1283"/>
    <cellStyle name="Moneda 3 3 2 4" xfId="597"/>
    <cellStyle name="Moneda 3 3 2 4 2" xfId="1509"/>
    <cellStyle name="Moneda 3 3 2 5" xfId="1057"/>
    <cellStyle name="Moneda 3 3 3" xfId="201"/>
    <cellStyle name="Moneda 3 3 3 2" xfId="430"/>
    <cellStyle name="Moneda 3 3 3 2 2" xfId="882"/>
    <cellStyle name="Moneda 3 3 3 2 2 2" xfId="1794"/>
    <cellStyle name="Moneda 3 3 3 2 3" xfId="1342"/>
    <cellStyle name="Moneda 3 3 3 3" xfId="656"/>
    <cellStyle name="Moneda 3 3 3 3 2" xfId="1568"/>
    <cellStyle name="Moneda 3 3 3 4" xfId="1116"/>
    <cellStyle name="Moneda 3 3 4" xfId="317"/>
    <cellStyle name="Moneda 3 3 4 2" xfId="769"/>
    <cellStyle name="Moneda 3 3 4 2 2" xfId="1681"/>
    <cellStyle name="Moneda 3 3 4 3" xfId="1229"/>
    <cellStyle name="Moneda 3 3 5" xfId="543"/>
    <cellStyle name="Moneda 3 3 5 2" xfId="1455"/>
    <cellStyle name="Moneda 3 3 6" xfId="1003"/>
    <cellStyle name="Moneda 3 4" xfId="97"/>
    <cellStyle name="Moneda 3 4 2" xfId="219"/>
    <cellStyle name="Moneda 3 4 2 2" xfId="448"/>
    <cellStyle name="Moneda 3 4 2 2 2" xfId="900"/>
    <cellStyle name="Moneda 3 4 2 2 2 2" xfId="1812"/>
    <cellStyle name="Moneda 3 4 2 2 3" xfId="1360"/>
    <cellStyle name="Moneda 3 4 2 3" xfId="674"/>
    <cellStyle name="Moneda 3 4 2 3 2" xfId="1586"/>
    <cellStyle name="Moneda 3 4 2 4" xfId="1134"/>
    <cellStyle name="Moneda 3 4 3" xfId="335"/>
    <cellStyle name="Moneda 3 4 3 2" xfId="787"/>
    <cellStyle name="Moneda 3 4 3 2 2" xfId="1699"/>
    <cellStyle name="Moneda 3 4 3 3" xfId="1247"/>
    <cellStyle name="Moneda 3 4 4" xfId="561"/>
    <cellStyle name="Moneda 3 4 4 2" xfId="1473"/>
    <cellStyle name="Moneda 3 4 5" xfId="1021"/>
    <cellStyle name="Moneda 3 5" xfId="165"/>
    <cellStyle name="Moneda 3 5 2" xfId="394"/>
    <cellStyle name="Moneda 3 5 2 2" xfId="846"/>
    <cellStyle name="Moneda 3 5 2 2 2" xfId="1758"/>
    <cellStyle name="Moneda 3 5 2 3" xfId="1306"/>
    <cellStyle name="Moneda 3 5 3" xfId="620"/>
    <cellStyle name="Moneda 3 5 3 2" xfId="1532"/>
    <cellStyle name="Moneda 3 5 4" xfId="1080"/>
    <cellStyle name="Moneda 3 6" xfId="281"/>
    <cellStyle name="Moneda 3 6 2" xfId="733"/>
    <cellStyle name="Moneda 3 6 2 2" xfId="1645"/>
    <cellStyle name="Moneda 3 6 3" xfId="1193"/>
    <cellStyle name="Moneda 3 7" xfId="507"/>
    <cellStyle name="Moneda 3 7 2" xfId="1419"/>
    <cellStyle name="Moneda 3 8" xfId="967"/>
    <cellStyle name="Moneda 4" xfId="52"/>
    <cellStyle name="Moneda 4 2" xfId="106"/>
    <cellStyle name="Moneda 4 2 2" xfId="228"/>
    <cellStyle name="Moneda 4 2 2 2" xfId="457"/>
    <cellStyle name="Moneda 4 2 2 2 2" xfId="909"/>
    <cellStyle name="Moneda 4 2 2 2 2 2" xfId="1821"/>
    <cellStyle name="Moneda 4 2 2 2 3" xfId="1369"/>
    <cellStyle name="Moneda 4 2 2 3" xfId="683"/>
    <cellStyle name="Moneda 4 2 2 3 2" xfId="1595"/>
    <cellStyle name="Moneda 4 2 2 4" xfId="1143"/>
    <cellStyle name="Moneda 4 2 3" xfId="344"/>
    <cellStyle name="Moneda 4 2 3 2" xfId="796"/>
    <cellStyle name="Moneda 4 2 3 2 2" xfId="1708"/>
    <cellStyle name="Moneda 4 2 3 3" xfId="1256"/>
    <cellStyle name="Moneda 4 2 4" xfId="570"/>
    <cellStyle name="Moneda 4 2 4 2" xfId="1482"/>
    <cellStyle name="Moneda 4 2 5" xfId="1030"/>
    <cellStyle name="Moneda 4 3" xfId="174"/>
    <cellStyle name="Moneda 4 3 2" xfId="403"/>
    <cellStyle name="Moneda 4 3 2 2" xfId="855"/>
    <cellStyle name="Moneda 4 3 2 2 2" xfId="1767"/>
    <cellStyle name="Moneda 4 3 2 3" xfId="1315"/>
    <cellStyle name="Moneda 4 3 3" xfId="629"/>
    <cellStyle name="Moneda 4 3 3 2" xfId="1541"/>
    <cellStyle name="Moneda 4 3 4" xfId="1089"/>
    <cellStyle name="Moneda 4 4" xfId="290"/>
    <cellStyle name="Moneda 4 4 2" xfId="742"/>
    <cellStyle name="Moneda 4 4 2 2" xfId="1654"/>
    <cellStyle name="Moneda 4 4 3" xfId="1202"/>
    <cellStyle name="Moneda 4 5" xfId="516"/>
    <cellStyle name="Moneda 4 5 2" xfId="1428"/>
    <cellStyle name="Moneda 4 6" xfId="976"/>
    <cellStyle name="Moneda 5" xfId="70"/>
    <cellStyle name="Moneda 5 2" xfId="124"/>
    <cellStyle name="Moneda 5 2 2" xfId="246"/>
    <cellStyle name="Moneda 5 2 2 2" xfId="475"/>
    <cellStyle name="Moneda 5 2 2 2 2" xfId="927"/>
    <cellStyle name="Moneda 5 2 2 2 2 2" xfId="1839"/>
    <cellStyle name="Moneda 5 2 2 2 3" xfId="1387"/>
    <cellStyle name="Moneda 5 2 2 3" xfId="701"/>
    <cellStyle name="Moneda 5 2 2 3 2" xfId="1613"/>
    <cellStyle name="Moneda 5 2 2 4" xfId="1161"/>
    <cellStyle name="Moneda 5 2 3" xfId="362"/>
    <cellStyle name="Moneda 5 2 3 2" xfId="814"/>
    <cellStyle name="Moneda 5 2 3 2 2" xfId="1726"/>
    <cellStyle name="Moneda 5 2 3 3" xfId="1274"/>
    <cellStyle name="Moneda 5 2 4" xfId="588"/>
    <cellStyle name="Moneda 5 2 4 2" xfId="1500"/>
    <cellStyle name="Moneda 5 2 5" xfId="1048"/>
    <cellStyle name="Moneda 5 3" xfId="192"/>
    <cellStyle name="Moneda 5 3 2" xfId="421"/>
    <cellStyle name="Moneda 5 3 2 2" xfId="873"/>
    <cellStyle name="Moneda 5 3 2 2 2" xfId="1785"/>
    <cellStyle name="Moneda 5 3 2 3" xfId="1333"/>
    <cellStyle name="Moneda 5 3 3" xfId="647"/>
    <cellStyle name="Moneda 5 3 3 2" xfId="1559"/>
    <cellStyle name="Moneda 5 3 4" xfId="1107"/>
    <cellStyle name="Moneda 5 4" xfId="308"/>
    <cellStyle name="Moneda 5 4 2" xfId="760"/>
    <cellStyle name="Moneda 5 4 2 2" xfId="1672"/>
    <cellStyle name="Moneda 5 4 3" xfId="1220"/>
    <cellStyle name="Moneda 5 5" xfId="534"/>
    <cellStyle name="Moneda 5 5 2" xfId="1446"/>
    <cellStyle name="Moneda 5 6" xfId="994"/>
    <cellStyle name="Moneda 6" xfId="88"/>
    <cellStyle name="Moneda 6 2" xfId="210"/>
    <cellStyle name="Moneda 6 2 2" xfId="439"/>
    <cellStyle name="Moneda 6 2 2 2" xfId="891"/>
    <cellStyle name="Moneda 6 2 2 2 2" xfId="1803"/>
    <cellStyle name="Moneda 6 2 2 3" xfId="1351"/>
    <cellStyle name="Moneda 6 2 3" xfId="665"/>
    <cellStyle name="Moneda 6 2 3 2" xfId="1577"/>
    <cellStyle name="Moneda 6 2 4" xfId="1125"/>
    <cellStyle name="Moneda 6 3" xfId="326"/>
    <cellStyle name="Moneda 6 3 2" xfId="778"/>
    <cellStyle name="Moneda 6 3 2 2" xfId="1690"/>
    <cellStyle name="Moneda 6 3 3" xfId="1238"/>
    <cellStyle name="Moneda 6 4" xfId="552"/>
    <cellStyle name="Moneda 6 4 2" xfId="1464"/>
    <cellStyle name="Moneda 6 5" xfId="1012"/>
    <cellStyle name="Moneda 7" xfId="143"/>
    <cellStyle name="Moneda 7 2" xfId="261"/>
    <cellStyle name="Moneda 7 2 2" xfId="489"/>
    <cellStyle name="Moneda 7 2 2 2" xfId="941"/>
    <cellStyle name="Moneda 7 2 2 2 2" xfId="1853"/>
    <cellStyle name="Moneda 7 2 2 3" xfId="1401"/>
    <cellStyle name="Moneda 7 2 3" xfId="715"/>
    <cellStyle name="Moneda 7 2 3 2" xfId="1627"/>
    <cellStyle name="Moneda 7 2 4" xfId="1175"/>
    <cellStyle name="Moneda 7 3" xfId="376"/>
    <cellStyle name="Moneda 7 3 2" xfId="828"/>
    <cellStyle name="Moneda 7 3 2 2" xfId="1740"/>
    <cellStyle name="Moneda 7 3 3" xfId="1288"/>
    <cellStyle name="Moneda 7 4" xfId="602"/>
    <cellStyle name="Moneda 7 4 2" xfId="1514"/>
    <cellStyle name="Moneda 7 5" xfId="1062"/>
    <cellStyle name="Moneda 8" xfId="145"/>
    <cellStyle name="Moneda 8 2" xfId="262"/>
    <cellStyle name="Moneda 8 2 2" xfId="490"/>
    <cellStyle name="Moneda 8 2 2 2" xfId="942"/>
    <cellStyle name="Moneda 8 2 2 2 2" xfId="1854"/>
    <cellStyle name="Moneda 8 2 2 3" xfId="1402"/>
    <cellStyle name="Moneda 8 2 3" xfId="716"/>
    <cellStyle name="Moneda 8 2 3 2" xfId="1628"/>
    <cellStyle name="Moneda 8 2 4" xfId="1176"/>
    <cellStyle name="Moneda 8 3" xfId="377"/>
    <cellStyle name="Moneda 8 3 2" xfId="829"/>
    <cellStyle name="Moneda 8 3 2 2" xfId="1741"/>
    <cellStyle name="Moneda 8 3 3" xfId="1289"/>
    <cellStyle name="Moneda 8 4" xfId="603"/>
    <cellStyle name="Moneda 8 4 2" xfId="1515"/>
    <cellStyle name="Moneda 8 5" xfId="1063"/>
    <cellStyle name="Moneda 9" xfId="146"/>
    <cellStyle name="Moneda 9 2" xfId="263"/>
    <cellStyle name="Moneda 9 2 2" xfId="491"/>
    <cellStyle name="Moneda 9 2 2 2" xfId="943"/>
    <cellStyle name="Moneda 9 2 2 2 2" xfId="1855"/>
    <cellStyle name="Moneda 9 2 2 3" xfId="1403"/>
    <cellStyle name="Moneda 9 2 3" xfId="717"/>
    <cellStyle name="Moneda 9 2 3 2" xfId="1629"/>
    <cellStyle name="Moneda 9 2 4" xfId="1177"/>
    <cellStyle name="Moneda 9 3" xfId="378"/>
    <cellStyle name="Moneda 9 3 2" xfId="830"/>
    <cellStyle name="Moneda 9 3 2 2" xfId="1742"/>
    <cellStyle name="Moneda 9 3 3" xfId="1290"/>
    <cellStyle name="Moneda 9 4" xfId="604"/>
    <cellStyle name="Moneda 9 4 2" xfId="1516"/>
    <cellStyle name="Moneda 9 5" xfId="1064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  <cellStyle name="Porcentaje" xfId="953" builtinId="5"/>
    <cellStyle name="Texto de advertencia" xfId="946" builtinId="11"/>
  </cellStyles>
  <dxfs count="22">
    <dxf>
      <font>
        <color rgb="FF006100"/>
      </font>
      <fill>
        <patternFill>
          <bgColor rgb="FFC6EFCE"/>
        </patternFill>
      </fill>
    </dxf>
    <dxf>
      <alignment horizontal="center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7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FFFF"/>
      <color rgb="FF66FF99"/>
      <color rgb="FF66FF66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S25" totalsRowShown="0" headerRowDxfId="21" dataDxfId="20">
  <autoFilter ref="A3:S25"/>
  <sortState ref="A5:S79">
    <sortCondition ref="A3:A87"/>
  </sortState>
  <tableColumns count="19">
    <tableColumn id="1" name="N°" dataDxfId="19"/>
    <tableColumn id="2" name="Columna1" dataDxfId="18"/>
    <tableColumn id="3" name="MONTO NETO" dataDxfId="17"/>
    <tableColumn id="4" name="REALIZADO" dataDxfId="16"/>
    <tableColumn id="19" name="FECHA PPTO." dataDxfId="15"/>
    <tableColumn id="5" name="PRESUPUESTO" dataDxfId="14"/>
    <tableColumn id="15" name="DESCRIPCION" dataDxfId="13"/>
    <tableColumn id="6" name="O/V" dataDxfId="12"/>
    <tableColumn id="7" name="ORDEN DE COMPRA" dataDxfId="11"/>
    <tableColumn id="8" name="GUIA DESP." dataDxfId="10"/>
    <tableColumn id="10" name="SOLICITUD DE HES" dataDxfId="9"/>
    <tableColumn id="13" name="HES" dataDxfId="8"/>
    <tableColumn id="9" name="FACTURA" dataDxfId="7"/>
    <tableColumn id="14" name="ENCARGADO ENTREGA DE FACTURA" dataDxfId="6"/>
    <tableColumn id="11" name="ENCARGADO" dataDxfId="5"/>
    <tableColumn id="17" name="CONTACTO" dataDxfId="4"/>
    <tableColumn id="16" name="TELEFONO// MAIL" dataDxfId="3"/>
    <tableColumn id="12" name="OBSERVACIÓN " dataDxfId="2"/>
    <tableColumn id="18" name="Columna2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4"/>
  <sheetViews>
    <sheetView workbookViewId="0">
      <selection activeCell="I9" sqref="I9"/>
    </sheetView>
  </sheetViews>
  <sheetFormatPr baseColWidth="10" defaultRowHeight="15"/>
  <cols>
    <col min="2" max="2" width="31.5703125" customWidth="1"/>
    <col min="3" max="3" width="40.85546875" customWidth="1"/>
    <col min="5" max="5" width="14.140625" bestFit="1" customWidth="1"/>
  </cols>
  <sheetData>
    <row r="1" spans="2:9">
      <c r="B1" s="426" t="s">
        <v>353</v>
      </c>
      <c r="C1" s="426"/>
      <c r="D1" s="426"/>
      <c r="E1" s="426"/>
      <c r="F1" s="426"/>
    </row>
    <row r="2" spans="2:9">
      <c r="B2" s="69"/>
      <c r="C2" s="70" t="s">
        <v>3</v>
      </c>
      <c r="D2" s="2"/>
      <c r="E2" s="3"/>
      <c r="F2" s="4"/>
    </row>
    <row r="3" spans="2:9" ht="15.75" thickBot="1">
      <c r="B3" s="71" t="s">
        <v>4</v>
      </c>
      <c r="C3" s="110" t="s">
        <v>96</v>
      </c>
      <c r="D3" s="6"/>
      <c r="E3" s="7" t="s">
        <v>5</v>
      </c>
      <c r="F3" s="8"/>
    </row>
    <row r="4" spans="2:9" ht="15.75" thickBot="1">
      <c r="B4" s="71" t="s">
        <v>6</v>
      </c>
      <c r="C4" s="110" t="s">
        <v>354</v>
      </c>
      <c r="D4" s="6"/>
      <c r="E4" s="11"/>
      <c r="F4" s="8"/>
    </row>
    <row r="5" spans="2:9">
      <c r="B5" s="71" t="s">
        <v>8</v>
      </c>
      <c r="C5" s="187">
        <v>52404</v>
      </c>
      <c r="D5" s="72"/>
      <c r="E5" s="11" t="s">
        <v>9</v>
      </c>
      <c r="F5" s="8"/>
    </row>
    <row r="6" spans="2:9" ht="15.75" thickBot="1">
      <c r="B6" s="73" t="s">
        <v>10</v>
      </c>
      <c r="C6" s="270">
        <v>163792</v>
      </c>
      <c r="D6" s="6"/>
      <c r="E6" s="18"/>
      <c r="F6" s="8"/>
    </row>
    <row r="7" spans="2:9" ht="15.75" thickBot="1">
      <c r="B7" s="71" t="s">
        <v>11</v>
      </c>
      <c r="C7" s="156" t="s">
        <v>131</v>
      </c>
      <c r="D7" s="6"/>
      <c r="E7" s="13"/>
      <c r="F7" s="8"/>
    </row>
    <row r="8" spans="2:9" ht="15.75" thickBot="1">
      <c r="B8" s="71" t="s">
        <v>12</v>
      </c>
      <c r="C8" s="157" t="s">
        <v>131</v>
      </c>
      <c r="D8" s="6"/>
      <c r="E8" s="8"/>
      <c r="F8" s="8"/>
    </row>
    <row r="9" spans="2:9">
      <c r="B9" s="71" t="s">
        <v>13</v>
      </c>
      <c r="C9" s="16"/>
      <c r="D9" s="6"/>
      <c r="E9" s="8"/>
      <c r="F9" s="8"/>
      <c r="I9" t="s">
        <v>186</v>
      </c>
    </row>
    <row r="10" spans="2:9">
      <c r="B10" s="74" t="s">
        <v>14</v>
      </c>
      <c r="C10" s="74" t="s">
        <v>15</v>
      </c>
      <c r="D10" s="75" t="s">
        <v>16</v>
      </c>
      <c r="E10" s="75" t="s">
        <v>17</v>
      </c>
      <c r="F10" s="75" t="s">
        <v>18</v>
      </c>
    </row>
    <row r="11" spans="2:9" ht="15.75" thickBot="1">
      <c r="B11" s="139">
        <v>3200000000</v>
      </c>
      <c r="C11" s="110" t="s">
        <v>25</v>
      </c>
      <c r="D11" s="157">
        <v>1</v>
      </c>
      <c r="E11" s="112">
        <v>318917</v>
      </c>
      <c r="F11" s="158">
        <v>318917</v>
      </c>
    </row>
    <row r="12" spans="2:9">
      <c r="B12" s="16"/>
      <c r="C12" s="77"/>
      <c r="D12" s="28"/>
      <c r="E12" s="78" t="s">
        <v>19</v>
      </c>
      <c r="F12" s="76">
        <f>F11</f>
        <v>318917</v>
      </c>
    </row>
    <row r="15" spans="2:9">
      <c r="B15" s="426" t="s">
        <v>310</v>
      </c>
      <c r="C15" s="426"/>
      <c r="D15" s="426"/>
      <c r="E15" s="426"/>
      <c r="F15" s="426"/>
    </row>
    <row r="16" spans="2:9">
      <c r="B16" s="69" t="s">
        <v>186</v>
      </c>
      <c r="C16" s="70" t="s">
        <v>20</v>
      </c>
      <c r="D16" s="2"/>
      <c r="E16" s="19"/>
      <c r="F16" s="2"/>
    </row>
    <row r="17" spans="2:6">
      <c r="B17" s="71" t="s">
        <v>4</v>
      </c>
      <c r="C17" s="320" t="s">
        <v>183</v>
      </c>
      <c r="D17" s="6"/>
      <c r="E17" s="7" t="s">
        <v>5</v>
      </c>
      <c r="F17" s="6"/>
    </row>
    <row r="18" spans="2:6">
      <c r="B18" s="71" t="s">
        <v>6</v>
      </c>
      <c r="C18" s="320" t="s">
        <v>323</v>
      </c>
      <c r="D18" s="6"/>
      <c r="E18" s="11"/>
      <c r="F18" s="6"/>
    </row>
    <row r="19" spans="2:6">
      <c r="B19" s="71" t="s">
        <v>8</v>
      </c>
      <c r="C19" s="107">
        <v>47637</v>
      </c>
      <c r="D19" s="72"/>
      <c r="E19" s="11" t="s">
        <v>9</v>
      </c>
      <c r="F19" s="6"/>
    </row>
    <row r="20" spans="2:6">
      <c r="B20" s="73" t="s">
        <v>10</v>
      </c>
      <c r="C20" s="236">
        <v>161394</v>
      </c>
      <c r="D20" s="6"/>
      <c r="E20" s="18"/>
      <c r="F20" s="6"/>
    </row>
    <row r="21" spans="2:6">
      <c r="B21" s="71" t="s">
        <v>11</v>
      </c>
      <c r="C21" s="107" t="s">
        <v>324</v>
      </c>
      <c r="D21" s="6"/>
      <c r="E21" s="6"/>
      <c r="F21" s="6"/>
    </row>
    <row r="22" spans="2:6">
      <c r="B22" s="71" t="s">
        <v>12</v>
      </c>
      <c r="C22" s="107" t="s">
        <v>326</v>
      </c>
      <c r="D22" s="6"/>
      <c r="E22" s="6"/>
      <c r="F22" s="6"/>
    </row>
    <row r="23" spans="2:6">
      <c r="B23" s="71" t="s">
        <v>13</v>
      </c>
      <c r="C23" s="159"/>
      <c r="D23" s="6"/>
      <c r="E23" s="6"/>
      <c r="F23" s="6"/>
    </row>
    <row r="24" spans="2:6">
      <c r="B24" s="74" t="s">
        <v>14</v>
      </c>
      <c r="C24" s="74" t="s">
        <v>15</v>
      </c>
      <c r="D24" s="108" t="s">
        <v>16</v>
      </c>
      <c r="E24" s="75" t="s">
        <v>17</v>
      </c>
      <c r="F24" s="75" t="s">
        <v>18</v>
      </c>
    </row>
    <row r="25" spans="2:6" ht="15.75" thickBot="1">
      <c r="B25" s="139">
        <v>3200000000</v>
      </c>
      <c r="C25" s="107" t="s">
        <v>327</v>
      </c>
      <c r="D25" s="197">
        <v>1</v>
      </c>
      <c r="E25" s="208">
        <v>373154</v>
      </c>
      <c r="F25" s="28">
        <f>E25</f>
        <v>373154</v>
      </c>
    </row>
    <row r="26" spans="2:6">
      <c r="B26" s="16"/>
      <c r="C26" s="342"/>
      <c r="D26" s="118"/>
      <c r="E26" s="28" t="s">
        <v>19</v>
      </c>
      <c r="F26" s="28">
        <f>F25</f>
        <v>373154</v>
      </c>
    </row>
    <row r="29" spans="2:6">
      <c r="B29" s="426" t="s">
        <v>329</v>
      </c>
      <c r="C29" s="426"/>
      <c r="D29" s="426"/>
      <c r="E29" s="426"/>
      <c r="F29" s="426"/>
    </row>
    <row r="30" spans="2:6">
      <c r="B30" s="69"/>
      <c r="C30" s="70" t="s">
        <v>21</v>
      </c>
      <c r="D30" s="2"/>
      <c r="E30" s="19"/>
      <c r="F30" s="2"/>
    </row>
    <row r="31" spans="2:6">
      <c r="B31" s="177" t="s">
        <v>4</v>
      </c>
      <c r="C31" s="320" t="s">
        <v>183</v>
      </c>
      <c r="D31" s="6"/>
      <c r="E31" s="7" t="s">
        <v>5</v>
      </c>
      <c r="F31" s="6"/>
    </row>
    <row r="32" spans="2:6">
      <c r="B32" s="177" t="s">
        <v>6</v>
      </c>
      <c r="C32" s="320" t="s">
        <v>323</v>
      </c>
      <c r="D32" s="6"/>
      <c r="E32" s="11"/>
      <c r="F32" s="6"/>
    </row>
    <row r="33" spans="2:6">
      <c r="B33" s="177" t="s">
        <v>8</v>
      </c>
      <c r="C33" s="107">
        <v>47638</v>
      </c>
      <c r="D33" s="72"/>
      <c r="E33" s="11" t="s">
        <v>9</v>
      </c>
      <c r="F33" s="6"/>
    </row>
    <row r="34" spans="2:6">
      <c r="B34" s="178" t="s">
        <v>10</v>
      </c>
      <c r="C34" s="295">
        <v>161397</v>
      </c>
      <c r="D34" s="6"/>
      <c r="E34" s="18"/>
      <c r="F34" s="6"/>
    </row>
    <row r="35" spans="2:6">
      <c r="B35" s="177" t="s">
        <v>11</v>
      </c>
      <c r="C35" s="107" t="s">
        <v>324</v>
      </c>
      <c r="D35" s="6"/>
      <c r="E35" s="6"/>
      <c r="F35" s="6"/>
    </row>
    <row r="36" spans="2:6">
      <c r="B36" s="177" t="s">
        <v>12</v>
      </c>
      <c r="C36" s="107" t="s">
        <v>326</v>
      </c>
      <c r="D36" s="6"/>
      <c r="E36" s="6"/>
      <c r="F36" s="6"/>
    </row>
    <row r="37" spans="2:6">
      <c r="B37" s="177" t="s">
        <v>13</v>
      </c>
      <c r="C37" s="107"/>
      <c r="D37" s="6"/>
      <c r="E37" s="6"/>
      <c r="F37" s="6"/>
    </row>
    <row r="38" spans="2:6">
      <c r="B38" s="179" t="s">
        <v>14</v>
      </c>
      <c r="C38" s="74" t="s">
        <v>15</v>
      </c>
      <c r="D38" s="108" t="s">
        <v>16</v>
      </c>
      <c r="E38" s="75" t="s">
        <v>17</v>
      </c>
      <c r="F38" s="75" t="s">
        <v>18</v>
      </c>
    </row>
    <row r="39" spans="2:6" ht="15.75" thickBot="1">
      <c r="B39" s="139">
        <v>3200000000</v>
      </c>
      <c r="C39" s="298" t="s">
        <v>328</v>
      </c>
      <c r="D39" s="299">
        <v>1</v>
      </c>
      <c r="E39" s="297">
        <v>373154</v>
      </c>
      <c r="F39" s="28">
        <f>E39*D39</f>
        <v>373154</v>
      </c>
    </row>
    <row r="40" spans="2:6">
      <c r="B40" s="16"/>
      <c r="C40" s="340"/>
      <c r="D40" s="28"/>
      <c r="E40" s="28" t="s">
        <v>19</v>
      </c>
      <c r="F40" s="28">
        <f>F39</f>
        <v>373154</v>
      </c>
    </row>
    <row r="42" spans="2:6">
      <c r="B42" s="426" t="s">
        <v>325</v>
      </c>
      <c r="C42" s="426"/>
      <c r="D42" s="426"/>
      <c r="E42" s="426"/>
      <c r="F42" s="426"/>
    </row>
    <row r="43" spans="2:6">
      <c r="B43" s="69"/>
      <c r="C43" s="70" t="s">
        <v>76</v>
      </c>
      <c r="D43" s="2"/>
      <c r="E43" s="19"/>
      <c r="F43" s="2"/>
    </row>
    <row r="44" spans="2:6">
      <c r="B44" s="71" t="s">
        <v>4</v>
      </c>
      <c r="C44" s="296" t="s">
        <v>331</v>
      </c>
      <c r="D44" s="6"/>
      <c r="E44" s="7" t="s">
        <v>5</v>
      </c>
      <c r="F44" s="6"/>
    </row>
    <row r="45" spans="2:6">
      <c r="B45" s="71" t="s">
        <v>6</v>
      </c>
      <c r="C45" s="296" t="s">
        <v>332</v>
      </c>
      <c r="D45" s="6"/>
      <c r="E45" s="11"/>
      <c r="F45" s="6"/>
    </row>
    <row r="46" spans="2:6">
      <c r="B46" s="71" t="s">
        <v>8</v>
      </c>
      <c r="C46" s="107">
        <v>48028</v>
      </c>
      <c r="D46" s="72"/>
      <c r="E46" s="11" t="s">
        <v>9</v>
      </c>
      <c r="F46" s="6"/>
    </row>
    <row r="47" spans="2:6">
      <c r="B47" s="73" t="s">
        <v>10</v>
      </c>
      <c r="C47" s="217">
        <v>161483</v>
      </c>
      <c r="D47" s="6"/>
      <c r="E47" s="18"/>
      <c r="F47" s="6"/>
    </row>
    <row r="48" spans="2:6">
      <c r="B48" s="71" t="s">
        <v>11</v>
      </c>
      <c r="C48" s="107" t="s">
        <v>330</v>
      </c>
      <c r="D48" s="6"/>
      <c r="E48" s="6"/>
      <c r="F48" s="6"/>
    </row>
    <row r="49" spans="2:6">
      <c r="B49" s="71" t="s">
        <v>12</v>
      </c>
      <c r="C49" s="107">
        <v>7175</v>
      </c>
      <c r="D49" s="6"/>
      <c r="E49" s="6"/>
      <c r="F49" s="6"/>
    </row>
    <row r="50" spans="2:6">
      <c r="B50" s="71" t="s">
        <v>13</v>
      </c>
      <c r="C50" s="341"/>
      <c r="D50" s="6"/>
      <c r="E50" s="6"/>
      <c r="F50" s="6"/>
    </row>
    <row r="51" spans="2:6">
      <c r="B51" s="74" t="s">
        <v>14</v>
      </c>
      <c r="C51" s="74"/>
      <c r="D51" s="108" t="s">
        <v>16</v>
      </c>
      <c r="E51" s="75" t="s">
        <v>17</v>
      </c>
      <c r="F51" s="75" t="s">
        <v>18</v>
      </c>
    </row>
    <row r="52" spans="2:6">
      <c r="B52" s="184" t="s">
        <v>333</v>
      </c>
      <c r="C52" s="107" t="s">
        <v>334</v>
      </c>
      <c r="D52" s="197">
        <v>2</v>
      </c>
      <c r="E52" s="186">
        <v>1297702</v>
      </c>
      <c r="F52" s="28">
        <v>1297702</v>
      </c>
    </row>
    <row r="53" spans="2:6">
      <c r="B53" s="340" t="s">
        <v>265</v>
      </c>
      <c r="C53" s="340" t="s">
        <v>335</v>
      </c>
      <c r="D53" s="197">
        <v>15</v>
      </c>
      <c r="E53" s="28"/>
      <c r="F53" s="28">
        <v>1297702</v>
      </c>
    </row>
    <row r="54" spans="2:6">
      <c r="B54" s="340" t="s">
        <v>336</v>
      </c>
      <c r="C54" s="340" t="s">
        <v>337</v>
      </c>
      <c r="D54" s="197">
        <v>4</v>
      </c>
      <c r="E54" s="28"/>
      <c r="F54" s="28">
        <v>1297702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7"/>
      <c r="C2" s="427"/>
      <c r="D2" s="427"/>
      <c r="E2" s="427"/>
      <c r="F2" s="427"/>
    </row>
    <row r="3" spans="2:6" ht="15.75" thickBot="1">
      <c r="B3" s="31"/>
      <c r="C3" s="32" t="s">
        <v>3</v>
      </c>
      <c r="D3" s="2"/>
      <c r="E3" s="3"/>
      <c r="F3" s="4"/>
    </row>
    <row r="4" spans="2:6">
      <c r="B4" s="5" t="s">
        <v>4</v>
      </c>
      <c r="C4" s="188"/>
      <c r="D4" s="6"/>
      <c r="E4" s="7" t="s">
        <v>5</v>
      </c>
      <c r="F4" s="8"/>
    </row>
    <row r="5" spans="2:6">
      <c r="B5" s="9" t="s">
        <v>6</v>
      </c>
      <c r="C5" s="182"/>
      <c r="D5" s="10"/>
      <c r="E5" s="11"/>
      <c r="F5" s="8"/>
    </row>
    <row r="6" spans="2:6">
      <c r="B6" s="9" t="s">
        <v>8</v>
      </c>
      <c r="C6" s="107"/>
      <c r="D6" s="12"/>
      <c r="E6" s="11" t="s">
        <v>9</v>
      </c>
      <c r="F6" s="8"/>
    </row>
    <row r="7" spans="2:6">
      <c r="B7" s="1" t="s">
        <v>10</v>
      </c>
      <c r="C7" s="137"/>
      <c r="D7" s="6"/>
      <c r="E7" s="13"/>
      <c r="F7" s="8"/>
    </row>
    <row r="8" spans="2:6">
      <c r="B8" s="9" t="s">
        <v>11</v>
      </c>
      <c r="C8" s="107"/>
      <c r="D8" s="6"/>
      <c r="E8" s="13"/>
      <c r="F8" s="8"/>
    </row>
    <row r="9" spans="2:6">
      <c r="B9" s="14" t="s">
        <v>12</v>
      </c>
      <c r="C9" s="107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9"/>
      <c r="C12" s="107"/>
      <c r="D12" s="219"/>
      <c r="E12" s="206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19</v>
      </c>
      <c r="F13" s="23">
        <f>F12</f>
        <v>0</v>
      </c>
    </row>
    <row r="15" spans="2:6" ht="15.75" thickBot="1">
      <c r="B15" s="427"/>
      <c r="C15" s="427"/>
      <c r="D15" s="427"/>
      <c r="E15" s="427"/>
      <c r="F15" s="427"/>
    </row>
    <row r="16" spans="2:6" ht="15.75" thickBot="1">
      <c r="B16" s="31"/>
      <c r="C16" s="32" t="s">
        <v>20</v>
      </c>
      <c r="D16" s="2"/>
      <c r="E16" s="3"/>
      <c r="F16" s="4"/>
    </row>
    <row r="17" spans="2:6" ht="15.75" thickBot="1">
      <c r="B17" s="58" t="s">
        <v>4</v>
      </c>
      <c r="C17" s="110" t="s">
        <v>122</v>
      </c>
      <c r="D17" s="240"/>
      <c r="E17" s="241"/>
      <c r="F17" s="242"/>
    </row>
    <row r="18" spans="2:6" ht="15.75" thickBot="1">
      <c r="B18" s="58" t="s">
        <v>6</v>
      </c>
      <c r="C18" s="243" t="s">
        <v>227</v>
      </c>
      <c r="D18" s="240"/>
      <c r="E18" s="244"/>
      <c r="F18" s="242"/>
    </row>
    <row r="19" spans="2:6" ht="15.75" thickBot="1">
      <c r="B19" s="58" t="s">
        <v>8</v>
      </c>
      <c r="C19" s="245"/>
      <c r="D19" s="240"/>
      <c r="E19" s="244" t="s">
        <v>9</v>
      </c>
      <c r="F19" s="242"/>
    </row>
    <row r="20" spans="2:6" ht="15.75" thickBot="1">
      <c r="B20" s="246" t="s">
        <v>10</v>
      </c>
      <c r="C20" s="247"/>
      <c r="D20" s="240"/>
      <c r="E20" s="248"/>
      <c r="F20" s="242"/>
    </row>
    <row r="21" spans="2:6" ht="15.75" thickBot="1">
      <c r="B21" s="58" t="s">
        <v>11</v>
      </c>
      <c r="C21" s="249"/>
      <c r="D21" s="240"/>
      <c r="E21" s="248"/>
      <c r="F21" s="242"/>
    </row>
    <row r="22" spans="2:6" ht="15.75" thickBot="1">
      <c r="B22" s="250" t="s">
        <v>12</v>
      </c>
      <c r="C22" s="245"/>
      <c r="D22" s="240"/>
      <c r="E22" s="242"/>
      <c r="F22" s="242"/>
    </row>
    <row r="23" spans="2:6" ht="15.75" thickBot="1">
      <c r="B23" s="251" t="s">
        <v>13</v>
      </c>
      <c r="C23" s="252"/>
      <c r="D23" s="240"/>
      <c r="E23" s="242"/>
      <c r="F23" s="242"/>
    </row>
    <row r="24" spans="2:6" ht="15.75" thickBot="1">
      <c r="B24" s="253" t="s">
        <v>14</v>
      </c>
      <c r="C24" s="254" t="s">
        <v>15</v>
      </c>
      <c r="D24" s="254" t="s">
        <v>16</v>
      </c>
      <c r="E24" s="254" t="s">
        <v>17</v>
      </c>
      <c r="F24" s="255" t="s">
        <v>18</v>
      </c>
    </row>
    <row r="25" spans="2:6" ht="15.75" thickBot="1">
      <c r="B25" s="139"/>
      <c r="C25" s="256"/>
      <c r="D25" s="256"/>
      <c r="E25" s="257">
        <v>0</v>
      </c>
      <c r="F25" s="258">
        <f>D25*E25</f>
        <v>0</v>
      </c>
    </row>
    <row r="26" spans="2:6" ht="15.75" thickBot="1">
      <c r="B26" s="139"/>
      <c r="C26" s="256"/>
      <c r="D26" s="256"/>
      <c r="E26" s="257">
        <v>0</v>
      </c>
      <c r="F26" s="258">
        <f>D26*E26</f>
        <v>0</v>
      </c>
    </row>
    <row r="27" spans="2:6" ht="15.75" thickBot="1">
      <c r="B27" s="139"/>
      <c r="C27" s="256"/>
      <c r="D27" s="256"/>
      <c r="E27" s="257">
        <v>0</v>
      </c>
      <c r="F27" s="258">
        <f>D27*E27</f>
        <v>0</v>
      </c>
    </row>
    <row r="28" spans="2:6" ht="15.75" thickBot="1">
      <c r="B28" s="259"/>
      <c r="C28" s="260"/>
      <c r="D28" s="261"/>
      <c r="E28" s="260">
        <v>0</v>
      </c>
      <c r="F28" s="258">
        <f>F25+F26+F27</f>
        <v>0</v>
      </c>
    </row>
    <row r="30" spans="2:6" ht="15.75" thickBot="1">
      <c r="B30" s="427" t="s">
        <v>190</v>
      </c>
      <c r="C30" s="427"/>
      <c r="D30" s="427"/>
      <c r="E30" s="427"/>
      <c r="F30" s="427"/>
    </row>
    <row r="31" spans="2:6" ht="15.75" thickBot="1">
      <c r="B31" s="31"/>
      <c r="C31" s="32" t="s">
        <v>187</v>
      </c>
      <c r="D31" s="2"/>
      <c r="E31" s="3"/>
      <c r="F31" s="4"/>
    </row>
    <row r="32" spans="2:6">
      <c r="B32" s="5" t="s">
        <v>4</v>
      </c>
      <c r="C32" s="188" t="s">
        <v>47</v>
      </c>
      <c r="D32" s="6"/>
      <c r="E32" s="7" t="s">
        <v>5</v>
      </c>
      <c r="F32" s="8"/>
    </row>
    <row r="33" spans="2:6">
      <c r="B33" s="9" t="s">
        <v>6</v>
      </c>
      <c r="C33" s="182" t="s">
        <v>118</v>
      </c>
      <c r="D33" s="10"/>
      <c r="E33" s="11"/>
      <c r="F33" s="8"/>
    </row>
    <row r="34" spans="2:6">
      <c r="B34" s="9" t="s">
        <v>8</v>
      </c>
      <c r="C34" s="107">
        <v>14038</v>
      </c>
      <c r="D34" s="12"/>
      <c r="E34" s="11" t="s">
        <v>9</v>
      </c>
      <c r="F34" s="8"/>
    </row>
    <row r="35" spans="2:6">
      <c r="B35" s="1" t="s">
        <v>10</v>
      </c>
      <c r="C35" s="137">
        <v>138681</v>
      </c>
      <c r="D35" s="6"/>
      <c r="E35" s="13"/>
      <c r="F35" s="8"/>
    </row>
    <row r="36" spans="2:6">
      <c r="B36" s="9" t="s">
        <v>11</v>
      </c>
      <c r="C36" s="107">
        <v>4700029711</v>
      </c>
      <c r="D36" s="6"/>
      <c r="E36" s="13"/>
      <c r="F36" s="8"/>
    </row>
    <row r="37" spans="2:6">
      <c r="B37" s="14" t="s">
        <v>12</v>
      </c>
      <c r="C37" s="107" t="s">
        <v>164</v>
      </c>
      <c r="D37" s="6"/>
      <c r="E37" s="8"/>
      <c r="F37" s="8"/>
    </row>
    <row r="38" spans="2:6" ht="15.75" thickBot="1">
      <c r="B38" s="14" t="s">
        <v>13</v>
      </c>
      <c r="C38" s="25"/>
      <c r="D38" s="6"/>
      <c r="E38" s="8"/>
      <c r="F38" s="8"/>
    </row>
    <row r="39" spans="2:6" ht="15.75" thickBot="1">
      <c r="B39" s="61" t="s">
        <v>14</v>
      </c>
      <c r="C39" s="61" t="s">
        <v>15</v>
      </c>
      <c r="D39" s="62" t="s">
        <v>16</v>
      </c>
      <c r="E39" s="63" t="s">
        <v>17</v>
      </c>
      <c r="F39" s="64" t="s">
        <v>18</v>
      </c>
    </row>
    <row r="40" spans="2:6" ht="15.75" thickBot="1">
      <c r="B40" s="219">
        <v>3200000000</v>
      </c>
      <c r="C40" s="107" t="s">
        <v>136</v>
      </c>
      <c r="D40" s="219">
        <v>1</v>
      </c>
      <c r="E40" s="206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19</v>
      </c>
      <c r="F41" s="23">
        <f>F40</f>
        <v>165862</v>
      </c>
    </row>
    <row r="43" spans="2:6" ht="15.75" thickBot="1">
      <c r="B43" s="427" t="s">
        <v>191</v>
      </c>
      <c r="C43" s="427"/>
      <c r="D43" s="427"/>
      <c r="E43" s="427"/>
      <c r="F43" s="427"/>
    </row>
    <row r="44" spans="2:6" ht="15.75" thickBot="1">
      <c r="B44" s="31"/>
      <c r="C44" s="32" t="s">
        <v>188</v>
      </c>
      <c r="D44" s="2"/>
      <c r="E44" s="3"/>
      <c r="F44" s="4"/>
    </row>
    <row r="45" spans="2:6">
      <c r="B45" s="5" t="s">
        <v>4</v>
      </c>
      <c r="C45" s="188" t="s">
        <v>47</v>
      </c>
      <c r="D45" s="6"/>
      <c r="E45" s="7" t="s">
        <v>5</v>
      </c>
      <c r="F45" s="8"/>
    </row>
    <row r="46" spans="2:6">
      <c r="B46" s="9" t="s">
        <v>6</v>
      </c>
      <c r="C46" s="182" t="s">
        <v>118</v>
      </c>
      <c r="D46" s="10"/>
      <c r="E46" s="11"/>
      <c r="F46" s="8"/>
    </row>
    <row r="47" spans="2:6">
      <c r="B47" s="9" t="s">
        <v>8</v>
      </c>
      <c r="C47" s="107">
        <v>14040</v>
      </c>
      <c r="D47" s="12"/>
      <c r="E47" s="11" t="s">
        <v>9</v>
      </c>
      <c r="F47" s="8"/>
    </row>
    <row r="48" spans="2:6">
      <c r="B48" s="1" t="s">
        <v>10</v>
      </c>
      <c r="C48" s="137">
        <v>138660</v>
      </c>
      <c r="D48" s="6"/>
      <c r="E48" s="13"/>
      <c r="F48" s="8"/>
    </row>
    <row r="49" spans="2:6">
      <c r="B49" s="9" t="s">
        <v>11</v>
      </c>
      <c r="C49" s="107">
        <v>4700029707</v>
      </c>
      <c r="D49" s="6"/>
      <c r="E49" s="13"/>
      <c r="F49" s="8"/>
    </row>
    <row r="50" spans="2:6">
      <c r="B50" s="14" t="s">
        <v>12</v>
      </c>
      <c r="C50" s="107" t="s">
        <v>157</v>
      </c>
      <c r="D50" s="6"/>
      <c r="E50" s="8"/>
      <c r="F50" s="8"/>
    </row>
    <row r="51" spans="2:6" ht="15.75" thickBot="1">
      <c r="B51" s="14" t="s">
        <v>13</v>
      </c>
      <c r="C51" s="25"/>
      <c r="D51" s="6"/>
      <c r="E51" s="8"/>
      <c r="F51" s="8"/>
    </row>
    <row r="52" spans="2:6" ht="15.75" thickBot="1">
      <c r="B52" s="61" t="s">
        <v>14</v>
      </c>
      <c r="C52" s="61" t="s">
        <v>15</v>
      </c>
      <c r="D52" s="62" t="s">
        <v>16</v>
      </c>
      <c r="E52" s="63" t="s">
        <v>17</v>
      </c>
      <c r="F52" s="64" t="s">
        <v>18</v>
      </c>
    </row>
    <row r="53" spans="2:6" ht="15.75" thickBot="1">
      <c r="B53" s="219">
        <v>3200000000</v>
      </c>
      <c r="C53" s="107" t="s">
        <v>136</v>
      </c>
      <c r="D53" s="219">
        <v>1</v>
      </c>
      <c r="E53" s="206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19</v>
      </c>
      <c r="F54" s="23">
        <f>F53</f>
        <v>165862</v>
      </c>
    </row>
    <row r="56" spans="2:6" ht="15.75" thickBot="1">
      <c r="B56" s="427" t="s">
        <v>192</v>
      </c>
      <c r="C56" s="427"/>
      <c r="D56" s="427"/>
      <c r="E56" s="427"/>
      <c r="F56" s="427"/>
    </row>
    <row r="57" spans="2:6" ht="15.75" thickBot="1">
      <c r="B57" s="31" t="s">
        <v>186</v>
      </c>
      <c r="C57" s="32" t="s">
        <v>189</v>
      </c>
      <c r="D57" s="2"/>
      <c r="E57" s="3"/>
      <c r="F57" s="4"/>
    </row>
    <row r="58" spans="2:6">
      <c r="B58" s="5" t="s">
        <v>4</v>
      </c>
      <c r="C58" s="188" t="s">
        <v>47</v>
      </c>
      <c r="D58" s="6"/>
      <c r="E58" s="7" t="s">
        <v>5</v>
      </c>
      <c r="F58" s="8"/>
    </row>
    <row r="59" spans="2:6">
      <c r="B59" s="9" t="s">
        <v>6</v>
      </c>
      <c r="C59" s="182" t="s">
        <v>118</v>
      </c>
      <c r="D59" s="10"/>
      <c r="E59" s="11"/>
      <c r="F59" s="8"/>
    </row>
    <row r="60" spans="2:6">
      <c r="B60" s="9" t="s">
        <v>8</v>
      </c>
      <c r="C60" s="107">
        <v>14048</v>
      </c>
      <c r="D60" s="12"/>
      <c r="E60" s="11" t="s">
        <v>9</v>
      </c>
      <c r="F60" s="8"/>
    </row>
    <row r="61" spans="2:6">
      <c r="B61" s="1" t="s">
        <v>10</v>
      </c>
      <c r="C61" s="137">
        <v>138661</v>
      </c>
      <c r="D61" s="6"/>
      <c r="E61" s="13"/>
      <c r="F61" s="8"/>
    </row>
    <row r="62" spans="2:6">
      <c r="B62" s="9" t="s">
        <v>11</v>
      </c>
      <c r="C62" s="107">
        <v>4700029709</v>
      </c>
      <c r="D62" s="6"/>
      <c r="E62" s="13"/>
      <c r="F62" s="8"/>
    </row>
    <row r="63" spans="2:6">
      <c r="B63" s="14" t="s">
        <v>12</v>
      </c>
      <c r="C63" s="107" t="s">
        <v>158</v>
      </c>
      <c r="D63" s="6"/>
      <c r="E63" s="8"/>
      <c r="F63" s="8"/>
    </row>
    <row r="64" spans="2:6" ht="15.75" thickBot="1">
      <c r="B64" s="14" t="s">
        <v>13</v>
      </c>
      <c r="C64" s="25"/>
      <c r="D64" s="6"/>
      <c r="E64" s="8"/>
      <c r="F64" s="8"/>
    </row>
    <row r="65" spans="2:6" ht="15.75" thickBot="1">
      <c r="B65" s="61" t="s">
        <v>14</v>
      </c>
      <c r="C65" s="61" t="s">
        <v>15</v>
      </c>
      <c r="D65" s="62" t="s">
        <v>16</v>
      </c>
      <c r="E65" s="63" t="s">
        <v>17</v>
      </c>
      <c r="F65" s="64" t="s">
        <v>18</v>
      </c>
    </row>
    <row r="66" spans="2:6" ht="15.75" thickBot="1">
      <c r="B66" s="219">
        <v>3200000000</v>
      </c>
      <c r="C66" s="107" t="s">
        <v>136</v>
      </c>
      <c r="D66" s="219">
        <v>1</v>
      </c>
      <c r="E66" s="206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19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7" t="s">
        <v>198</v>
      </c>
      <c r="C2" s="427"/>
      <c r="D2" s="427"/>
      <c r="E2" s="427"/>
      <c r="F2" s="427"/>
    </row>
    <row r="3" spans="2:6" ht="15.75" thickBot="1">
      <c r="B3" s="31"/>
      <c r="C3" s="32" t="s">
        <v>193</v>
      </c>
      <c r="D3" s="2"/>
      <c r="E3" s="3"/>
      <c r="F3" s="4"/>
    </row>
    <row r="4" spans="2:6">
      <c r="B4" s="5" t="s">
        <v>4</v>
      </c>
      <c r="C4" s="188" t="s">
        <v>47</v>
      </c>
      <c r="D4" s="6"/>
      <c r="E4" s="7" t="s">
        <v>5</v>
      </c>
      <c r="F4" s="8"/>
    </row>
    <row r="5" spans="2:6">
      <c r="B5" s="9" t="s">
        <v>6</v>
      </c>
      <c r="C5" s="182" t="s">
        <v>118</v>
      </c>
      <c r="D5" s="10"/>
      <c r="E5" s="11"/>
      <c r="F5" s="8"/>
    </row>
    <row r="6" spans="2:6">
      <c r="B6" s="9" t="s">
        <v>8</v>
      </c>
      <c r="C6" s="107">
        <v>14047</v>
      </c>
      <c r="D6" s="12"/>
      <c r="E6" s="11" t="s">
        <v>9</v>
      </c>
      <c r="F6" s="8"/>
    </row>
    <row r="7" spans="2:6">
      <c r="B7" s="1" t="s">
        <v>10</v>
      </c>
      <c r="C7" s="137">
        <v>138662</v>
      </c>
      <c r="D7" s="6"/>
      <c r="E7" s="13"/>
      <c r="F7" s="8"/>
    </row>
    <row r="8" spans="2:6">
      <c r="B8" s="9" t="s">
        <v>11</v>
      </c>
      <c r="C8" s="107">
        <v>4700029712</v>
      </c>
      <c r="D8" s="6"/>
      <c r="E8" s="13"/>
      <c r="F8" s="8"/>
    </row>
    <row r="9" spans="2:6">
      <c r="B9" s="14" t="s">
        <v>12</v>
      </c>
      <c r="C9" s="107" t="s">
        <v>159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9">
        <v>3200000000</v>
      </c>
      <c r="C12" s="107" t="s">
        <v>136</v>
      </c>
      <c r="D12" s="219">
        <v>1</v>
      </c>
      <c r="E12" s="206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27" t="s">
        <v>199</v>
      </c>
      <c r="C15" s="427"/>
      <c r="D15" s="427"/>
      <c r="E15" s="427"/>
      <c r="F15" s="427"/>
    </row>
    <row r="16" spans="2:6" ht="15.75" thickBot="1">
      <c r="B16" s="31"/>
      <c r="C16" s="32" t="s">
        <v>194</v>
      </c>
      <c r="D16" s="2"/>
      <c r="E16" s="3"/>
      <c r="F16" s="4"/>
    </row>
    <row r="17" spans="2:6" ht="15.75" thickBot="1">
      <c r="B17" s="58" t="s">
        <v>4</v>
      </c>
      <c r="C17" s="188" t="s">
        <v>47</v>
      </c>
      <c r="D17" s="240"/>
      <c r="E17" s="241"/>
      <c r="F17" s="242"/>
    </row>
    <row r="18" spans="2:6" ht="15.75" thickBot="1">
      <c r="B18" s="58" t="s">
        <v>6</v>
      </c>
      <c r="C18" s="182" t="s">
        <v>118</v>
      </c>
      <c r="D18" s="240"/>
      <c r="E18" s="244"/>
      <c r="F18" s="242"/>
    </row>
    <row r="19" spans="2:6" ht="15.75" thickBot="1">
      <c r="B19" s="58" t="s">
        <v>8</v>
      </c>
      <c r="C19" s="245">
        <v>14046</v>
      </c>
      <c r="D19" s="240"/>
      <c r="E19" s="244" t="s">
        <v>9</v>
      </c>
      <c r="F19" s="242"/>
    </row>
    <row r="20" spans="2:6" ht="15.75" thickBot="1">
      <c r="B20" s="246" t="s">
        <v>10</v>
      </c>
      <c r="C20" s="247">
        <v>138668</v>
      </c>
      <c r="D20" s="240"/>
      <c r="E20" s="248"/>
      <c r="F20" s="242"/>
    </row>
    <row r="21" spans="2:6" ht="15.75" thickBot="1">
      <c r="B21" s="58" t="s">
        <v>11</v>
      </c>
      <c r="C21" s="249">
        <v>4700029716</v>
      </c>
      <c r="D21" s="240"/>
      <c r="E21" s="248"/>
      <c r="F21" s="242"/>
    </row>
    <row r="22" spans="2:6" ht="15.75" thickBot="1">
      <c r="B22" s="250" t="s">
        <v>12</v>
      </c>
      <c r="C22" s="245" t="s">
        <v>160</v>
      </c>
      <c r="D22" s="240"/>
      <c r="E22" s="242"/>
      <c r="F22" s="242"/>
    </row>
    <row r="23" spans="2:6" ht="15.75" thickBot="1">
      <c r="B23" s="251" t="s">
        <v>13</v>
      </c>
      <c r="C23" s="252"/>
      <c r="D23" s="240"/>
      <c r="E23" s="242"/>
      <c r="F23" s="242"/>
    </row>
    <row r="24" spans="2:6" ht="15.75" thickBot="1">
      <c r="B24" s="253" t="s">
        <v>14</v>
      </c>
      <c r="C24" s="254"/>
      <c r="D24" s="254" t="s">
        <v>16</v>
      </c>
      <c r="E24" s="254" t="s">
        <v>17</v>
      </c>
      <c r="F24" s="255" t="s">
        <v>18</v>
      </c>
    </row>
    <row r="25" spans="2:6" ht="15.75" thickBot="1">
      <c r="B25" s="219">
        <v>3200000000</v>
      </c>
      <c r="C25" s="107" t="s">
        <v>136</v>
      </c>
      <c r="D25" s="219">
        <v>1</v>
      </c>
      <c r="E25" s="257">
        <v>165862</v>
      </c>
      <c r="F25" s="258">
        <f>D25*E25</f>
        <v>165862</v>
      </c>
    </row>
    <row r="26" spans="2:6" ht="15.75" thickBot="1">
      <c r="B26" s="139"/>
      <c r="C26" s="256"/>
      <c r="D26" s="256"/>
      <c r="E26" s="257"/>
      <c r="F26" s="258">
        <v>165862</v>
      </c>
    </row>
    <row r="28" spans="2:6" ht="15.75" thickBot="1">
      <c r="B28" s="427" t="s">
        <v>200</v>
      </c>
      <c r="C28" s="427"/>
      <c r="D28" s="427"/>
      <c r="E28" s="427"/>
      <c r="F28" s="427"/>
    </row>
    <row r="29" spans="2:6" ht="15.75" thickBot="1">
      <c r="B29" s="31"/>
      <c r="C29" s="32" t="s">
        <v>195</v>
      </c>
      <c r="D29" s="2"/>
      <c r="E29" s="3"/>
      <c r="F29" s="4"/>
    </row>
    <row r="30" spans="2:6">
      <c r="B30" s="5" t="s">
        <v>4</v>
      </c>
      <c r="C30" s="188" t="s">
        <v>47</v>
      </c>
      <c r="D30" s="6"/>
      <c r="E30" s="7" t="s">
        <v>5</v>
      </c>
      <c r="F30" s="8"/>
    </row>
    <row r="31" spans="2:6">
      <c r="B31" s="9" t="s">
        <v>6</v>
      </c>
      <c r="C31" s="182" t="s">
        <v>118</v>
      </c>
      <c r="D31" s="10"/>
      <c r="E31" s="11"/>
      <c r="F31" s="8"/>
    </row>
    <row r="32" spans="2:6">
      <c r="B32" s="9" t="s">
        <v>8</v>
      </c>
      <c r="C32" s="107">
        <v>14136</v>
      </c>
      <c r="D32" s="12"/>
      <c r="E32" s="11" t="s">
        <v>9</v>
      </c>
      <c r="F32" s="8"/>
    </row>
    <row r="33" spans="2:6">
      <c r="B33" s="1" t="s">
        <v>10</v>
      </c>
      <c r="C33" s="137">
        <v>138674</v>
      </c>
      <c r="D33" s="6"/>
      <c r="E33" s="13"/>
      <c r="F33" s="8"/>
    </row>
    <row r="34" spans="2:6">
      <c r="B34" s="9" t="s">
        <v>11</v>
      </c>
      <c r="C34" s="107">
        <v>4700029715</v>
      </c>
      <c r="D34" s="6"/>
      <c r="E34" s="13"/>
      <c r="F34" s="8"/>
    </row>
    <row r="35" spans="2:6">
      <c r="B35" s="14" t="s">
        <v>12</v>
      </c>
      <c r="C35" s="107" t="s">
        <v>161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9">
        <v>3200000000</v>
      </c>
      <c r="C38" s="107" t="s">
        <v>136</v>
      </c>
      <c r="D38" s="219">
        <v>1</v>
      </c>
      <c r="E38" s="206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19</v>
      </c>
      <c r="F39" s="23">
        <f>F38</f>
        <v>165862</v>
      </c>
    </row>
    <row r="41" spans="2:6" ht="15.75" thickBot="1">
      <c r="B41" s="427" t="s">
        <v>201</v>
      </c>
      <c r="C41" s="427"/>
      <c r="D41" s="427"/>
      <c r="E41" s="427"/>
      <c r="F41" s="427"/>
    </row>
    <row r="42" spans="2:6" ht="15.75" thickBot="1">
      <c r="B42" s="31"/>
      <c r="C42" s="32" t="s">
        <v>196</v>
      </c>
      <c r="D42" s="2"/>
      <c r="E42" s="3"/>
      <c r="F42" s="4"/>
    </row>
    <row r="43" spans="2:6">
      <c r="B43" s="5" t="s">
        <v>4</v>
      </c>
      <c r="C43" s="188" t="s">
        <v>47</v>
      </c>
      <c r="D43" s="6"/>
      <c r="E43" s="7" t="s">
        <v>5</v>
      </c>
      <c r="F43" s="8"/>
    </row>
    <row r="44" spans="2:6">
      <c r="B44" s="9" t="s">
        <v>6</v>
      </c>
      <c r="C44" s="182" t="s">
        <v>118</v>
      </c>
      <c r="D44" s="10"/>
      <c r="E44" s="11"/>
      <c r="F44" s="8"/>
    </row>
    <row r="45" spans="2:6">
      <c r="B45" s="9" t="s">
        <v>8</v>
      </c>
      <c r="C45" s="107">
        <v>14044</v>
      </c>
      <c r="D45" s="12"/>
      <c r="E45" s="11" t="s">
        <v>9</v>
      </c>
      <c r="F45" s="8"/>
    </row>
    <row r="46" spans="2:6">
      <c r="B46" s="1" t="s">
        <v>10</v>
      </c>
      <c r="C46" s="137">
        <v>138675</v>
      </c>
      <c r="D46" s="6"/>
      <c r="E46" s="13"/>
      <c r="F46" s="8"/>
    </row>
    <row r="47" spans="2:6">
      <c r="B47" s="9" t="s">
        <v>11</v>
      </c>
      <c r="C47" s="107">
        <v>4700029714</v>
      </c>
      <c r="D47" s="6"/>
      <c r="E47" s="13"/>
      <c r="F47" s="8"/>
    </row>
    <row r="48" spans="2:6">
      <c r="B48" s="14" t="s">
        <v>12</v>
      </c>
      <c r="C48" s="107" t="s">
        <v>162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9">
        <v>3200000000</v>
      </c>
      <c r="C51" s="107" t="s">
        <v>136</v>
      </c>
      <c r="D51" s="219">
        <v>1</v>
      </c>
      <c r="E51" s="206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19</v>
      </c>
      <c r="F52" s="23">
        <f>F51</f>
        <v>165862</v>
      </c>
    </row>
    <row r="54" spans="2:6" ht="15.75" thickBot="1">
      <c r="B54" s="427" t="s">
        <v>202</v>
      </c>
      <c r="C54" s="427"/>
      <c r="D54" s="427"/>
      <c r="E54" s="427"/>
      <c r="F54" s="427"/>
    </row>
    <row r="55" spans="2:6" ht="15.75" thickBot="1">
      <c r="B55" s="31" t="s">
        <v>186</v>
      </c>
      <c r="C55" s="32" t="s">
        <v>197</v>
      </c>
      <c r="D55" s="2"/>
      <c r="E55" s="3"/>
      <c r="F55" s="4"/>
    </row>
    <row r="56" spans="2:6">
      <c r="B56" s="5" t="s">
        <v>4</v>
      </c>
      <c r="C56" s="188" t="s">
        <v>47</v>
      </c>
      <c r="D56" s="6"/>
      <c r="E56" s="7" t="s">
        <v>5</v>
      </c>
      <c r="F56" s="8"/>
    </row>
    <row r="57" spans="2:6">
      <c r="B57" s="9" t="s">
        <v>6</v>
      </c>
      <c r="C57" s="182" t="s">
        <v>118</v>
      </c>
      <c r="D57" s="10"/>
      <c r="E57" s="11"/>
      <c r="F57" s="8"/>
    </row>
    <row r="58" spans="2:6">
      <c r="B58" s="9" t="s">
        <v>8</v>
      </c>
      <c r="C58" s="107">
        <v>14043</v>
      </c>
      <c r="D58" s="12"/>
      <c r="E58" s="11" t="s">
        <v>9</v>
      </c>
      <c r="F58" s="8"/>
    </row>
    <row r="59" spans="2:6">
      <c r="B59" s="1" t="s">
        <v>10</v>
      </c>
      <c r="C59" s="137">
        <v>138676</v>
      </c>
      <c r="D59" s="6"/>
      <c r="E59" s="13"/>
      <c r="F59" s="8"/>
    </row>
    <row r="60" spans="2:6">
      <c r="B60" s="9" t="s">
        <v>11</v>
      </c>
      <c r="C60" s="107">
        <v>4700029713</v>
      </c>
      <c r="D60" s="6"/>
      <c r="E60" s="13"/>
      <c r="F60" s="8"/>
    </row>
    <row r="61" spans="2:6">
      <c r="B61" s="14" t="s">
        <v>12</v>
      </c>
      <c r="C61" s="107" t="s">
        <v>163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9">
        <v>3200000000</v>
      </c>
      <c r="C64" s="107" t="s">
        <v>136</v>
      </c>
      <c r="D64" s="219">
        <v>1</v>
      </c>
      <c r="E64" s="206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19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9" workbookViewId="0">
      <selection activeCell="B51" sqref="B51:D5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7" t="s">
        <v>204</v>
      </c>
      <c r="C2" s="427"/>
      <c r="D2" s="427"/>
      <c r="E2" s="427"/>
      <c r="F2" s="427"/>
    </row>
    <row r="3" spans="2:6" ht="15.75" thickBot="1">
      <c r="B3" s="31"/>
      <c r="C3" s="32" t="s">
        <v>203</v>
      </c>
      <c r="D3" s="2"/>
      <c r="E3" s="3"/>
      <c r="F3" s="4"/>
    </row>
    <row r="4" spans="2:6">
      <c r="B4" s="5" t="s">
        <v>4</v>
      </c>
      <c r="C4" s="188" t="s">
        <v>47</v>
      </c>
      <c r="D4" s="6"/>
      <c r="E4" s="7" t="s">
        <v>5</v>
      </c>
      <c r="F4" s="8"/>
    </row>
    <row r="5" spans="2:6">
      <c r="B5" s="9" t="s">
        <v>6</v>
      </c>
      <c r="C5" s="182" t="s">
        <v>118</v>
      </c>
      <c r="D5" s="10"/>
      <c r="E5" s="11"/>
      <c r="F5" s="8"/>
    </row>
    <row r="6" spans="2:6">
      <c r="B6" s="9" t="s">
        <v>8</v>
      </c>
      <c r="C6" s="107">
        <v>14041</v>
      </c>
      <c r="D6" s="12"/>
      <c r="E6" s="11" t="s">
        <v>9</v>
      </c>
      <c r="F6" s="8"/>
    </row>
    <row r="7" spans="2:6">
      <c r="B7" s="1" t="s">
        <v>10</v>
      </c>
      <c r="C7" s="137">
        <v>138659</v>
      </c>
      <c r="D7" s="6"/>
      <c r="E7" s="13"/>
      <c r="F7" s="8"/>
    </row>
    <row r="8" spans="2:6">
      <c r="B8" s="9" t="s">
        <v>11</v>
      </c>
      <c r="C8" s="107">
        <v>4700029708</v>
      </c>
      <c r="D8" s="6"/>
      <c r="E8" s="13"/>
      <c r="F8" s="8"/>
    </row>
    <row r="9" spans="2:6">
      <c r="B9" s="14" t="s">
        <v>12</v>
      </c>
      <c r="C9" s="107" t="s">
        <v>156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9">
        <v>3200000000</v>
      </c>
      <c r="C12" s="107" t="s">
        <v>136</v>
      </c>
      <c r="D12" s="219">
        <v>1</v>
      </c>
      <c r="E12" s="206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27" t="s">
        <v>209</v>
      </c>
      <c r="C15" s="427"/>
      <c r="D15" s="427"/>
      <c r="E15" s="427"/>
      <c r="F15" s="427"/>
    </row>
    <row r="16" spans="2:6" ht="15.75" thickBot="1">
      <c r="B16" s="31"/>
      <c r="C16" s="32" t="s">
        <v>205</v>
      </c>
      <c r="D16" s="2"/>
      <c r="E16" s="3"/>
      <c r="F16" s="4"/>
    </row>
    <row r="17" spans="2:6" ht="15.75" thickBot="1">
      <c r="B17" s="58" t="s">
        <v>4</v>
      </c>
      <c r="C17" s="188" t="s">
        <v>47</v>
      </c>
      <c r="D17" s="240"/>
      <c r="E17" s="241"/>
      <c r="F17" s="242"/>
    </row>
    <row r="18" spans="2:6" ht="15.75" thickBot="1">
      <c r="B18" s="58" t="s">
        <v>6</v>
      </c>
      <c r="C18" s="182" t="s">
        <v>118</v>
      </c>
      <c r="D18" s="240"/>
      <c r="E18" s="244"/>
      <c r="F18" s="242"/>
    </row>
    <row r="19" spans="2:6" ht="15.75" thickBot="1">
      <c r="B19" s="58" t="s">
        <v>8</v>
      </c>
      <c r="C19" s="245">
        <v>14042</v>
      </c>
      <c r="D19" s="240"/>
      <c r="E19" s="244" t="s">
        <v>9</v>
      </c>
      <c r="F19" s="242"/>
    </row>
    <row r="20" spans="2:6" ht="15.75" thickBot="1">
      <c r="B20" s="246" t="s">
        <v>10</v>
      </c>
      <c r="C20" s="247">
        <v>138677</v>
      </c>
      <c r="D20" s="240"/>
      <c r="E20" s="248"/>
      <c r="F20" s="242"/>
    </row>
    <row r="21" spans="2:6" ht="15.75" thickBot="1">
      <c r="B21" s="58" t="s">
        <v>11</v>
      </c>
      <c r="C21" s="249">
        <v>4700029710</v>
      </c>
      <c r="D21" s="240"/>
      <c r="E21" s="248"/>
      <c r="F21" s="242"/>
    </row>
    <row r="22" spans="2:6" ht="15.75" thickBot="1">
      <c r="B22" s="250" t="s">
        <v>12</v>
      </c>
      <c r="C22" s="245" t="s">
        <v>165</v>
      </c>
      <c r="D22" s="240"/>
      <c r="E22" s="242"/>
      <c r="F22" s="242"/>
    </row>
    <row r="23" spans="2:6" ht="15.75" thickBot="1">
      <c r="B23" s="251" t="s">
        <v>13</v>
      </c>
      <c r="C23" s="252"/>
      <c r="D23" s="240"/>
      <c r="E23" s="242"/>
      <c r="F23" s="242"/>
    </row>
    <row r="24" spans="2:6" ht="15.75" thickBot="1">
      <c r="B24" s="253" t="s">
        <v>14</v>
      </c>
      <c r="C24" s="254"/>
      <c r="D24" s="254" t="s">
        <v>16</v>
      </c>
      <c r="E24" s="254" t="s">
        <v>17</v>
      </c>
      <c r="F24" s="255" t="s">
        <v>18</v>
      </c>
    </row>
    <row r="25" spans="2:6" ht="15.75" thickBot="1">
      <c r="B25" s="219">
        <v>3200000000</v>
      </c>
      <c r="C25" s="107" t="s">
        <v>136</v>
      </c>
      <c r="D25" s="219">
        <v>1</v>
      </c>
      <c r="E25" s="206">
        <v>165862</v>
      </c>
      <c r="F25" s="258">
        <f>D25*E25</f>
        <v>165862</v>
      </c>
    </row>
    <row r="26" spans="2:6" ht="15.75" thickBot="1">
      <c r="B26" s="139"/>
      <c r="C26" s="256"/>
      <c r="D26" s="256"/>
      <c r="E26" s="257"/>
      <c r="F26" s="258">
        <v>165862</v>
      </c>
    </row>
    <row r="28" spans="2:6" ht="15.75" thickBot="1">
      <c r="B28" s="427" t="s">
        <v>210</v>
      </c>
      <c r="C28" s="427"/>
      <c r="D28" s="427"/>
      <c r="E28" s="427"/>
      <c r="F28" s="427"/>
    </row>
    <row r="29" spans="2:6" ht="15.75" thickBot="1">
      <c r="B29" s="31"/>
      <c r="C29" s="32" t="s">
        <v>206</v>
      </c>
      <c r="D29" s="2"/>
      <c r="E29" s="3"/>
      <c r="F29" s="4"/>
    </row>
    <row r="30" spans="2:6">
      <c r="B30" s="5" t="s">
        <v>4</v>
      </c>
      <c r="C30" s="188" t="s">
        <v>47</v>
      </c>
      <c r="D30" s="6"/>
      <c r="E30" s="7" t="s">
        <v>5</v>
      </c>
      <c r="F30" s="8"/>
    </row>
    <row r="31" spans="2:6">
      <c r="B31" s="9" t="s">
        <v>6</v>
      </c>
      <c r="C31" s="182" t="s">
        <v>118</v>
      </c>
      <c r="D31" s="10"/>
      <c r="E31" s="11"/>
      <c r="F31" s="8"/>
    </row>
    <row r="32" spans="2:6">
      <c r="B32" s="9" t="s">
        <v>8</v>
      </c>
      <c r="C32" s="107">
        <v>14503</v>
      </c>
      <c r="D32" s="12"/>
      <c r="E32" s="11" t="s">
        <v>9</v>
      </c>
      <c r="F32" s="8"/>
    </row>
    <row r="33" spans="2:6">
      <c r="B33" s="1" t="s">
        <v>10</v>
      </c>
      <c r="C33" s="137">
        <v>139167</v>
      </c>
      <c r="D33" s="6"/>
      <c r="E33" s="13"/>
      <c r="F33" s="8"/>
    </row>
    <row r="34" spans="2:6">
      <c r="B34" s="9" t="s">
        <v>11</v>
      </c>
      <c r="C34" s="107">
        <v>4700029667</v>
      </c>
      <c r="D34" s="6"/>
      <c r="E34" s="13"/>
      <c r="F34" s="8"/>
    </row>
    <row r="35" spans="2:6">
      <c r="B35" s="14" t="s">
        <v>12</v>
      </c>
      <c r="C35" s="107" t="s">
        <v>134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9">
        <v>3200000000</v>
      </c>
      <c r="C38" s="107" t="s">
        <v>136</v>
      </c>
      <c r="D38" s="219">
        <v>1</v>
      </c>
      <c r="E38" s="206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27" t="s">
        <v>211</v>
      </c>
      <c r="C41" s="427"/>
      <c r="D41" s="427"/>
      <c r="E41" s="427"/>
      <c r="F41" s="427"/>
    </row>
    <row r="42" spans="2:6" ht="15.75" thickBot="1">
      <c r="B42" s="31"/>
      <c r="C42" s="32" t="s">
        <v>207</v>
      </c>
      <c r="D42" s="2"/>
      <c r="E42" s="3"/>
      <c r="F42" s="4"/>
    </row>
    <row r="43" spans="2:6">
      <c r="B43" s="5" t="s">
        <v>4</v>
      </c>
      <c r="C43" s="188" t="s">
        <v>47</v>
      </c>
      <c r="D43" s="6"/>
      <c r="E43" s="7" t="s">
        <v>5</v>
      </c>
      <c r="F43" s="8"/>
    </row>
    <row r="44" spans="2:6">
      <c r="B44" s="9" t="s">
        <v>6</v>
      </c>
      <c r="C44" s="182" t="s">
        <v>118</v>
      </c>
      <c r="D44" s="10"/>
      <c r="E44" s="11"/>
      <c r="F44" s="8"/>
    </row>
    <row r="45" spans="2:6">
      <c r="B45" s="9" t="s">
        <v>8</v>
      </c>
      <c r="C45" s="107">
        <v>14506</v>
      </c>
      <c r="D45" s="12"/>
      <c r="E45" s="11" t="s">
        <v>9</v>
      </c>
      <c r="F45" s="8"/>
    </row>
    <row r="46" spans="2:6">
      <c r="B46" s="1" t="s">
        <v>10</v>
      </c>
      <c r="C46" s="137">
        <v>139181</v>
      </c>
      <c r="D46" s="6"/>
      <c r="E46" s="13"/>
      <c r="F46" s="8"/>
    </row>
    <row r="47" spans="2:6">
      <c r="B47" s="9" t="s">
        <v>11</v>
      </c>
      <c r="C47" s="107">
        <v>4700029671</v>
      </c>
      <c r="D47" s="6"/>
      <c r="E47" s="13"/>
      <c r="F47" s="8"/>
    </row>
    <row r="48" spans="2:6">
      <c r="B48" s="14" t="s">
        <v>12</v>
      </c>
      <c r="C48" s="107" t="s">
        <v>166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9">
        <v>3200000000</v>
      </c>
      <c r="C51" s="107" t="s">
        <v>136</v>
      </c>
      <c r="D51" s="219">
        <v>1</v>
      </c>
      <c r="E51" s="206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27" t="s">
        <v>212</v>
      </c>
      <c r="C54" s="427"/>
      <c r="D54" s="427"/>
      <c r="E54" s="427"/>
      <c r="F54" s="427"/>
    </row>
    <row r="55" spans="2:6" ht="15.75" thickBot="1">
      <c r="B55" s="31" t="s">
        <v>186</v>
      </c>
      <c r="C55" s="32" t="s">
        <v>208</v>
      </c>
      <c r="D55" s="2"/>
      <c r="E55" s="3"/>
      <c r="F55" s="4"/>
    </row>
    <row r="56" spans="2:6">
      <c r="B56" s="5" t="s">
        <v>4</v>
      </c>
      <c r="C56" s="188" t="s">
        <v>47</v>
      </c>
      <c r="D56" s="6"/>
      <c r="E56" s="7" t="s">
        <v>5</v>
      </c>
      <c r="F56" s="8"/>
    </row>
    <row r="57" spans="2:6">
      <c r="B57" s="9" t="s">
        <v>6</v>
      </c>
      <c r="C57" s="182" t="s">
        <v>118</v>
      </c>
      <c r="D57" s="10"/>
      <c r="E57" s="11"/>
      <c r="F57" s="8"/>
    </row>
    <row r="58" spans="2:6">
      <c r="B58" s="9" t="s">
        <v>8</v>
      </c>
      <c r="C58" s="107">
        <v>14507</v>
      </c>
      <c r="D58" s="12"/>
      <c r="E58" s="11" t="s">
        <v>9</v>
      </c>
      <c r="F58" s="8"/>
    </row>
    <row r="59" spans="2:6">
      <c r="B59" s="1" t="s">
        <v>10</v>
      </c>
      <c r="C59" s="137">
        <v>139178</v>
      </c>
      <c r="D59" s="6"/>
      <c r="E59" s="13"/>
      <c r="F59" s="8"/>
    </row>
    <row r="60" spans="2:6">
      <c r="B60" s="9" t="s">
        <v>11</v>
      </c>
      <c r="C60" s="107">
        <v>4700029670</v>
      </c>
      <c r="D60" s="6"/>
      <c r="E60" s="13"/>
      <c r="F60" s="8"/>
    </row>
    <row r="61" spans="2:6">
      <c r="B61" s="14" t="s">
        <v>12</v>
      </c>
      <c r="C61" s="107" t="s">
        <v>173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9">
        <v>3200000000</v>
      </c>
      <c r="C64" s="107" t="s">
        <v>136</v>
      </c>
      <c r="D64" s="219">
        <v>1</v>
      </c>
      <c r="E64" s="206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76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7" t="s">
        <v>217</v>
      </c>
      <c r="C2" s="427"/>
      <c r="D2" s="427"/>
      <c r="E2" s="427"/>
      <c r="F2" s="427"/>
    </row>
    <row r="3" spans="2:6" ht="15.75" thickBot="1">
      <c r="B3" s="31"/>
      <c r="C3" s="32" t="s">
        <v>218</v>
      </c>
      <c r="D3" s="2"/>
      <c r="E3" s="3"/>
      <c r="F3" s="4"/>
    </row>
    <row r="4" spans="2:6">
      <c r="B4" s="5" t="s">
        <v>4</v>
      </c>
      <c r="C4" s="188" t="s">
        <v>47</v>
      </c>
      <c r="D4" s="6"/>
      <c r="E4" s="7" t="s">
        <v>5</v>
      </c>
      <c r="F4" s="8"/>
    </row>
    <row r="5" spans="2:6">
      <c r="B5" s="9" t="s">
        <v>6</v>
      </c>
      <c r="C5" s="182" t="s">
        <v>118</v>
      </c>
      <c r="D5" s="10"/>
      <c r="E5" s="11"/>
      <c r="F5" s="8"/>
    </row>
    <row r="6" spans="2:6">
      <c r="B6" s="9" t="s">
        <v>8</v>
      </c>
      <c r="C6" s="107">
        <v>14508</v>
      </c>
      <c r="D6" s="12"/>
      <c r="E6" s="11" t="s">
        <v>9</v>
      </c>
      <c r="F6" s="8"/>
    </row>
    <row r="7" spans="2:6">
      <c r="B7" s="1" t="s">
        <v>10</v>
      </c>
      <c r="C7" s="137">
        <v>139177</v>
      </c>
      <c r="D7" s="6"/>
      <c r="E7" s="13"/>
      <c r="F7" s="8"/>
    </row>
    <row r="8" spans="2:6">
      <c r="B8" s="9" t="s">
        <v>11</v>
      </c>
      <c r="C8" s="107">
        <v>4700029669</v>
      </c>
      <c r="D8" s="6"/>
      <c r="E8" s="13"/>
      <c r="F8" s="8"/>
    </row>
    <row r="9" spans="2:6">
      <c r="B9" s="14" t="s">
        <v>12</v>
      </c>
      <c r="C9" s="107" t="s">
        <v>172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9">
        <v>3200000000</v>
      </c>
      <c r="C12" s="107" t="s">
        <v>136</v>
      </c>
      <c r="D12" s="219">
        <v>1</v>
      </c>
      <c r="E12" s="206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19</v>
      </c>
      <c r="F13" s="23">
        <f>F12</f>
        <v>155712</v>
      </c>
    </row>
    <row r="15" spans="2:6" ht="15.75" thickBot="1">
      <c r="B15" s="427" t="s">
        <v>219</v>
      </c>
      <c r="C15" s="427"/>
      <c r="D15" s="427"/>
      <c r="E15" s="427"/>
      <c r="F15" s="427"/>
    </row>
    <row r="16" spans="2:6" ht="15.75" thickBot="1">
      <c r="B16" s="31"/>
      <c r="C16" s="32" t="s">
        <v>213</v>
      </c>
      <c r="D16" s="2"/>
      <c r="E16" s="3"/>
      <c r="F16" s="4"/>
    </row>
    <row r="17" spans="2:6" ht="15.75" thickBot="1">
      <c r="B17" s="58" t="s">
        <v>4</v>
      </c>
      <c r="C17" s="188" t="s">
        <v>47</v>
      </c>
      <c r="D17" s="240"/>
      <c r="E17" s="241"/>
      <c r="F17" s="242"/>
    </row>
    <row r="18" spans="2:6" ht="15.75" thickBot="1">
      <c r="B18" s="58" t="s">
        <v>6</v>
      </c>
      <c r="C18" s="182" t="s">
        <v>118</v>
      </c>
      <c r="D18" s="240"/>
      <c r="E18" s="244"/>
      <c r="F18" s="242"/>
    </row>
    <row r="19" spans="2:6" ht="15.75" thickBot="1">
      <c r="B19" s="58" t="s">
        <v>8</v>
      </c>
      <c r="C19" s="245">
        <v>14509</v>
      </c>
      <c r="D19" s="240"/>
      <c r="E19" s="244" t="s">
        <v>9</v>
      </c>
      <c r="F19" s="242"/>
    </row>
    <row r="20" spans="2:6" ht="15.75" thickBot="1">
      <c r="B20" s="246" t="s">
        <v>10</v>
      </c>
      <c r="C20" s="247">
        <v>139175</v>
      </c>
      <c r="D20" s="240"/>
      <c r="E20" s="248"/>
      <c r="F20" s="242"/>
    </row>
    <row r="21" spans="2:6" ht="15.75" thickBot="1">
      <c r="B21" s="58" t="s">
        <v>11</v>
      </c>
      <c r="C21" s="249">
        <v>4700029961</v>
      </c>
      <c r="D21" s="240"/>
      <c r="E21" s="248"/>
      <c r="F21" s="242"/>
    </row>
    <row r="22" spans="2:6" ht="15.75" thickBot="1">
      <c r="B22" s="250" t="s">
        <v>12</v>
      </c>
      <c r="C22" s="245" t="s">
        <v>171</v>
      </c>
      <c r="D22" s="240"/>
      <c r="E22" s="242"/>
      <c r="F22" s="242"/>
    </row>
    <row r="23" spans="2:6" ht="15.75" thickBot="1">
      <c r="B23" s="251" t="s">
        <v>13</v>
      </c>
      <c r="C23" s="252"/>
      <c r="D23" s="240"/>
      <c r="E23" s="242"/>
      <c r="F23" s="242"/>
    </row>
    <row r="24" spans="2:6" ht="15.75" thickBot="1">
      <c r="B24" s="253" t="s">
        <v>14</v>
      </c>
      <c r="C24" s="254"/>
      <c r="D24" s="254" t="s">
        <v>16</v>
      </c>
      <c r="E24" s="254" t="s">
        <v>17</v>
      </c>
      <c r="F24" s="255" t="s">
        <v>18</v>
      </c>
    </row>
    <row r="25" spans="2:6" ht="15.75" thickBot="1">
      <c r="B25" s="219">
        <v>3200000000</v>
      </c>
      <c r="C25" s="107" t="s">
        <v>136</v>
      </c>
      <c r="D25" s="219">
        <v>1</v>
      </c>
      <c r="E25" s="206">
        <v>155712</v>
      </c>
      <c r="F25" s="258">
        <f>D25*E25</f>
        <v>155712</v>
      </c>
    </row>
    <row r="26" spans="2:6" ht="15.75" thickBot="1">
      <c r="B26" s="139"/>
      <c r="C26" s="256"/>
      <c r="D26" s="256"/>
      <c r="E26" s="257"/>
      <c r="F26" s="258">
        <v>165862</v>
      </c>
    </row>
    <row r="28" spans="2:6" ht="15.75" thickBot="1">
      <c r="B28" s="427" t="s">
        <v>220</v>
      </c>
      <c r="C28" s="427"/>
      <c r="D28" s="427"/>
      <c r="E28" s="427"/>
      <c r="F28" s="427"/>
    </row>
    <row r="29" spans="2:6" ht="15.75" thickBot="1">
      <c r="B29" s="31"/>
      <c r="C29" s="32" t="s">
        <v>214</v>
      </c>
      <c r="D29" s="2"/>
      <c r="E29" s="3"/>
      <c r="F29" s="4"/>
    </row>
    <row r="30" spans="2:6">
      <c r="B30" s="5" t="s">
        <v>4</v>
      </c>
      <c r="C30" s="188" t="s">
        <v>47</v>
      </c>
      <c r="D30" s="6"/>
      <c r="E30" s="7" t="s">
        <v>5</v>
      </c>
      <c r="F30" s="8"/>
    </row>
    <row r="31" spans="2:6">
      <c r="B31" s="9" t="s">
        <v>6</v>
      </c>
      <c r="C31" s="182" t="s">
        <v>118</v>
      </c>
      <c r="D31" s="10"/>
      <c r="E31" s="11"/>
      <c r="F31" s="8"/>
    </row>
    <row r="32" spans="2:6">
      <c r="B32" s="9" t="s">
        <v>8</v>
      </c>
      <c r="C32" s="107">
        <v>14510</v>
      </c>
      <c r="D32" s="12"/>
      <c r="E32" s="11" t="s">
        <v>9</v>
      </c>
      <c r="F32" s="8"/>
    </row>
    <row r="33" spans="2:6">
      <c r="B33" s="1" t="s">
        <v>10</v>
      </c>
      <c r="C33" s="137">
        <v>139173</v>
      </c>
      <c r="D33" s="6"/>
      <c r="E33" s="13"/>
      <c r="F33" s="8"/>
    </row>
    <row r="34" spans="2:6">
      <c r="B34" s="9" t="s">
        <v>11</v>
      </c>
      <c r="C34" s="107">
        <v>4700029666</v>
      </c>
      <c r="D34" s="6"/>
      <c r="E34" s="13"/>
      <c r="F34" s="8"/>
    </row>
    <row r="35" spans="2:6">
      <c r="B35" s="14" t="s">
        <v>12</v>
      </c>
      <c r="C35" s="107" t="s">
        <v>170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9">
        <v>3200000000</v>
      </c>
      <c r="C38" s="107" t="s">
        <v>136</v>
      </c>
      <c r="D38" s="219">
        <v>1</v>
      </c>
      <c r="E38" s="206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27" t="s">
        <v>221</v>
      </c>
      <c r="C41" s="427"/>
      <c r="D41" s="427"/>
      <c r="E41" s="427"/>
      <c r="F41" s="427"/>
    </row>
    <row r="42" spans="2:6" ht="15.75" thickBot="1">
      <c r="B42" s="31"/>
      <c r="C42" s="32" t="s">
        <v>215</v>
      </c>
      <c r="D42" s="2"/>
      <c r="E42" s="3"/>
      <c r="F42" s="4"/>
    </row>
    <row r="43" spans="2:6">
      <c r="B43" s="5" t="s">
        <v>4</v>
      </c>
      <c r="C43" s="188" t="s">
        <v>47</v>
      </c>
      <c r="D43" s="6"/>
      <c r="E43" s="7" t="s">
        <v>5</v>
      </c>
      <c r="F43" s="8"/>
    </row>
    <row r="44" spans="2:6">
      <c r="B44" s="9" t="s">
        <v>6</v>
      </c>
      <c r="C44" s="182" t="s">
        <v>118</v>
      </c>
      <c r="D44" s="10"/>
      <c r="E44" s="11"/>
      <c r="F44" s="8"/>
    </row>
    <row r="45" spans="2:6">
      <c r="B45" s="9" t="s">
        <v>8</v>
      </c>
      <c r="C45" s="107">
        <v>14511</v>
      </c>
      <c r="D45" s="12"/>
      <c r="E45" s="11" t="s">
        <v>9</v>
      </c>
      <c r="F45" s="8"/>
    </row>
    <row r="46" spans="2:6">
      <c r="B46" s="1" t="s">
        <v>10</v>
      </c>
      <c r="C46" s="137">
        <v>139172</v>
      </c>
      <c r="D46" s="6"/>
      <c r="E46" s="13"/>
      <c r="F46" s="8"/>
    </row>
    <row r="47" spans="2:6">
      <c r="B47" s="9" t="s">
        <v>11</v>
      </c>
      <c r="C47" s="107">
        <v>4700029665</v>
      </c>
      <c r="D47" s="6"/>
      <c r="E47" s="13"/>
      <c r="F47" s="8"/>
    </row>
    <row r="48" spans="2:6">
      <c r="B48" s="14" t="s">
        <v>12</v>
      </c>
      <c r="C48" s="107" t="s">
        <v>169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9">
        <v>3200000000</v>
      </c>
      <c r="C51" s="107" t="s">
        <v>136</v>
      </c>
      <c r="D51" s="219">
        <v>1</v>
      </c>
      <c r="E51" s="206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27" t="s">
        <v>222</v>
      </c>
      <c r="C54" s="427"/>
      <c r="D54" s="427"/>
      <c r="E54" s="427"/>
      <c r="F54" s="427"/>
    </row>
    <row r="55" spans="2:6" ht="15.75" thickBot="1">
      <c r="B55" s="31" t="s">
        <v>186</v>
      </c>
      <c r="C55" s="32" t="s">
        <v>216</v>
      </c>
      <c r="D55" s="2"/>
      <c r="E55" s="3"/>
      <c r="F55" s="4"/>
    </row>
    <row r="56" spans="2:6">
      <c r="B56" s="5" t="s">
        <v>4</v>
      </c>
      <c r="C56" s="188" t="s">
        <v>47</v>
      </c>
      <c r="D56" s="6"/>
      <c r="E56" s="7" t="s">
        <v>5</v>
      </c>
      <c r="F56" s="8"/>
    </row>
    <row r="57" spans="2:6">
      <c r="B57" s="9" t="s">
        <v>6</v>
      </c>
      <c r="C57" s="182" t="s">
        <v>118</v>
      </c>
      <c r="D57" s="10"/>
      <c r="E57" s="11"/>
      <c r="F57" s="8"/>
    </row>
    <row r="58" spans="2:6">
      <c r="B58" s="9" t="s">
        <v>8</v>
      </c>
      <c r="C58" s="107">
        <v>14512</v>
      </c>
      <c r="D58" s="12"/>
      <c r="E58" s="11" t="s">
        <v>9</v>
      </c>
      <c r="F58" s="8"/>
    </row>
    <row r="59" spans="2:6">
      <c r="B59" s="1" t="s">
        <v>10</v>
      </c>
      <c r="C59" s="137">
        <v>139170</v>
      </c>
      <c r="D59" s="6"/>
      <c r="E59" s="13"/>
      <c r="F59" s="8"/>
    </row>
    <row r="60" spans="2:6">
      <c r="B60" s="9" t="s">
        <v>11</v>
      </c>
      <c r="C60" s="107">
        <v>4700029664</v>
      </c>
      <c r="D60" s="6"/>
      <c r="E60" s="13"/>
      <c r="F60" s="8"/>
    </row>
    <row r="61" spans="2:6">
      <c r="B61" s="14" t="s">
        <v>12</v>
      </c>
      <c r="C61" s="107" t="s">
        <v>168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9">
        <v>3200000000</v>
      </c>
      <c r="C64" s="107" t="s">
        <v>136</v>
      </c>
      <c r="D64" s="219">
        <v>1</v>
      </c>
      <c r="E64" s="206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  <row r="69" spans="2:6" ht="15.75" thickBot="1">
      <c r="B69" s="427" t="s">
        <v>224</v>
      </c>
      <c r="C69" s="427"/>
      <c r="D69" s="427"/>
      <c r="E69" s="427"/>
      <c r="F69" s="427"/>
    </row>
    <row r="70" spans="2:6" ht="15.75" thickBot="1">
      <c r="B70" s="31" t="s">
        <v>186</v>
      </c>
      <c r="C70" s="32" t="s">
        <v>223</v>
      </c>
      <c r="D70" s="2"/>
      <c r="E70" s="3"/>
      <c r="F70" s="4"/>
    </row>
    <row r="71" spans="2:6">
      <c r="B71" s="5" t="s">
        <v>4</v>
      </c>
      <c r="C71" s="188" t="s">
        <v>47</v>
      </c>
      <c r="D71" s="6"/>
      <c r="E71" s="7" t="s">
        <v>5</v>
      </c>
      <c r="F71" s="8"/>
    </row>
    <row r="72" spans="2:6">
      <c r="B72" s="9" t="s">
        <v>6</v>
      </c>
      <c r="C72" s="182" t="s">
        <v>118</v>
      </c>
      <c r="D72" s="10"/>
      <c r="E72" s="11"/>
      <c r="F72" s="8"/>
    </row>
    <row r="73" spans="2:6">
      <c r="B73" s="9" t="s">
        <v>8</v>
      </c>
      <c r="C73" s="107">
        <v>14513</v>
      </c>
      <c r="D73" s="12"/>
      <c r="E73" s="11" t="s">
        <v>9</v>
      </c>
      <c r="F73" s="8"/>
    </row>
    <row r="74" spans="2:6">
      <c r="B74" s="1" t="s">
        <v>10</v>
      </c>
      <c r="C74" s="137">
        <v>139168</v>
      </c>
      <c r="D74" s="6"/>
      <c r="E74" s="13"/>
      <c r="F74" s="8"/>
    </row>
    <row r="75" spans="2:6">
      <c r="B75" s="9" t="s">
        <v>11</v>
      </c>
      <c r="C75" s="107">
        <v>4700029668</v>
      </c>
      <c r="D75" s="6"/>
      <c r="E75" s="13"/>
      <c r="F75" s="8"/>
    </row>
    <row r="76" spans="2:6">
      <c r="B76" s="14" t="s">
        <v>12</v>
      </c>
      <c r="C76" s="107" t="s">
        <v>167</v>
      </c>
      <c r="D76" s="6"/>
      <c r="E76" s="8"/>
      <c r="F76" s="8"/>
    </row>
    <row r="77" spans="2:6" ht="15.75" thickBot="1">
      <c r="B77" s="14" t="s">
        <v>13</v>
      </c>
      <c r="C77" s="25"/>
      <c r="D77" s="6"/>
      <c r="E77" s="8"/>
      <c r="F77" s="8"/>
    </row>
    <row r="78" spans="2:6" ht="15.75" thickBot="1">
      <c r="B78" s="61" t="s">
        <v>14</v>
      </c>
      <c r="C78" s="61" t="s">
        <v>15</v>
      </c>
      <c r="D78" s="62" t="s">
        <v>16</v>
      </c>
      <c r="E78" s="63" t="s">
        <v>17</v>
      </c>
      <c r="F78" s="64" t="s">
        <v>18</v>
      </c>
    </row>
    <row r="79" spans="2:6" ht="15.75" thickBot="1">
      <c r="B79" s="219">
        <v>3200000000</v>
      </c>
      <c r="C79" s="107" t="s">
        <v>136</v>
      </c>
      <c r="D79" s="219">
        <v>1</v>
      </c>
      <c r="E79" s="206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19</v>
      </c>
      <c r="F80" s="23">
        <f>F79</f>
        <v>155712</v>
      </c>
    </row>
    <row r="83" spans="2:6" ht="15.75" thickBot="1">
      <c r="B83" s="427" t="s">
        <v>225</v>
      </c>
      <c r="C83" s="427"/>
      <c r="D83" s="427"/>
      <c r="E83" s="427"/>
      <c r="F83" s="427"/>
    </row>
    <row r="84" spans="2:6" ht="15.75" thickBot="1">
      <c r="B84" s="31" t="s">
        <v>186</v>
      </c>
      <c r="C84" s="32" t="s">
        <v>226</v>
      </c>
      <c r="D84" s="2"/>
      <c r="E84" s="3"/>
      <c r="F84" s="4"/>
    </row>
    <row r="85" spans="2:6">
      <c r="B85" s="5" t="s">
        <v>4</v>
      </c>
      <c r="C85" s="188" t="s">
        <v>47</v>
      </c>
      <c r="D85" s="6"/>
      <c r="E85" s="7" t="s">
        <v>5</v>
      </c>
      <c r="F85" s="8"/>
    </row>
    <row r="86" spans="2:6">
      <c r="B86" s="9" t="s">
        <v>6</v>
      </c>
      <c r="C86" s="182" t="s">
        <v>118</v>
      </c>
      <c r="D86" s="10"/>
      <c r="E86" s="11"/>
      <c r="F86" s="8"/>
    </row>
    <row r="87" spans="2:6">
      <c r="B87" s="9" t="s">
        <v>8</v>
      </c>
      <c r="C87" s="107">
        <v>14514</v>
      </c>
      <c r="D87" s="12"/>
      <c r="E87" s="11" t="s">
        <v>9</v>
      </c>
      <c r="F87" s="8"/>
    </row>
    <row r="88" spans="2:6">
      <c r="B88" s="1" t="s">
        <v>10</v>
      </c>
      <c r="C88" s="137">
        <v>139179</v>
      </c>
      <c r="D88" s="6"/>
      <c r="E88" s="13"/>
      <c r="F88" s="8"/>
    </row>
    <row r="89" spans="2:6">
      <c r="B89" s="9" t="s">
        <v>11</v>
      </c>
      <c r="C89" s="107">
        <v>4700029672</v>
      </c>
      <c r="D89" s="6"/>
      <c r="E89" s="13"/>
      <c r="F89" s="8"/>
    </row>
    <row r="90" spans="2:6">
      <c r="B90" s="14" t="s">
        <v>12</v>
      </c>
      <c r="C90" s="107" t="s">
        <v>174</v>
      </c>
      <c r="D90" s="6"/>
      <c r="E90" s="8"/>
      <c r="F90" s="8"/>
    </row>
    <row r="91" spans="2:6" ht="15.75" thickBot="1">
      <c r="B91" s="14" t="s">
        <v>13</v>
      </c>
      <c r="C91" s="25"/>
      <c r="D91" s="6"/>
      <c r="E91" s="8"/>
      <c r="F91" s="8"/>
    </row>
    <row r="92" spans="2:6" ht="15.75" thickBot="1">
      <c r="B92" s="61" t="s">
        <v>14</v>
      </c>
      <c r="C92" s="61" t="s">
        <v>15</v>
      </c>
      <c r="D92" s="62" t="s">
        <v>16</v>
      </c>
      <c r="E92" s="63" t="s">
        <v>17</v>
      </c>
      <c r="F92" s="64" t="s">
        <v>18</v>
      </c>
    </row>
    <row r="93" spans="2:6" ht="15.75" thickBot="1">
      <c r="B93" s="219">
        <v>3200000000</v>
      </c>
      <c r="C93" s="107" t="s">
        <v>136</v>
      </c>
      <c r="D93" s="219">
        <v>1</v>
      </c>
      <c r="E93" s="206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19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60"/>
  <sheetViews>
    <sheetView tabSelected="1" zoomScale="99" zoomScaleNormal="99" workbookViewId="0">
      <selection activeCell="B5" sqref="B5"/>
    </sheetView>
  </sheetViews>
  <sheetFormatPr baseColWidth="10" defaultRowHeight="15"/>
  <cols>
    <col min="1" max="1" width="5.42578125" style="100" customWidth="1"/>
    <col min="2" max="2" width="40.42578125" style="271" bestFit="1" customWidth="1"/>
    <col min="3" max="3" width="20.42578125" style="271" customWidth="1"/>
    <col min="4" max="4" width="11.140625" style="238" customWidth="1"/>
    <col min="5" max="5" width="15" style="238" customWidth="1"/>
    <col min="6" max="6" width="15" style="272" customWidth="1"/>
    <col min="7" max="7" width="51.7109375" style="272" bestFit="1" customWidth="1"/>
    <col min="8" max="8" width="15.85546875" style="237" bestFit="1" customWidth="1"/>
    <col min="9" max="9" width="20.42578125" style="273" customWidth="1"/>
    <col min="10" max="10" width="16.7109375" style="237" bestFit="1" customWidth="1"/>
    <col min="11" max="11" width="20.140625" style="237" customWidth="1"/>
    <col min="12" max="12" width="15.5703125" style="237" customWidth="1"/>
    <col min="13" max="13" width="14.140625" style="271" customWidth="1"/>
    <col min="14" max="14" width="33.140625" style="271" bestFit="1" customWidth="1"/>
    <col min="15" max="15" width="20.5703125" style="271" customWidth="1"/>
    <col min="16" max="16" width="17.5703125" style="271" customWidth="1"/>
    <col min="17" max="17" width="23.42578125" style="271" bestFit="1" customWidth="1"/>
    <col min="18" max="18" width="85" style="271" customWidth="1"/>
    <col min="19" max="19" width="32" style="264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33" t="s">
        <v>266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</row>
    <row r="2" spans="1:19">
      <c r="A2" s="433"/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</row>
    <row r="3" spans="1:19" ht="31.5">
      <c r="A3" s="265" t="s">
        <v>46</v>
      </c>
      <c r="B3" s="266" t="s">
        <v>133</v>
      </c>
      <c r="C3" s="267" t="s">
        <v>41</v>
      </c>
      <c r="D3" s="267" t="s">
        <v>42</v>
      </c>
      <c r="E3" s="267" t="s">
        <v>229</v>
      </c>
      <c r="F3" s="267" t="s">
        <v>12</v>
      </c>
      <c r="G3" s="267" t="s">
        <v>112</v>
      </c>
      <c r="H3" s="267" t="s">
        <v>0</v>
      </c>
      <c r="I3" s="267" t="s">
        <v>11</v>
      </c>
      <c r="J3" s="267" t="s">
        <v>140</v>
      </c>
      <c r="K3" s="267" t="s">
        <v>90</v>
      </c>
      <c r="L3" s="267" t="s">
        <v>89</v>
      </c>
      <c r="M3" s="267" t="s">
        <v>43</v>
      </c>
      <c r="N3" s="268" t="s">
        <v>98</v>
      </c>
      <c r="O3" s="267" t="s">
        <v>44</v>
      </c>
      <c r="P3" s="267" t="s">
        <v>137</v>
      </c>
      <c r="Q3" s="267" t="s">
        <v>138</v>
      </c>
      <c r="R3" s="269" t="s">
        <v>45</v>
      </c>
      <c r="S3" s="291" t="s">
        <v>228</v>
      </c>
    </row>
    <row r="4" spans="1:19" s="308" customFormat="1" ht="15.75">
      <c r="A4" s="314">
        <v>1</v>
      </c>
      <c r="B4" s="444" t="s">
        <v>119</v>
      </c>
      <c r="C4" s="389">
        <v>318917</v>
      </c>
      <c r="D4" s="236" t="s">
        <v>117</v>
      </c>
      <c r="E4" s="371" t="s">
        <v>114</v>
      </c>
      <c r="F4" s="236" t="s">
        <v>114</v>
      </c>
      <c r="G4" s="236" t="s">
        <v>349</v>
      </c>
      <c r="H4" s="236">
        <v>163792</v>
      </c>
      <c r="I4" s="236" t="s">
        <v>114</v>
      </c>
      <c r="J4" s="236">
        <v>52404</v>
      </c>
      <c r="K4" s="236" t="s">
        <v>114</v>
      </c>
      <c r="L4" s="236" t="s">
        <v>114</v>
      </c>
      <c r="M4" s="236">
        <v>211027</v>
      </c>
      <c r="N4" s="236" t="s">
        <v>314</v>
      </c>
      <c r="O4" s="236"/>
      <c r="P4" s="445"/>
      <c r="Q4" s="445"/>
      <c r="R4" s="446" t="s">
        <v>313</v>
      </c>
      <c r="S4" s="318"/>
    </row>
    <row r="5" spans="1:19" s="308" customFormat="1" ht="15.75">
      <c r="A5" s="314">
        <v>2</v>
      </c>
      <c r="B5" s="409" t="s">
        <v>294</v>
      </c>
      <c r="C5" s="410">
        <v>4145602</v>
      </c>
      <c r="D5" s="372" t="s">
        <v>117</v>
      </c>
      <c r="E5" s="407" t="s">
        <v>114</v>
      </c>
      <c r="F5" s="372" t="s">
        <v>114</v>
      </c>
      <c r="G5" s="372" t="s">
        <v>348</v>
      </c>
      <c r="H5" s="372" t="s">
        <v>114</v>
      </c>
      <c r="I5" s="372" t="s">
        <v>114</v>
      </c>
      <c r="J5" s="372" t="s">
        <v>114</v>
      </c>
      <c r="K5" s="372" t="s">
        <v>114</v>
      </c>
      <c r="L5" s="372" t="s">
        <v>114</v>
      </c>
      <c r="M5" s="372">
        <v>214161</v>
      </c>
      <c r="N5" s="372" t="s">
        <v>314</v>
      </c>
      <c r="O5" s="372"/>
      <c r="P5" s="408"/>
      <c r="Q5" s="408"/>
      <c r="R5" s="374" t="s">
        <v>313</v>
      </c>
      <c r="S5" s="318"/>
    </row>
    <row r="6" spans="1:19" s="308" customFormat="1" ht="15.75">
      <c r="A6" s="314">
        <v>3</v>
      </c>
      <c r="B6" s="443" t="s">
        <v>294</v>
      </c>
      <c r="C6" s="410">
        <v>2680531</v>
      </c>
      <c r="D6" s="372" t="s">
        <v>117</v>
      </c>
      <c r="E6" s="407" t="s">
        <v>114</v>
      </c>
      <c r="F6" s="372" t="s">
        <v>114</v>
      </c>
      <c r="G6" s="372" t="s">
        <v>347</v>
      </c>
      <c r="H6" s="372" t="s">
        <v>114</v>
      </c>
      <c r="I6" s="372" t="s">
        <v>114</v>
      </c>
      <c r="J6" s="372" t="s">
        <v>114</v>
      </c>
      <c r="K6" s="372" t="s">
        <v>114</v>
      </c>
      <c r="L6" s="372" t="s">
        <v>114</v>
      </c>
      <c r="M6" s="372">
        <v>214163</v>
      </c>
      <c r="N6" s="372" t="s">
        <v>314</v>
      </c>
      <c r="O6" s="372"/>
      <c r="P6" s="412"/>
      <c r="Q6" s="412"/>
      <c r="R6" s="374" t="s">
        <v>313</v>
      </c>
      <c r="S6" s="318"/>
    </row>
    <row r="7" spans="1:19" s="308" customFormat="1" ht="15.75">
      <c r="A7" s="314">
        <v>4</v>
      </c>
      <c r="B7" s="409" t="s">
        <v>321</v>
      </c>
      <c r="C7" s="410">
        <v>120200</v>
      </c>
      <c r="D7" s="372" t="s">
        <v>117</v>
      </c>
      <c r="E7" s="411" t="s">
        <v>114</v>
      </c>
      <c r="F7" s="372" t="s">
        <v>114</v>
      </c>
      <c r="G7" s="373" t="s">
        <v>346</v>
      </c>
      <c r="H7" s="372" t="s">
        <v>114</v>
      </c>
      <c r="I7" s="372" t="s">
        <v>114</v>
      </c>
      <c r="J7" s="372" t="s">
        <v>114</v>
      </c>
      <c r="K7" s="372" t="s">
        <v>114</v>
      </c>
      <c r="L7" s="372" t="s">
        <v>114</v>
      </c>
      <c r="M7" s="372">
        <v>213597</v>
      </c>
      <c r="N7" s="372" t="s">
        <v>314</v>
      </c>
      <c r="O7" s="372"/>
      <c r="P7" s="412"/>
      <c r="Q7" s="412"/>
      <c r="R7" s="374" t="s">
        <v>313</v>
      </c>
      <c r="S7" s="318"/>
    </row>
    <row r="8" spans="1:19" s="308" customFormat="1" ht="15.75">
      <c r="A8" s="314">
        <v>5</v>
      </c>
      <c r="B8" s="409" t="s">
        <v>320</v>
      </c>
      <c r="C8" s="410">
        <v>250000</v>
      </c>
      <c r="D8" s="372" t="s">
        <v>117</v>
      </c>
      <c r="E8" s="411">
        <v>44204</v>
      </c>
      <c r="F8" s="372">
        <v>7473</v>
      </c>
      <c r="G8" s="373" t="s">
        <v>355</v>
      </c>
      <c r="H8" s="372">
        <v>164474</v>
      </c>
      <c r="I8" s="372">
        <v>4700032349</v>
      </c>
      <c r="J8" s="372">
        <v>53257</v>
      </c>
      <c r="K8" s="412">
        <v>1000081493</v>
      </c>
      <c r="L8" s="412">
        <v>1000081493</v>
      </c>
      <c r="M8" s="372">
        <v>211546</v>
      </c>
      <c r="N8" s="372" t="s">
        <v>314</v>
      </c>
      <c r="O8" s="372" t="s">
        <v>74</v>
      </c>
      <c r="P8" s="412"/>
      <c r="Q8" s="412"/>
      <c r="R8" s="374" t="s">
        <v>313</v>
      </c>
      <c r="S8" s="318"/>
    </row>
    <row r="9" spans="1:19" s="308" customFormat="1" ht="15.75">
      <c r="A9" s="314">
        <v>6</v>
      </c>
      <c r="B9" s="409" t="s">
        <v>358</v>
      </c>
      <c r="C9" s="410">
        <v>1160000</v>
      </c>
      <c r="D9" s="372" t="s">
        <v>117</v>
      </c>
      <c r="E9" s="411">
        <v>44221</v>
      </c>
      <c r="F9" s="372">
        <v>7115</v>
      </c>
      <c r="G9" s="373" t="s">
        <v>359</v>
      </c>
      <c r="H9" s="372">
        <v>164927</v>
      </c>
      <c r="I9" s="372" t="s">
        <v>338</v>
      </c>
      <c r="J9" s="372">
        <v>53826</v>
      </c>
      <c r="K9" s="372" t="s">
        <v>114</v>
      </c>
      <c r="L9" s="372" t="s">
        <v>114</v>
      </c>
      <c r="M9" s="372">
        <v>212224</v>
      </c>
      <c r="N9" s="372" t="s">
        <v>314</v>
      </c>
      <c r="O9" s="372" t="s">
        <v>269</v>
      </c>
      <c r="P9" s="412"/>
      <c r="Q9" s="412"/>
      <c r="R9" s="374" t="s">
        <v>313</v>
      </c>
      <c r="S9" s="318"/>
    </row>
    <row r="10" spans="1:19" s="308" customFormat="1" ht="15.75">
      <c r="A10" s="314">
        <v>7</v>
      </c>
      <c r="B10" s="409" t="s">
        <v>360</v>
      </c>
      <c r="C10" s="410">
        <v>286145</v>
      </c>
      <c r="D10" s="372" t="s">
        <v>117</v>
      </c>
      <c r="E10" s="411">
        <v>44235</v>
      </c>
      <c r="F10" s="372">
        <v>7051</v>
      </c>
      <c r="G10" s="373" t="s">
        <v>361</v>
      </c>
      <c r="H10" s="372">
        <v>163844</v>
      </c>
      <c r="I10" s="372">
        <v>25654</v>
      </c>
      <c r="J10" s="372">
        <v>52532</v>
      </c>
      <c r="K10" s="372" t="s">
        <v>114</v>
      </c>
      <c r="L10" s="372" t="s">
        <v>114</v>
      </c>
      <c r="M10" s="372">
        <v>212223</v>
      </c>
      <c r="N10" s="372" t="s">
        <v>314</v>
      </c>
      <c r="O10" s="372" t="s">
        <v>113</v>
      </c>
      <c r="P10" s="412"/>
      <c r="Q10" s="412"/>
      <c r="R10" s="374" t="s">
        <v>313</v>
      </c>
      <c r="S10" s="318"/>
    </row>
    <row r="11" spans="1:19" s="308" customFormat="1" ht="15.75">
      <c r="A11" s="314">
        <v>8</v>
      </c>
      <c r="B11" s="409" t="s">
        <v>294</v>
      </c>
      <c r="C11" s="410">
        <v>1052085</v>
      </c>
      <c r="D11" s="372" t="s">
        <v>117</v>
      </c>
      <c r="E11" s="411">
        <v>44264</v>
      </c>
      <c r="F11" s="372">
        <v>7264</v>
      </c>
      <c r="G11" s="373" t="s">
        <v>369</v>
      </c>
      <c r="H11" s="372">
        <v>164953</v>
      </c>
      <c r="I11" s="372">
        <v>849560</v>
      </c>
      <c r="J11" s="372">
        <v>53908</v>
      </c>
      <c r="K11" s="372" t="s">
        <v>114</v>
      </c>
      <c r="L11" s="372" t="s">
        <v>114</v>
      </c>
      <c r="M11" s="372">
        <v>212342</v>
      </c>
      <c r="N11" s="372" t="s">
        <v>314</v>
      </c>
      <c r="O11" s="372" t="s">
        <v>390</v>
      </c>
      <c r="P11" s="412"/>
      <c r="Q11" s="412"/>
      <c r="R11" s="374" t="s">
        <v>313</v>
      </c>
      <c r="S11" s="318"/>
    </row>
    <row r="12" spans="1:19" s="308" customFormat="1" ht="15.75">
      <c r="A12" s="314">
        <v>9</v>
      </c>
      <c r="B12" s="409" t="s">
        <v>293</v>
      </c>
      <c r="C12" s="410">
        <v>598000</v>
      </c>
      <c r="D12" s="372" t="s">
        <v>117</v>
      </c>
      <c r="E12" s="411">
        <v>44198</v>
      </c>
      <c r="F12" s="372">
        <v>8047</v>
      </c>
      <c r="G12" s="373" t="s">
        <v>373</v>
      </c>
      <c r="H12" s="372">
        <v>164341</v>
      </c>
      <c r="I12" s="372" t="s">
        <v>375</v>
      </c>
      <c r="J12" s="372">
        <v>53088</v>
      </c>
      <c r="K12" s="372" t="s">
        <v>114</v>
      </c>
      <c r="L12" s="372" t="s">
        <v>114</v>
      </c>
      <c r="M12" s="372">
        <v>212433</v>
      </c>
      <c r="N12" s="372" t="s">
        <v>314</v>
      </c>
      <c r="O12" s="372" t="s">
        <v>374</v>
      </c>
      <c r="P12" s="412"/>
      <c r="Q12" s="412"/>
      <c r="R12" s="374" t="s">
        <v>313</v>
      </c>
      <c r="S12" s="318"/>
    </row>
    <row r="13" spans="1:19" s="308" customFormat="1" ht="15.75">
      <c r="A13" s="314">
        <v>10</v>
      </c>
      <c r="B13" s="423" t="s">
        <v>294</v>
      </c>
      <c r="C13" s="410">
        <v>216000</v>
      </c>
      <c r="D13" s="372" t="s">
        <v>117</v>
      </c>
      <c r="E13" s="424">
        <v>44231</v>
      </c>
      <c r="F13" s="372">
        <v>7263</v>
      </c>
      <c r="G13" s="373" t="s">
        <v>377</v>
      </c>
      <c r="H13" s="372">
        <v>166380</v>
      </c>
      <c r="I13" s="372">
        <v>849156</v>
      </c>
      <c r="J13" s="372">
        <v>55519</v>
      </c>
      <c r="K13" s="372" t="s">
        <v>114</v>
      </c>
      <c r="L13" s="372" t="s">
        <v>114</v>
      </c>
      <c r="M13" s="372">
        <v>214116</v>
      </c>
      <c r="N13" s="372" t="s">
        <v>314</v>
      </c>
      <c r="O13" s="372" t="s">
        <v>113</v>
      </c>
      <c r="P13" s="425"/>
      <c r="Q13" s="425"/>
      <c r="R13" s="374" t="s">
        <v>313</v>
      </c>
      <c r="S13" s="318"/>
    </row>
    <row r="14" spans="1:19" s="308" customFormat="1" ht="15.75">
      <c r="A14" s="314">
        <v>11</v>
      </c>
      <c r="B14" s="423" t="s">
        <v>320</v>
      </c>
      <c r="C14" s="410">
        <v>499035</v>
      </c>
      <c r="D14" s="372" t="s">
        <v>117</v>
      </c>
      <c r="E14" s="424">
        <v>44229</v>
      </c>
      <c r="F14" s="372">
        <v>7477</v>
      </c>
      <c r="G14" s="372" t="s">
        <v>378</v>
      </c>
      <c r="H14" s="372">
        <v>165630</v>
      </c>
      <c r="I14" s="372">
        <v>4700032547</v>
      </c>
      <c r="J14" s="372">
        <v>54694</v>
      </c>
      <c r="K14" s="425">
        <v>1000081874</v>
      </c>
      <c r="L14" s="425">
        <v>1000081874</v>
      </c>
      <c r="M14" s="372">
        <v>213332</v>
      </c>
      <c r="N14" s="372" t="s">
        <v>314</v>
      </c>
      <c r="O14" s="372"/>
      <c r="P14" s="425"/>
      <c r="Q14" s="425"/>
      <c r="R14" s="374" t="s">
        <v>313</v>
      </c>
      <c r="S14" s="318"/>
    </row>
    <row r="15" spans="1:19" s="308" customFormat="1" ht="15.75">
      <c r="A15" s="314">
        <v>12</v>
      </c>
      <c r="B15" s="423" t="s">
        <v>293</v>
      </c>
      <c r="C15" s="410">
        <v>373155</v>
      </c>
      <c r="D15" s="372" t="s">
        <v>117</v>
      </c>
      <c r="E15" s="424">
        <v>44284</v>
      </c>
      <c r="F15" s="372" t="s">
        <v>114</v>
      </c>
      <c r="G15" s="373" t="s">
        <v>380</v>
      </c>
      <c r="H15" s="372">
        <v>161397</v>
      </c>
      <c r="I15" s="372" t="s">
        <v>324</v>
      </c>
      <c r="J15" s="372">
        <v>47638</v>
      </c>
      <c r="K15" s="372" t="s">
        <v>114</v>
      </c>
      <c r="L15" s="372" t="s">
        <v>114</v>
      </c>
      <c r="M15" s="372">
        <v>213504</v>
      </c>
      <c r="N15" s="425" t="s">
        <v>314</v>
      </c>
      <c r="O15" s="372" t="s">
        <v>374</v>
      </c>
      <c r="P15" s="425"/>
      <c r="Q15" s="425"/>
      <c r="R15" s="374" t="s">
        <v>313</v>
      </c>
      <c r="S15" s="318"/>
    </row>
    <row r="16" spans="1:19" s="308" customFormat="1" ht="15.75">
      <c r="A16" s="314">
        <v>13</v>
      </c>
      <c r="B16" s="409" t="s">
        <v>293</v>
      </c>
      <c r="C16" s="410">
        <v>373155</v>
      </c>
      <c r="D16" s="372" t="s">
        <v>117</v>
      </c>
      <c r="E16" s="411">
        <v>44284</v>
      </c>
      <c r="F16" s="372" t="s">
        <v>114</v>
      </c>
      <c r="G16" s="373" t="s">
        <v>381</v>
      </c>
      <c r="H16" s="372">
        <v>165966</v>
      </c>
      <c r="I16" s="372" t="s">
        <v>324</v>
      </c>
      <c r="J16" s="372">
        <v>55045</v>
      </c>
      <c r="K16" s="372" t="s">
        <v>114</v>
      </c>
      <c r="L16" s="372" t="s">
        <v>114</v>
      </c>
      <c r="M16" s="372">
        <v>213584</v>
      </c>
      <c r="N16" s="372" t="s">
        <v>314</v>
      </c>
      <c r="O16" s="372" t="s">
        <v>374</v>
      </c>
      <c r="P16" s="412"/>
      <c r="Q16" s="412"/>
      <c r="R16" s="374" t="s">
        <v>313</v>
      </c>
      <c r="S16" s="318"/>
    </row>
    <row r="17" spans="1:19" s="308" customFormat="1" ht="15.75">
      <c r="A17" s="314">
        <v>14</v>
      </c>
      <c r="B17" s="423" t="s">
        <v>320</v>
      </c>
      <c r="C17" s="410">
        <v>499035</v>
      </c>
      <c r="D17" s="372" t="s">
        <v>117</v>
      </c>
      <c r="E17" s="424">
        <v>44083</v>
      </c>
      <c r="F17" s="372">
        <v>7462</v>
      </c>
      <c r="G17" s="373" t="s">
        <v>383</v>
      </c>
      <c r="H17" s="372">
        <v>165991</v>
      </c>
      <c r="I17" s="372">
        <v>4700032676</v>
      </c>
      <c r="J17" s="372">
        <v>55070</v>
      </c>
      <c r="K17" s="425">
        <v>1000081994</v>
      </c>
      <c r="L17" s="425">
        <v>1000081994</v>
      </c>
      <c r="M17" s="372">
        <v>213585</v>
      </c>
      <c r="N17" s="372" t="s">
        <v>314</v>
      </c>
      <c r="O17" s="372"/>
      <c r="P17" s="425"/>
      <c r="Q17" s="425"/>
      <c r="R17" s="374" t="s">
        <v>313</v>
      </c>
      <c r="S17" s="318"/>
    </row>
    <row r="18" spans="1:19" s="308" customFormat="1" ht="15.75">
      <c r="A18" s="314">
        <v>15</v>
      </c>
      <c r="B18" s="423" t="s">
        <v>320</v>
      </c>
      <c r="C18" s="410">
        <v>499035</v>
      </c>
      <c r="D18" s="372" t="s">
        <v>117</v>
      </c>
      <c r="E18" s="424">
        <v>44204</v>
      </c>
      <c r="F18" s="372">
        <v>7474</v>
      </c>
      <c r="G18" s="373" t="s">
        <v>384</v>
      </c>
      <c r="H18" s="372">
        <v>165993</v>
      </c>
      <c r="I18" s="372">
        <v>4700032675</v>
      </c>
      <c r="J18" s="372">
        <v>55068</v>
      </c>
      <c r="K18" s="425">
        <v>1000081991</v>
      </c>
      <c r="L18" s="425">
        <v>1000081991</v>
      </c>
      <c r="M18" s="372">
        <v>213630</v>
      </c>
      <c r="N18" s="372" t="s">
        <v>314</v>
      </c>
      <c r="O18" s="372"/>
      <c r="P18" s="425"/>
      <c r="Q18" s="425"/>
      <c r="R18" s="374" t="s">
        <v>313</v>
      </c>
      <c r="S18" s="318"/>
    </row>
    <row r="19" spans="1:19" s="308" customFormat="1" ht="15.75">
      <c r="A19" s="314">
        <v>16</v>
      </c>
      <c r="B19" s="423" t="s">
        <v>386</v>
      </c>
      <c r="C19" s="410">
        <v>250000</v>
      </c>
      <c r="D19" s="372" t="s">
        <v>117</v>
      </c>
      <c r="E19" s="424">
        <v>44222</v>
      </c>
      <c r="F19" s="372">
        <v>7139</v>
      </c>
      <c r="G19" s="373" t="s">
        <v>387</v>
      </c>
      <c r="H19" s="372">
        <v>166134</v>
      </c>
      <c r="I19" s="372">
        <v>86100</v>
      </c>
      <c r="J19" s="372">
        <v>55315</v>
      </c>
      <c r="K19" s="372" t="s">
        <v>114</v>
      </c>
      <c r="L19" s="372" t="s">
        <v>114</v>
      </c>
      <c r="M19" s="372">
        <v>213880</v>
      </c>
      <c r="N19" s="372" t="s">
        <v>314</v>
      </c>
      <c r="O19" s="372" t="s">
        <v>390</v>
      </c>
      <c r="P19" s="425"/>
      <c r="Q19" s="425"/>
      <c r="R19" s="374" t="s">
        <v>313</v>
      </c>
      <c r="S19" s="318"/>
    </row>
    <row r="20" spans="1:19" s="308" customFormat="1" ht="15.75">
      <c r="A20" s="314">
        <v>17</v>
      </c>
      <c r="B20" s="409" t="s">
        <v>386</v>
      </c>
      <c r="C20" s="410">
        <v>250000</v>
      </c>
      <c r="D20" s="372" t="s">
        <v>117</v>
      </c>
      <c r="E20" s="424">
        <v>44222</v>
      </c>
      <c r="F20" s="372">
        <v>7140</v>
      </c>
      <c r="G20" s="373" t="s">
        <v>387</v>
      </c>
      <c r="H20" s="372">
        <v>166136</v>
      </c>
      <c r="I20" s="372">
        <v>86101</v>
      </c>
      <c r="J20" s="372">
        <v>55314</v>
      </c>
      <c r="K20" s="372" t="s">
        <v>114</v>
      </c>
      <c r="L20" s="372" t="s">
        <v>114</v>
      </c>
      <c r="M20" s="372">
        <v>213882</v>
      </c>
      <c r="N20" s="372" t="s">
        <v>314</v>
      </c>
      <c r="O20" s="372" t="s">
        <v>390</v>
      </c>
      <c r="P20" s="425"/>
      <c r="Q20" s="425"/>
      <c r="R20" s="374" t="s">
        <v>313</v>
      </c>
      <c r="S20" s="318"/>
    </row>
    <row r="21" spans="1:19">
      <c r="A21" s="336"/>
      <c r="S21" s="318"/>
    </row>
    <row r="22" spans="1:19">
      <c r="A22" s="336"/>
      <c r="S22" s="318"/>
    </row>
    <row r="23" spans="1:19">
      <c r="A23" s="336"/>
      <c r="B23" s="312"/>
      <c r="C23" s="311"/>
      <c r="D23" s="310"/>
      <c r="E23" s="319"/>
      <c r="F23" s="310"/>
      <c r="G23" s="310"/>
      <c r="H23" s="310"/>
      <c r="I23" s="310"/>
      <c r="J23" s="310"/>
      <c r="K23" s="309"/>
      <c r="L23" s="309"/>
      <c r="M23" s="310"/>
      <c r="N23" s="310"/>
      <c r="O23" s="309"/>
      <c r="P23" s="310"/>
      <c r="Q23" s="317"/>
      <c r="R23" s="313"/>
      <c r="S23" s="318"/>
    </row>
    <row r="24" spans="1:19">
      <c r="A24" s="336"/>
      <c r="B24" s="312"/>
      <c r="C24" s="311"/>
      <c r="D24" s="310"/>
      <c r="E24" s="319"/>
      <c r="F24" s="319"/>
      <c r="G24" s="310"/>
      <c r="H24" s="310"/>
      <c r="I24" s="135"/>
      <c r="J24" s="310"/>
      <c r="K24" s="309"/>
      <c r="L24" s="309"/>
      <c r="M24" s="310"/>
      <c r="N24" s="310"/>
      <c r="O24" s="309"/>
      <c r="P24" s="310"/>
      <c r="Q24" s="317"/>
      <c r="R24" s="313"/>
      <c r="S24" s="318"/>
    </row>
    <row r="25" spans="1:19" ht="15.75">
      <c r="A25" s="336"/>
      <c r="B25" s="312"/>
      <c r="C25" s="316"/>
      <c r="D25" s="310"/>
      <c r="E25" s="304"/>
      <c r="F25" s="306"/>
      <c r="G25" s="310"/>
      <c r="H25" s="181"/>
      <c r="I25" s="306"/>
      <c r="J25" s="181"/>
      <c r="K25" s="315"/>
      <c r="L25" s="315"/>
      <c r="M25" s="310"/>
      <c r="N25" s="315"/>
      <c r="O25" s="310"/>
      <c r="P25" s="310"/>
      <c r="Q25" s="310"/>
      <c r="R25" s="305"/>
      <c r="S25" s="318"/>
    </row>
    <row r="26" spans="1:19" s="308" customFormat="1" ht="15.75">
      <c r="A26" s="336"/>
      <c r="B26" s="312"/>
      <c r="C26" s="316"/>
      <c r="D26" s="310"/>
      <c r="E26" s="304"/>
      <c r="F26" s="306"/>
      <c r="G26" s="310"/>
      <c r="H26" s="181"/>
      <c r="I26" s="306"/>
      <c r="J26" s="181"/>
      <c r="K26" s="315"/>
      <c r="L26" s="315"/>
      <c r="M26" s="310"/>
      <c r="N26" s="315"/>
      <c r="O26" s="310"/>
      <c r="P26" s="310"/>
      <c r="Q26" s="310"/>
      <c r="R26" s="305"/>
      <c r="S26" s="318"/>
    </row>
    <row r="27" spans="1:19" ht="15.75">
      <c r="B27" s="274" t="s">
        <v>1</v>
      </c>
      <c r="C27" s="275">
        <v>13251978</v>
      </c>
      <c r="F27" s="276"/>
      <c r="G27" s="263" t="s">
        <v>50</v>
      </c>
      <c r="H27" s="263" t="s">
        <v>178</v>
      </c>
      <c r="I27" s="277" t="s">
        <v>177</v>
      </c>
      <c r="J27" s="431" t="s">
        <v>176</v>
      </c>
      <c r="K27" s="431"/>
      <c r="L27" s="431"/>
      <c r="M27" s="431"/>
      <c r="N27" s="278"/>
    </row>
    <row r="28" spans="1:19" ht="18.75">
      <c r="B28" s="279" t="s">
        <v>322</v>
      </c>
      <c r="C28" s="280">
        <v>318917</v>
      </c>
      <c r="F28" s="437" t="s">
        <v>113</v>
      </c>
      <c r="G28" s="437"/>
      <c r="H28" s="239">
        <v>3000000</v>
      </c>
      <c r="I28" s="338">
        <v>502145</v>
      </c>
      <c r="J28" s="432">
        <f t="shared" ref="J28:J35" si="0">I28/H28*100</f>
        <v>16.738166666666668</v>
      </c>
      <c r="K28" s="432"/>
      <c r="L28" s="432"/>
      <c r="M28" s="432"/>
      <c r="N28" s="281"/>
    </row>
    <row r="29" spans="1:19" ht="18.75">
      <c r="B29" s="434" t="s">
        <v>49</v>
      </c>
      <c r="C29" s="435">
        <v>13570895</v>
      </c>
      <c r="F29" s="438" t="s">
        <v>73</v>
      </c>
      <c r="G29" s="438"/>
      <c r="H29" s="383">
        <v>5000000</v>
      </c>
      <c r="I29" s="307">
        <v>1344310</v>
      </c>
      <c r="J29" s="436">
        <f t="shared" si="0"/>
        <v>26.886199999999999</v>
      </c>
      <c r="K29" s="436"/>
      <c r="L29" s="436"/>
      <c r="M29" s="436"/>
      <c r="N29" s="281"/>
    </row>
    <row r="30" spans="1:19" ht="18.75">
      <c r="B30" s="434"/>
      <c r="C30" s="435"/>
      <c r="F30" s="439" t="s">
        <v>75</v>
      </c>
      <c r="G30" s="439"/>
      <c r="H30" s="239">
        <v>3000000</v>
      </c>
      <c r="I30" s="338"/>
      <c r="J30" s="432">
        <f t="shared" si="0"/>
        <v>0</v>
      </c>
      <c r="K30" s="432"/>
      <c r="L30" s="432"/>
      <c r="M30" s="432"/>
      <c r="N30" s="281"/>
    </row>
    <row r="31" spans="1:19" ht="18.75">
      <c r="B31" s="274" t="s">
        <v>2</v>
      </c>
      <c r="C31" s="275"/>
      <c r="F31" s="440" t="s">
        <v>269</v>
      </c>
      <c r="G31" s="440"/>
      <c r="H31" s="239"/>
      <c r="I31" s="338"/>
      <c r="J31" s="432"/>
      <c r="K31" s="432"/>
      <c r="L31" s="432"/>
      <c r="M31" s="432"/>
      <c r="N31" s="281"/>
      <c r="O31" s="282"/>
      <c r="P31" s="282"/>
      <c r="Q31" s="282"/>
    </row>
    <row r="32" spans="1:19" ht="18.75">
      <c r="B32" s="283"/>
      <c r="C32" s="284"/>
      <c r="F32" s="440" t="s">
        <v>390</v>
      </c>
      <c r="G32" s="440"/>
      <c r="H32" s="239">
        <v>3000000</v>
      </c>
      <c r="I32" s="338">
        <v>1552085</v>
      </c>
      <c r="J32" s="432">
        <f t="shared" si="0"/>
        <v>51.736166666666669</v>
      </c>
      <c r="K32" s="432"/>
      <c r="L32" s="432"/>
      <c r="M32" s="432"/>
      <c r="N32" s="281"/>
      <c r="O32" s="282"/>
      <c r="P32" s="282"/>
      <c r="Q32" s="282"/>
      <c r="R32" s="100"/>
      <c r="S32" s="100"/>
    </row>
    <row r="33" spans="1:29" ht="18.75">
      <c r="B33" s="285" t="s">
        <v>175</v>
      </c>
      <c r="C33" s="286"/>
      <c r="F33" s="440" t="s">
        <v>319</v>
      </c>
      <c r="G33" s="440"/>
      <c r="H33" s="239"/>
      <c r="I33" s="338"/>
      <c r="J33" s="432"/>
      <c r="K33" s="432"/>
      <c r="L33" s="432"/>
      <c r="M33" s="432"/>
      <c r="N33" s="281"/>
      <c r="O33" s="282"/>
      <c r="P33" s="282"/>
      <c r="Q33" s="282"/>
      <c r="R33" s="100"/>
      <c r="S33" s="100"/>
    </row>
    <row r="34" spans="1:29" ht="18.75">
      <c r="B34" s="283"/>
      <c r="C34" s="284"/>
      <c r="F34" s="440"/>
      <c r="G34" s="440"/>
      <c r="H34" s="239"/>
      <c r="I34" s="239"/>
      <c r="J34" s="432" t="e">
        <f t="shared" si="0"/>
        <v>#DIV/0!</v>
      </c>
      <c r="K34" s="432"/>
      <c r="L34" s="432"/>
      <c r="M34" s="432"/>
      <c r="N34" s="281"/>
      <c r="O34" s="282"/>
      <c r="P34" s="282"/>
      <c r="Q34" s="282"/>
      <c r="R34" s="100"/>
      <c r="S34" s="100"/>
    </row>
    <row r="35" spans="1:29" ht="18.75">
      <c r="B35" s="100"/>
      <c r="C35" s="100"/>
      <c r="F35" s="440" t="s">
        <v>74</v>
      </c>
      <c r="G35" s="440"/>
      <c r="H35" s="239">
        <v>5000000</v>
      </c>
      <c r="I35" s="338">
        <v>250000</v>
      </c>
      <c r="J35" s="432">
        <f t="shared" si="0"/>
        <v>5</v>
      </c>
      <c r="K35" s="432"/>
      <c r="L35" s="432"/>
      <c r="M35" s="432"/>
      <c r="N35" s="281"/>
      <c r="O35" s="282"/>
      <c r="P35" s="282"/>
      <c r="Q35" s="282"/>
      <c r="R35" s="100"/>
      <c r="S35" s="100"/>
    </row>
    <row r="36" spans="1:29">
      <c r="F36" s="430"/>
      <c r="G36" s="430"/>
      <c r="R36" s="100"/>
      <c r="S36" s="100"/>
    </row>
    <row r="37" spans="1:29">
      <c r="F37" s="430"/>
      <c r="G37" s="430"/>
      <c r="J37" s="431" t="s">
        <v>179</v>
      </c>
      <c r="K37" s="431"/>
      <c r="L37" s="431"/>
      <c r="M37" s="431"/>
      <c r="R37" s="100"/>
      <c r="S37" s="100"/>
    </row>
    <row r="38" spans="1:29">
      <c r="F38" s="430"/>
      <c r="G38" s="430"/>
      <c r="J38" s="432">
        <v>4.718</v>
      </c>
      <c r="K38" s="431"/>
      <c r="L38" s="431"/>
      <c r="M38" s="431"/>
      <c r="R38" s="100"/>
      <c r="S38" s="100"/>
    </row>
    <row r="39" spans="1:29">
      <c r="F39" s="430"/>
      <c r="G39" s="430"/>
      <c r="R39" s="100"/>
      <c r="S39" s="100"/>
    </row>
    <row r="40" spans="1:29">
      <c r="F40" s="430"/>
      <c r="G40" s="430"/>
      <c r="H40" s="287"/>
      <c r="I40" s="288"/>
      <c r="J40" s="287"/>
      <c r="K40" s="287"/>
      <c r="L40" s="287"/>
      <c r="M40" s="289"/>
      <c r="N40" s="289"/>
      <c r="R40" s="100"/>
      <c r="S40" s="100"/>
    </row>
    <row r="41" spans="1:29" s="334" customFormat="1">
      <c r="A41" s="314">
        <v>25</v>
      </c>
      <c r="B41" s="337" t="s">
        <v>118</v>
      </c>
      <c r="C41" s="359">
        <v>157850</v>
      </c>
      <c r="D41" s="315" t="s">
        <v>117</v>
      </c>
      <c r="E41" s="262">
        <v>43964</v>
      </c>
      <c r="F41" s="315">
        <v>7443</v>
      </c>
      <c r="G41" s="315" t="s">
        <v>278</v>
      </c>
      <c r="H41" s="360">
        <v>138486</v>
      </c>
      <c r="I41" s="315" t="s">
        <v>267</v>
      </c>
      <c r="J41" s="315">
        <v>13640</v>
      </c>
      <c r="K41" s="262" t="s">
        <v>271</v>
      </c>
      <c r="L41" s="315" t="s">
        <v>271</v>
      </c>
      <c r="M41" s="315" t="s">
        <v>267</v>
      </c>
      <c r="N41" s="315"/>
      <c r="O41" s="315" t="s">
        <v>74</v>
      </c>
      <c r="P41" s="315"/>
      <c r="Q41" s="315"/>
      <c r="R41" s="400" t="s">
        <v>292</v>
      </c>
      <c r="S41" s="399"/>
      <c r="T41" s="361"/>
      <c r="U41" s="361"/>
      <c r="V41" s="361"/>
      <c r="W41" s="361"/>
      <c r="X41" s="361"/>
      <c r="Y41" s="361"/>
      <c r="Z41" s="361"/>
      <c r="AA41" s="361"/>
      <c r="AB41" s="361"/>
      <c r="AC41" s="361"/>
    </row>
    <row r="42" spans="1:29" s="361" customFormat="1" ht="15.75">
      <c r="A42" s="336"/>
      <c r="B42" s="393"/>
      <c r="C42" s="359"/>
      <c r="D42" s="315"/>
      <c r="E42" s="394"/>
      <c r="F42" s="395"/>
      <c r="G42" s="396"/>
      <c r="H42" s="397"/>
      <c r="I42" s="395"/>
      <c r="J42" s="397"/>
      <c r="K42" s="398"/>
      <c r="L42" s="398"/>
      <c r="M42" s="398"/>
      <c r="N42" s="398"/>
      <c r="O42" s="315"/>
      <c r="P42" s="398"/>
      <c r="Q42" s="398"/>
      <c r="R42" s="339"/>
      <c r="S42" s="399"/>
    </row>
    <row r="43" spans="1:29" s="308" customFormat="1" ht="15.75">
      <c r="A43" s="314">
        <v>10</v>
      </c>
      <c r="B43" s="384"/>
      <c r="C43" s="359"/>
      <c r="D43" s="315"/>
      <c r="E43" s="385"/>
      <c r="F43" s="375"/>
      <c r="G43" s="386"/>
      <c r="H43" s="376"/>
      <c r="I43" s="375"/>
      <c r="J43" s="376"/>
      <c r="K43" s="377"/>
      <c r="L43" s="377"/>
      <c r="M43" s="377"/>
      <c r="N43" s="377"/>
      <c r="O43" s="315"/>
      <c r="P43" s="377"/>
      <c r="Q43" s="377"/>
      <c r="R43" s="339"/>
      <c r="S43" s="318"/>
    </row>
    <row r="44" spans="1:29" s="308" customFormat="1">
      <c r="A44" s="314"/>
      <c r="B44" s="343" t="s">
        <v>118</v>
      </c>
      <c r="C44" s="344">
        <v>68020</v>
      </c>
      <c r="D44" s="345" t="s">
        <v>268</v>
      </c>
      <c r="E44" s="346">
        <v>43875</v>
      </c>
      <c r="F44" s="345">
        <v>7420</v>
      </c>
      <c r="G44" s="345" t="s">
        <v>270</v>
      </c>
      <c r="H44" s="347"/>
      <c r="I44" s="345">
        <v>4700028859</v>
      </c>
      <c r="J44" s="347"/>
      <c r="K44" s="346"/>
      <c r="L44" s="345"/>
      <c r="M44" s="345"/>
      <c r="N44" s="345"/>
      <c r="O44" s="345" t="s">
        <v>74</v>
      </c>
      <c r="P44" s="345"/>
      <c r="Q44" s="345"/>
      <c r="R44" s="350" t="s">
        <v>291</v>
      </c>
      <c r="S44" s="349"/>
    </row>
    <row r="45" spans="1:29" s="308" customFormat="1">
      <c r="A45" s="314">
        <v>22</v>
      </c>
      <c r="B45" s="343" t="s">
        <v>118</v>
      </c>
      <c r="C45" s="344">
        <v>68020</v>
      </c>
      <c r="D45" s="345" t="s">
        <v>268</v>
      </c>
      <c r="E45" s="346">
        <v>43875</v>
      </c>
      <c r="F45" s="345">
        <v>7421</v>
      </c>
      <c r="G45" s="345" t="s">
        <v>270</v>
      </c>
      <c r="H45" s="347"/>
      <c r="I45" s="345">
        <v>4700028858</v>
      </c>
      <c r="J45" s="347"/>
      <c r="K45" s="346"/>
      <c r="L45" s="345"/>
      <c r="M45" s="345"/>
      <c r="N45" s="345"/>
      <c r="O45" s="345" t="s">
        <v>74</v>
      </c>
      <c r="P45" s="345"/>
      <c r="Q45" s="345"/>
      <c r="R45" s="379" t="s">
        <v>291</v>
      </c>
      <c r="S45" s="349"/>
    </row>
    <row r="46" spans="1:29" s="308" customFormat="1">
      <c r="A46" s="378">
        <v>22</v>
      </c>
      <c r="B46" s="387" t="s">
        <v>118</v>
      </c>
      <c r="C46" s="344">
        <v>480273</v>
      </c>
      <c r="D46" s="345" t="s">
        <v>268</v>
      </c>
      <c r="E46" s="346">
        <v>43811</v>
      </c>
      <c r="F46" s="345">
        <v>7408</v>
      </c>
      <c r="G46" s="345" t="s">
        <v>275</v>
      </c>
      <c r="H46" s="391">
        <v>129292</v>
      </c>
      <c r="I46" s="345">
        <v>4700027683</v>
      </c>
      <c r="J46" s="345">
        <v>316268</v>
      </c>
      <c r="K46" s="346" t="s">
        <v>267</v>
      </c>
      <c r="L46" s="345" t="s">
        <v>267</v>
      </c>
      <c r="M46" s="345" t="s">
        <v>267</v>
      </c>
      <c r="N46" s="345"/>
      <c r="O46" s="345" t="s">
        <v>74</v>
      </c>
      <c r="P46" s="345"/>
      <c r="Q46" s="345"/>
      <c r="R46" s="379" t="s">
        <v>318</v>
      </c>
      <c r="S46" s="349"/>
    </row>
    <row r="47" spans="1:29" s="308" customFormat="1">
      <c r="A47" s="378">
        <v>22</v>
      </c>
      <c r="B47" s="343" t="s">
        <v>118</v>
      </c>
      <c r="C47" s="344">
        <v>1318997</v>
      </c>
      <c r="D47" s="345" t="s">
        <v>268</v>
      </c>
      <c r="E47" s="346">
        <v>43956</v>
      </c>
      <c r="F47" s="345">
        <v>7440</v>
      </c>
      <c r="G47" s="345" t="s">
        <v>276</v>
      </c>
      <c r="H47" s="348"/>
      <c r="I47" s="345"/>
      <c r="J47" s="347"/>
      <c r="K47" s="346"/>
      <c r="L47" s="345"/>
      <c r="M47" s="345" t="s">
        <v>267</v>
      </c>
      <c r="N47" s="345"/>
      <c r="O47" s="345" t="s">
        <v>74</v>
      </c>
      <c r="P47" s="345"/>
      <c r="Q47" s="345"/>
      <c r="R47" s="379" t="s">
        <v>317</v>
      </c>
      <c r="S47" s="349"/>
    </row>
    <row r="48" spans="1:29" s="361" customFormat="1">
      <c r="A48" s="314">
        <v>25</v>
      </c>
      <c r="B48" s="343" t="s">
        <v>118</v>
      </c>
      <c r="C48" s="344">
        <v>472010</v>
      </c>
      <c r="D48" s="345" t="s">
        <v>117</v>
      </c>
      <c r="E48" s="346">
        <v>43964</v>
      </c>
      <c r="F48" s="345">
        <v>7441</v>
      </c>
      <c r="G48" s="345" t="s">
        <v>277</v>
      </c>
      <c r="H48" s="348">
        <v>142062</v>
      </c>
      <c r="I48" s="345" t="s">
        <v>267</v>
      </c>
      <c r="J48" s="345">
        <v>17760</v>
      </c>
      <c r="K48" s="346" t="s">
        <v>271</v>
      </c>
      <c r="L48" s="345" t="s">
        <v>271</v>
      </c>
      <c r="M48" s="345" t="s">
        <v>267</v>
      </c>
      <c r="N48" s="345"/>
      <c r="O48" s="345" t="s">
        <v>74</v>
      </c>
      <c r="P48" s="345"/>
      <c r="Q48" s="345"/>
      <c r="R48" s="350" t="s">
        <v>292</v>
      </c>
      <c r="S48" s="349"/>
    </row>
    <row r="49" spans="1:19" s="308" customFormat="1">
      <c r="A49" s="314">
        <v>25</v>
      </c>
      <c r="B49" s="343" t="s">
        <v>118</v>
      </c>
      <c r="C49" s="344">
        <v>367810</v>
      </c>
      <c r="D49" s="345" t="s">
        <v>117</v>
      </c>
      <c r="E49" s="346">
        <v>43964</v>
      </c>
      <c r="F49" s="345">
        <v>7442</v>
      </c>
      <c r="G49" s="345" t="s">
        <v>309</v>
      </c>
      <c r="H49" s="348" t="s">
        <v>267</v>
      </c>
      <c r="I49" s="345"/>
      <c r="J49" s="347"/>
      <c r="K49" s="346"/>
      <c r="L49" s="345"/>
      <c r="M49" s="345"/>
      <c r="N49" s="345"/>
      <c r="O49" s="345" t="s">
        <v>74</v>
      </c>
      <c r="P49" s="345"/>
      <c r="Q49" s="345"/>
      <c r="R49" s="379" t="s">
        <v>292</v>
      </c>
      <c r="S49" s="349"/>
    </row>
    <row r="50" spans="1:19" s="334" customFormat="1">
      <c r="A50" s="314">
        <v>25</v>
      </c>
      <c r="B50" s="343" t="s">
        <v>118</v>
      </c>
      <c r="C50" s="344">
        <v>472010</v>
      </c>
      <c r="D50" s="345" t="s">
        <v>117</v>
      </c>
      <c r="E50" s="346">
        <v>43964</v>
      </c>
      <c r="F50" s="345">
        <v>7444</v>
      </c>
      <c r="G50" s="345" t="s">
        <v>277</v>
      </c>
      <c r="H50" s="348" t="s">
        <v>267</v>
      </c>
      <c r="I50" s="345" t="s">
        <v>267</v>
      </c>
      <c r="J50" s="345" t="s">
        <v>267</v>
      </c>
      <c r="K50" s="346" t="s">
        <v>271</v>
      </c>
      <c r="L50" s="345" t="s">
        <v>271</v>
      </c>
      <c r="M50" s="345" t="s">
        <v>267</v>
      </c>
      <c r="N50" s="345"/>
      <c r="O50" s="345" t="s">
        <v>74</v>
      </c>
      <c r="P50" s="345"/>
      <c r="Q50" s="345"/>
      <c r="R50" s="350" t="s">
        <v>292</v>
      </c>
      <c r="S50" s="349"/>
    </row>
    <row r="51" spans="1:19" s="352" customFormat="1" ht="17.25" customHeight="1">
      <c r="A51" s="314">
        <v>25</v>
      </c>
      <c r="B51" s="343" t="s">
        <v>118</v>
      </c>
      <c r="C51" s="344">
        <v>117810</v>
      </c>
      <c r="D51" s="345" t="s">
        <v>117</v>
      </c>
      <c r="E51" s="346">
        <v>43964</v>
      </c>
      <c r="F51" s="345">
        <v>7445</v>
      </c>
      <c r="G51" s="345" t="s">
        <v>279</v>
      </c>
      <c r="H51" s="348" t="s">
        <v>267</v>
      </c>
      <c r="I51" s="345" t="s">
        <v>267</v>
      </c>
      <c r="J51" s="345" t="s">
        <v>267</v>
      </c>
      <c r="K51" s="346" t="s">
        <v>271</v>
      </c>
      <c r="L51" s="345" t="s">
        <v>271</v>
      </c>
      <c r="M51" s="345" t="s">
        <v>267</v>
      </c>
      <c r="N51" s="345"/>
      <c r="O51" s="345" t="s">
        <v>74</v>
      </c>
      <c r="P51" s="345"/>
      <c r="Q51" s="345"/>
      <c r="R51" s="350" t="s">
        <v>292</v>
      </c>
      <c r="S51" s="349"/>
    </row>
    <row r="52" spans="1:19" s="334" customFormat="1">
      <c r="A52" s="314">
        <v>25</v>
      </c>
      <c r="B52" s="387" t="s">
        <v>118</v>
      </c>
      <c r="C52" s="344">
        <v>145243</v>
      </c>
      <c r="D52" s="345" t="s">
        <v>117</v>
      </c>
      <c r="E52" s="346">
        <v>44061</v>
      </c>
      <c r="F52" s="345">
        <v>7457</v>
      </c>
      <c r="G52" s="345" t="s">
        <v>279</v>
      </c>
      <c r="H52" s="391"/>
      <c r="I52" s="345" t="s">
        <v>273</v>
      </c>
      <c r="J52" s="345"/>
      <c r="K52" s="346" t="s">
        <v>271</v>
      </c>
      <c r="L52" s="345" t="s">
        <v>271</v>
      </c>
      <c r="M52" s="345"/>
      <c r="N52" s="345"/>
      <c r="O52" s="345" t="s">
        <v>74</v>
      </c>
      <c r="P52" s="345"/>
      <c r="Q52" s="345"/>
      <c r="R52" s="350" t="s">
        <v>292</v>
      </c>
      <c r="S52" s="349"/>
    </row>
    <row r="53" spans="1:19" s="352" customFormat="1" ht="17.25" customHeight="1">
      <c r="A53" s="314">
        <v>30</v>
      </c>
      <c r="B53" s="343" t="s">
        <v>118</v>
      </c>
      <c r="C53" s="344">
        <v>1426390</v>
      </c>
      <c r="D53" s="345" t="s">
        <v>117</v>
      </c>
      <c r="E53" s="346">
        <v>43556</v>
      </c>
      <c r="F53" s="345">
        <v>7364</v>
      </c>
      <c r="G53" s="345" t="s">
        <v>280</v>
      </c>
      <c r="H53" s="345">
        <v>100922</v>
      </c>
      <c r="I53" s="345">
        <v>2431123</v>
      </c>
      <c r="J53" s="345">
        <v>280120</v>
      </c>
      <c r="K53" s="345" t="s">
        <v>271</v>
      </c>
      <c r="L53" s="345" t="s">
        <v>271</v>
      </c>
      <c r="M53" s="345"/>
      <c r="N53" s="345"/>
      <c r="O53" s="345" t="s">
        <v>75</v>
      </c>
      <c r="P53" s="345"/>
      <c r="Q53" s="350"/>
      <c r="R53" s="351"/>
      <c r="S53" s="349"/>
    </row>
    <row r="54" spans="1:19" s="352" customFormat="1" ht="17.25" customHeight="1">
      <c r="A54" s="314">
        <v>30</v>
      </c>
      <c r="B54" s="343" t="s">
        <v>118</v>
      </c>
      <c r="C54" s="344">
        <v>472010</v>
      </c>
      <c r="D54" s="345" t="s">
        <v>117</v>
      </c>
      <c r="E54" s="346">
        <v>43998</v>
      </c>
      <c r="F54" s="345">
        <v>7449</v>
      </c>
      <c r="G54" s="345" t="s">
        <v>281</v>
      </c>
      <c r="H54" s="348"/>
      <c r="I54" s="347" t="s">
        <v>273</v>
      </c>
      <c r="J54" s="345"/>
      <c r="K54" s="345" t="s">
        <v>271</v>
      </c>
      <c r="L54" s="345" t="s">
        <v>271</v>
      </c>
      <c r="M54" s="345"/>
      <c r="N54" s="345"/>
      <c r="O54" s="345" t="s">
        <v>74</v>
      </c>
      <c r="P54" s="345"/>
      <c r="Q54" s="345"/>
      <c r="R54" s="362"/>
      <c r="S54" s="349"/>
    </row>
    <row r="55" spans="1:19" s="334" customFormat="1">
      <c r="A55" s="314">
        <v>30</v>
      </c>
      <c r="B55" s="387" t="s">
        <v>118</v>
      </c>
      <c r="C55" s="344">
        <v>306000</v>
      </c>
      <c r="D55" s="345" t="s">
        <v>268</v>
      </c>
      <c r="E55" s="346">
        <v>44005</v>
      </c>
      <c r="F55" s="345">
        <v>7450</v>
      </c>
      <c r="G55" s="345" t="s">
        <v>282</v>
      </c>
      <c r="H55" s="391"/>
      <c r="I55" s="345" t="s">
        <v>273</v>
      </c>
      <c r="J55" s="345"/>
      <c r="K55" s="345" t="s">
        <v>271</v>
      </c>
      <c r="L55" s="345" t="s">
        <v>271</v>
      </c>
      <c r="M55" s="345"/>
      <c r="N55" s="345"/>
      <c r="O55" s="345" t="s">
        <v>74</v>
      </c>
      <c r="P55" s="345"/>
      <c r="Q55" s="345"/>
      <c r="R55" s="350" t="s">
        <v>315</v>
      </c>
      <c r="S55" s="349"/>
    </row>
    <row r="56" spans="1:19" s="334" customFormat="1">
      <c r="A56" s="314" t="s">
        <v>312</v>
      </c>
      <c r="B56" s="343" t="s">
        <v>118</v>
      </c>
      <c r="C56" s="344">
        <v>198000</v>
      </c>
      <c r="D56" s="345" t="s">
        <v>117</v>
      </c>
      <c r="E56" s="346">
        <v>43944</v>
      </c>
      <c r="F56" s="345">
        <v>7436</v>
      </c>
      <c r="G56" s="345" t="s">
        <v>272</v>
      </c>
      <c r="H56" s="345">
        <v>138878</v>
      </c>
      <c r="I56" s="345" t="s">
        <v>286</v>
      </c>
      <c r="J56" s="345">
        <v>14141</v>
      </c>
      <c r="K56" s="346" t="s">
        <v>271</v>
      </c>
      <c r="L56" s="346" t="s">
        <v>271</v>
      </c>
      <c r="M56" s="345" t="s">
        <v>267</v>
      </c>
      <c r="N56" s="345"/>
      <c r="O56" s="345" t="s">
        <v>74</v>
      </c>
      <c r="P56" s="345"/>
      <c r="Q56" s="345"/>
      <c r="R56" s="350" t="s">
        <v>274</v>
      </c>
      <c r="S56" s="349"/>
    </row>
    <row r="57" spans="1:19" s="308" customFormat="1" ht="15.75">
      <c r="A57" s="314"/>
      <c r="B57" s="343" t="s">
        <v>118</v>
      </c>
      <c r="C57" s="363">
        <v>200000</v>
      </c>
      <c r="D57" s="345"/>
      <c r="E57" s="364">
        <v>44175</v>
      </c>
      <c r="F57" s="365">
        <v>7468</v>
      </c>
      <c r="G57" s="345" t="s">
        <v>288</v>
      </c>
      <c r="H57" s="347" t="s">
        <v>267</v>
      </c>
      <c r="I57" s="347" t="s">
        <v>267</v>
      </c>
      <c r="J57" s="347" t="s">
        <v>267</v>
      </c>
      <c r="K57" s="345" t="s">
        <v>311</v>
      </c>
      <c r="L57" s="345" t="s">
        <v>271</v>
      </c>
      <c r="M57" s="347" t="s">
        <v>267</v>
      </c>
      <c r="N57" s="347" t="s">
        <v>287</v>
      </c>
      <c r="O57" s="345" t="s">
        <v>269</v>
      </c>
      <c r="P57" s="345"/>
      <c r="Q57" s="345"/>
      <c r="R57" s="380" t="s">
        <v>289</v>
      </c>
      <c r="S57" s="349"/>
    </row>
    <row r="58" spans="1:19" s="308" customFormat="1" ht="15.75">
      <c r="A58" s="336"/>
      <c r="B58" s="312"/>
      <c r="C58" s="316"/>
      <c r="D58" s="310"/>
      <c r="E58" s="304"/>
      <c r="F58" s="306"/>
      <c r="G58" s="310"/>
      <c r="H58" s="181"/>
      <c r="I58" s="306"/>
      <c r="J58" s="181"/>
      <c r="K58" s="315"/>
      <c r="L58" s="315"/>
      <c r="M58" s="310"/>
      <c r="N58" s="315"/>
      <c r="O58" s="310"/>
      <c r="P58" s="310"/>
      <c r="Q58" s="310"/>
      <c r="R58" s="305"/>
      <c r="S58" s="318"/>
    </row>
    <row r="59" spans="1:19" s="334" customFormat="1">
      <c r="A59" s="366">
        <v>48</v>
      </c>
      <c r="B59" s="367" t="s">
        <v>283</v>
      </c>
      <c r="C59" s="369">
        <v>383210</v>
      </c>
      <c r="D59" s="370" t="s">
        <v>268</v>
      </c>
      <c r="E59" s="371">
        <v>43861</v>
      </c>
      <c r="F59" s="236">
        <v>7323</v>
      </c>
      <c r="G59" s="236" t="s">
        <v>284</v>
      </c>
      <c r="H59" s="270">
        <v>135609</v>
      </c>
      <c r="I59" s="236">
        <v>588</v>
      </c>
      <c r="J59" s="236">
        <v>6374</v>
      </c>
      <c r="K59" s="236" t="s">
        <v>114</v>
      </c>
      <c r="L59" s="236" t="s">
        <v>114</v>
      </c>
      <c r="M59" s="236"/>
      <c r="N59" s="236"/>
      <c r="O59" s="236" t="s">
        <v>74</v>
      </c>
      <c r="P59" s="236"/>
      <c r="Q59" s="236"/>
      <c r="R59" s="392"/>
      <c r="S59" s="290"/>
    </row>
    <row r="60" spans="1:19" s="334" customFormat="1">
      <c r="A60" s="366">
        <v>51</v>
      </c>
      <c r="B60" s="388" t="s">
        <v>283</v>
      </c>
      <c r="C60" s="389">
        <v>164229</v>
      </c>
      <c r="D60" s="236" t="s">
        <v>268</v>
      </c>
      <c r="E60" s="368">
        <v>44063</v>
      </c>
      <c r="F60" s="236">
        <v>72352</v>
      </c>
      <c r="G60" s="236" t="s">
        <v>285</v>
      </c>
      <c r="H60" s="236"/>
      <c r="I60" s="236">
        <v>505</v>
      </c>
      <c r="J60" s="236"/>
      <c r="K60" s="236" t="s">
        <v>114</v>
      </c>
      <c r="L60" s="236" t="s">
        <v>114</v>
      </c>
      <c r="M60" s="236"/>
      <c r="N60" s="236"/>
      <c r="O60" s="236" t="s">
        <v>74</v>
      </c>
      <c r="P60" s="236"/>
      <c r="Q60" s="236"/>
      <c r="R60" s="390" t="s">
        <v>316</v>
      </c>
      <c r="S60" s="290"/>
    </row>
  </sheetData>
  <mergeCells count="27">
    <mergeCell ref="F36:G36"/>
    <mergeCell ref="F32:G32"/>
    <mergeCell ref="F33:G33"/>
    <mergeCell ref="F34:G34"/>
    <mergeCell ref="F35:G35"/>
    <mergeCell ref="J32:M32"/>
    <mergeCell ref="J33:M33"/>
    <mergeCell ref="J34:M34"/>
    <mergeCell ref="J35:M35"/>
    <mergeCell ref="A1:R2"/>
    <mergeCell ref="B29:B30"/>
    <mergeCell ref="C29:C30"/>
    <mergeCell ref="J31:M31"/>
    <mergeCell ref="J30:M30"/>
    <mergeCell ref="J29:M29"/>
    <mergeCell ref="J28:M28"/>
    <mergeCell ref="F28:G28"/>
    <mergeCell ref="F29:G29"/>
    <mergeCell ref="F30:G30"/>
    <mergeCell ref="J27:M27"/>
    <mergeCell ref="F31:G31"/>
    <mergeCell ref="F38:G38"/>
    <mergeCell ref="F39:G39"/>
    <mergeCell ref="F40:G40"/>
    <mergeCell ref="J37:M37"/>
    <mergeCell ref="J38:M38"/>
    <mergeCell ref="F37:G37"/>
  </mergeCells>
  <conditionalFormatting sqref="C29:C30">
    <cfRule type="cellIs" dxfId="0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K7" sqref="K7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125</v>
      </c>
      <c r="B2" s="441" t="s">
        <v>23</v>
      </c>
      <c r="C2" s="442"/>
    </row>
    <row r="3" spans="1:9">
      <c r="A3" s="105">
        <v>10</v>
      </c>
      <c r="B3" s="168">
        <v>9910000003</v>
      </c>
      <c r="C3" s="169" t="s">
        <v>48</v>
      </c>
      <c r="E3" s="152" t="s">
        <v>61</v>
      </c>
      <c r="F3" s="153" t="s">
        <v>64</v>
      </c>
      <c r="G3" s="152" t="s">
        <v>62</v>
      </c>
      <c r="H3" s="152" t="s">
        <v>63</v>
      </c>
      <c r="I3" s="17"/>
    </row>
    <row r="4" spans="1:9" ht="15.75" thickBot="1">
      <c r="A4" s="105">
        <v>13</v>
      </c>
      <c r="B4" s="67" t="s">
        <v>24</v>
      </c>
      <c r="C4" s="68" t="s">
        <v>71</v>
      </c>
      <c r="E4" s="198">
        <v>1</v>
      </c>
      <c r="F4" s="333" t="s">
        <v>350</v>
      </c>
      <c r="G4" s="327" t="s">
        <v>351</v>
      </c>
      <c r="H4" s="208">
        <v>106145</v>
      </c>
      <c r="I4" s="33">
        <f>E4*H4</f>
        <v>106145</v>
      </c>
    </row>
    <row r="5" spans="1:9" ht="16.5" thickBot="1">
      <c r="A5" s="105">
        <v>5</v>
      </c>
      <c r="B5" s="170">
        <v>3200000000</v>
      </c>
      <c r="C5" s="171" t="s">
        <v>25</v>
      </c>
      <c r="D5" s="66"/>
      <c r="E5" s="199">
        <v>1</v>
      </c>
      <c r="F5" s="216">
        <v>111110000</v>
      </c>
      <c r="G5" s="204" t="s">
        <v>352</v>
      </c>
      <c r="H5" s="200">
        <v>180000</v>
      </c>
      <c r="I5" s="33">
        <f t="shared" ref="I5:I12" si="0">E5*H5</f>
        <v>180000</v>
      </c>
    </row>
    <row r="6" spans="1:9">
      <c r="A6" s="105">
        <v>19</v>
      </c>
      <c r="B6" s="170">
        <v>11112222</v>
      </c>
      <c r="C6" s="171" t="s">
        <v>26</v>
      </c>
      <c r="E6" s="190"/>
      <c r="F6" s="180"/>
      <c r="G6" s="189"/>
      <c r="H6" s="191"/>
      <c r="I6" s="33">
        <f t="shared" si="0"/>
        <v>0</v>
      </c>
    </row>
    <row r="7" spans="1:9">
      <c r="B7" s="172">
        <v>38827</v>
      </c>
      <c r="C7" s="173" t="s">
        <v>99</v>
      </c>
      <c r="E7" s="102"/>
      <c r="F7" s="180"/>
      <c r="G7" s="184"/>
      <c r="H7" s="192"/>
      <c r="I7" s="33">
        <f t="shared" si="0"/>
        <v>0</v>
      </c>
    </row>
    <row r="8" spans="1:9">
      <c r="B8" s="172">
        <v>18942</v>
      </c>
      <c r="C8" s="173" t="s">
        <v>100</v>
      </c>
      <c r="E8" s="102"/>
      <c r="F8" s="180"/>
      <c r="G8" s="184"/>
      <c r="H8" s="192"/>
      <c r="I8" s="33">
        <f t="shared" si="0"/>
        <v>0</v>
      </c>
    </row>
    <row r="9" spans="1:9" ht="15.75" thickBot="1">
      <c r="A9" s="105">
        <v>15</v>
      </c>
      <c r="B9" s="174">
        <v>111110000</v>
      </c>
      <c r="C9" s="175" t="s">
        <v>27</v>
      </c>
      <c r="E9" s="102"/>
      <c r="F9" s="184"/>
      <c r="G9" s="184"/>
      <c r="H9" s="193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23</v>
      </c>
      <c r="C12" s="36" t="s">
        <v>65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51</v>
      </c>
      <c r="C13" s="39" t="s">
        <v>52</v>
      </c>
      <c r="E13" s="102"/>
      <c r="F13" s="103"/>
      <c r="G13" s="101"/>
      <c r="H13" s="104"/>
      <c r="I13" s="98"/>
    </row>
    <row r="14" spans="1:9">
      <c r="B14" s="40" t="s">
        <v>53</v>
      </c>
      <c r="C14" s="49" t="s">
        <v>54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55</v>
      </c>
      <c r="C15" s="49" t="s">
        <v>56</v>
      </c>
      <c r="D15" s="48"/>
      <c r="E15" s="54" t="s">
        <v>40</v>
      </c>
      <c r="F15" s="55"/>
      <c r="G15" s="53"/>
    </row>
    <row r="16" spans="1:9" ht="15.75" thickBot="1">
      <c r="B16" s="40" t="s">
        <v>57</v>
      </c>
      <c r="C16" s="41" t="s">
        <v>58</v>
      </c>
      <c r="E16" s="54" t="s">
        <v>115</v>
      </c>
      <c r="F16" s="17"/>
      <c r="G16" s="57" t="s">
        <v>68</v>
      </c>
      <c r="I16" s="98"/>
    </row>
    <row r="17" spans="2:9" ht="15.75" thickBot="1">
      <c r="B17" s="40" t="s">
        <v>59</v>
      </c>
      <c r="C17" s="41" t="s">
        <v>60</v>
      </c>
      <c r="E17" s="42" t="s">
        <v>61</v>
      </c>
      <c r="F17" s="43" t="s">
        <v>64</v>
      </c>
      <c r="G17" s="43" t="s">
        <v>62</v>
      </c>
      <c r="H17" s="43" t="s">
        <v>63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25</v>
      </c>
      <c r="H18" s="140">
        <v>1610196</v>
      </c>
    </row>
    <row r="19" spans="2:9">
      <c r="C19">
        <f>27042*5</f>
        <v>135210</v>
      </c>
      <c r="D19" s="48"/>
      <c r="E19" s="427" t="s">
        <v>116</v>
      </c>
      <c r="F19" s="427"/>
      <c r="G19" s="427"/>
      <c r="H19" s="427"/>
      <c r="I19" s="427"/>
    </row>
    <row r="20" spans="2:9">
      <c r="E20" s="56" t="s">
        <v>66</v>
      </c>
      <c r="F20" s="57"/>
    </row>
    <row r="21" spans="2:9" ht="15.75" thickBot="1">
      <c r="B21" s="58"/>
      <c r="C21" s="59"/>
      <c r="E21" s="54" t="s">
        <v>67</v>
      </c>
      <c r="F21" s="57"/>
      <c r="G21" s="57" t="s">
        <v>68</v>
      </c>
    </row>
    <row r="22" spans="2:9" ht="15.75" thickBot="1">
      <c r="B22" s="58" t="s">
        <v>6</v>
      </c>
      <c r="C22" s="60"/>
      <c r="E22" s="42" t="s">
        <v>61</v>
      </c>
      <c r="F22" s="43" t="s">
        <v>64</v>
      </c>
      <c r="G22" s="43" t="s">
        <v>62</v>
      </c>
      <c r="H22" s="43" t="s">
        <v>63</v>
      </c>
    </row>
    <row r="23" spans="2:9" ht="15.75" thickBot="1">
      <c r="E23" s="44">
        <v>1</v>
      </c>
      <c r="F23" s="45">
        <v>3200000000</v>
      </c>
      <c r="G23" s="46" t="s">
        <v>25</v>
      </c>
      <c r="H23" s="47">
        <v>668271</v>
      </c>
    </row>
    <row r="24" spans="2:9" ht="41.25" customHeight="1"/>
    <row r="25" spans="2:9">
      <c r="E25" s="57" t="s">
        <v>7</v>
      </c>
      <c r="F25" s="57"/>
    </row>
    <row r="26" spans="2:9" ht="15.75" thickBot="1">
      <c r="E26" s="57" t="s">
        <v>69</v>
      </c>
      <c r="F26" s="57"/>
      <c r="G26" s="57" t="s">
        <v>68</v>
      </c>
    </row>
    <row r="27" spans="2:9" ht="15.75" thickBot="1">
      <c r="E27" s="42" t="s">
        <v>61</v>
      </c>
      <c r="F27" s="43" t="s">
        <v>64</v>
      </c>
      <c r="G27" s="43" t="s">
        <v>62</v>
      </c>
      <c r="H27" s="43" t="s">
        <v>63</v>
      </c>
    </row>
    <row r="28" spans="2:9" ht="15.75" thickBot="1">
      <c r="E28" s="44">
        <v>1</v>
      </c>
      <c r="F28" s="45">
        <v>3200000000</v>
      </c>
      <c r="G28" s="46" t="s">
        <v>25</v>
      </c>
      <c r="H28" s="47" t="s">
        <v>70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sqref="A1:XFD104857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94</v>
      </c>
      <c r="C2" s="99" t="s">
        <v>4</v>
      </c>
      <c r="L2">
        <v>180</v>
      </c>
    </row>
    <row r="3" spans="2:12">
      <c r="B3" s="100" t="s">
        <v>92</v>
      </c>
      <c r="C3" s="100" t="s">
        <v>93</v>
      </c>
    </row>
    <row r="4" spans="2:12">
      <c r="B4" s="100" t="s">
        <v>126</v>
      </c>
      <c r="C4" s="100" t="s">
        <v>95</v>
      </c>
    </row>
    <row r="5" spans="2:12">
      <c r="B5" s="100" t="s">
        <v>119</v>
      </c>
      <c r="C5" s="100" t="s">
        <v>96</v>
      </c>
    </row>
    <row r="6" spans="2:12">
      <c r="B6" s="100" t="s">
        <v>66</v>
      </c>
      <c r="C6" s="100" t="s">
        <v>72</v>
      </c>
    </row>
    <row r="7" spans="2:12">
      <c r="B7" s="100" t="s">
        <v>101</v>
      </c>
      <c r="C7" s="100" t="s">
        <v>102</v>
      </c>
    </row>
    <row r="8" spans="2:12">
      <c r="B8" s="100" t="s">
        <v>103</v>
      </c>
      <c r="C8" s="100" t="s">
        <v>104</v>
      </c>
    </row>
    <row r="9" spans="2:12">
      <c r="B9" s="100" t="s">
        <v>105</v>
      </c>
      <c r="C9" s="100" t="s">
        <v>97</v>
      </c>
    </row>
    <row r="10" spans="2:12">
      <c r="B10" s="100" t="s">
        <v>106</v>
      </c>
      <c r="C10" s="100" t="s">
        <v>107</v>
      </c>
    </row>
    <row r="11" spans="2:12">
      <c r="B11" s="100" t="s">
        <v>118</v>
      </c>
      <c r="C11" s="100" t="s">
        <v>47</v>
      </c>
      <c r="E11" s="427" t="s">
        <v>116</v>
      </c>
      <c r="F11" s="427"/>
      <c r="G11" s="427"/>
      <c r="H11" s="427"/>
      <c r="I11" s="427"/>
    </row>
    <row r="12" spans="2:12">
      <c r="B12" s="100" t="s">
        <v>108</v>
      </c>
      <c r="C12" s="100" t="s">
        <v>109</v>
      </c>
    </row>
    <row r="13" spans="2:12">
      <c r="B13" s="100" t="s">
        <v>110</v>
      </c>
      <c r="C13" s="100" t="s">
        <v>111</v>
      </c>
    </row>
    <row r="14" spans="2:12">
      <c r="B14" s="100" t="s">
        <v>121</v>
      </c>
      <c r="C14" s="100" t="s">
        <v>120</v>
      </c>
    </row>
    <row r="15" spans="2:12">
      <c r="B15" s="100" t="s">
        <v>123</v>
      </c>
      <c r="C15" s="100" t="s">
        <v>122</v>
      </c>
      <c r="E15" s="427" t="s">
        <v>124</v>
      </c>
      <c r="F15" s="427"/>
      <c r="G15" s="427"/>
      <c r="H15" s="427"/>
      <c r="I15" s="427"/>
    </row>
    <row r="16" spans="2:12">
      <c r="B16" s="111" t="s">
        <v>127</v>
      </c>
      <c r="C16" s="100" t="s">
        <v>128</v>
      </c>
    </row>
    <row r="17" spans="2:3">
      <c r="B17" s="100" t="s">
        <v>129</v>
      </c>
      <c r="C17" s="100" t="s">
        <v>130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9"/>
  <sheetViews>
    <sheetView topLeftCell="A58" workbookViewId="0">
      <selection activeCell="C68" sqref="C68"/>
    </sheetView>
  </sheetViews>
  <sheetFormatPr baseColWidth="10" defaultRowHeight="15"/>
  <cols>
    <col min="2" max="2" width="34.7109375" customWidth="1"/>
    <col min="3" max="3" width="40.7109375" bestFit="1" customWidth="1"/>
    <col min="6" max="6" width="21.42578125" customWidth="1"/>
  </cols>
  <sheetData>
    <row r="2" spans="2:7">
      <c r="C2" s="24"/>
    </row>
    <row r="3" spans="2:7">
      <c r="B3" s="427"/>
      <c r="C3" s="427"/>
      <c r="D3" s="427"/>
      <c r="E3" s="427"/>
      <c r="F3" s="427"/>
    </row>
    <row r="4" spans="2:7">
      <c r="B4" s="426" t="s">
        <v>357</v>
      </c>
      <c r="C4" s="426"/>
      <c r="D4" s="426"/>
      <c r="E4" s="426"/>
      <c r="F4" s="426"/>
    </row>
    <row r="5" spans="2:7">
      <c r="B5" s="69"/>
      <c r="C5" s="70" t="s">
        <v>22</v>
      </c>
      <c r="D5" s="2"/>
      <c r="E5" s="19"/>
      <c r="F5" s="2"/>
    </row>
    <row r="6" spans="2:7">
      <c r="B6" s="71" t="s">
        <v>4</v>
      </c>
      <c r="C6" s="300" t="s">
        <v>47</v>
      </c>
      <c r="D6" s="6"/>
      <c r="E6" s="7" t="s">
        <v>5</v>
      </c>
      <c r="F6" s="6"/>
    </row>
    <row r="7" spans="2:7">
      <c r="B7" s="71" t="s">
        <v>6</v>
      </c>
      <c r="C7" s="301" t="s">
        <v>320</v>
      </c>
      <c r="D7" s="6"/>
      <c r="E7" s="11"/>
      <c r="F7" s="6"/>
    </row>
    <row r="8" spans="2:7">
      <c r="B8" s="71" t="s">
        <v>8</v>
      </c>
      <c r="C8" s="301">
        <v>53257</v>
      </c>
      <c r="D8" s="72"/>
      <c r="E8" s="11" t="s">
        <v>9</v>
      </c>
      <c r="F8" s="6"/>
    </row>
    <row r="9" spans="2:7">
      <c r="B9" s="73" t="s">
        <v>10</v>
      </c>
      <c r="C9" s="217">
        <v>164474</v>
      </c>
      <c r="D9" s="6"/>
      <c r="E9" s="18"/>
      <c r="F9" s="6"/>
    </row>
    <row r="10" spans="2:7">
      <c r="B10" s="71" t="s">
        <v>11</v>
      </c>
      <c r="C10" s="107">
        <v>4700032349</v>
      </c>
      <c r="D10" s="6"/>
      <c r="E10" s="6"/>
      <c r="F10" s="6"/>
    </row>
    <row r="11" spans="2:7">
      <c r="B11" s="71" t="s">
        <v>12</v>
      </c>
      <c r="C11" s="107">
        <v>7473</v>
      </c>
      <c r="D11" s="6"/>
      <c r="E11" s="6"/>
      <c r="F11" s="6"/>
    </row>
    <row r="12" spans="2:7">
      <c r="B12" s="71" t="s">
        <v>13</v>
      </c>
      <c r="C12" s="167">
        <v>5357</v>
      </c>
      <c r="D12" s="6"/>
      <c r="E12" s="6"/>
      <c r="F12" s="6"/>
    </row>
    <row r="13" spans="2:7">
      <c r="B13" s="74" t="s">
        <v>14</v>
      </c>
      <c r="C13" s="74" t="s">
        <v>15</v>
      </c>
      <c r="D13" s="108" t="s">
        <v>16</v>
      </c>
      <c r="E13" s="75" t="s">
        <v>17</v>
      </c>
      <c r="F13" s="75" t="s">
        <v>18</v>
      </c>
    </row>
    <row r="14" spans="2:7">
      <c r="B14" s="340" t="s">
        <v>24</v>
      </c>
      <c r="C14" s="107" t="s">
        <v>356</v>
      </c>
      <c r="D14" s="302">
        <v>1</v>
      </c>
      <c r="E14" s="186">
        <v>250000</v>
      </c>
      <c r="F14" s="28">
        <f>E14*D14</f>
        <v>250000</v>
      </c>
    </row>
    <row r="15" spans="2:7">
      <c r="B15" s="184"/>
      <c r="C15" s="107"/>
      <c r="D15" s="302"/>
      <c r="E15" s="292"/>
      <c r="F15" s="28"/>
    </row>
    <row r="16" spans="2:7">
      <c r="B16" s="16"/>
      <c r="C16" s="77"/>
      <c r="D16" s="28"/>
      <c r="E16" s="28" t="s">
        <v>19</v>
      </c>
      <c r="F16" s="28">
        <f>F14+F15</f>
        <v>250000</v>
      </c>
      <c r="G16" t="s">
        <v>341</v>
      </c>
    </row>
    <row r="17" spans="2:9">
      <c r="B17" s="428"/>
      <c r="C17" s="428"/>
      <c r="D17" s="428"/>
      <c r="E17" s="428"/>
      <c r="F17" s="428"/>
    </row>
    <row r="18" spans="2:9">
      <c r="B18" s="426" t="s">
        <v>353</v>
      </c>
      <c r="C18" s="426"/>
      <c r="D18" s="426"/>
      <c r="E18" s="426"/>
      <c r="F18" s="426"/>
    </row>
    <row r="19" spans="2:9">
      <c r="B19" s="69"/>
      <c r="C19" s="70" t="s">
        <v>28</v>
      </c>
      <c r="D19" s="2"/>
      <c r="E19" s="19"/>
      <c r="F19" s="2"/>
    </row>
    <row r="20" spans="2:9">
      <c r="B20" s="71" t="s">
        <v>4</v>
      </c>
      <c r="C20" s="303" t="s">
        <v>365</v>
      </c>
      <c r="D20" s="6"/>
      <c r="E20" s="7" t="s">
        <v>5</v>
      </c>
      <c r="F20" s="6"/>
      <c r="H20" t="s">
        <v>339</v>
      </c>
      <c r="I20" t="s">
        <v>340</v>
      </c>
    </row>
    <row r="21" spans="2:9">
      <c r="B21" s="71" t="s">
        <v>6</v>
      </c>
      <c r="C21" s="303" t="s">
        <v>366</v>
      </c>
      <c r="D21" s="6"/>
      <c r="E21" s="11"/>
      <c r="F21" s="6"/>
    </row>
    <row r="22" spans="2:9">
      <c r="B22" s="71" t="s">
        <v>8</v>
      </c>
      <c r="C22" s="107">
        <v>53826</v>
      </c>
      <c r="D22" s="72"/>
      <c r="E22" s="11" t="s">
        <v>9</v>
      </c>
      <c r="F22" s="6"/>
    </row>
    <row r="23" spans="2:9">
      <c r="B23" s="73" t="s">
        <v>10</v>
      </c>
      <c r="C23" s="335">
        <v>164927</v>
      </c>
      <c r="D23" s="6"/>
      <c r="E23" s="18"/>
      <c r="F23" s="6"/>
    </row>
    <row r="24" spans="2:9">
      <c r="B24" s="71" t="s">
        <v>11</v>
      </c>
      <c r="C24" s="107" t="s">
        <v>338</v>
      </c>
      <c r="D24" s="6"/>
      <c r="E24" s="6"/>
      <c r="F24" s="6"/>
    </row>
    <row r="25" spans="2:9">
      <c r="B25" s="71" t="s">
        <v>12</v>
      </c>
      <c r="C25" s="107">
        <v>7115</v>
      </c>
      <c r="D25" s="6"/>
      <c r="E25" s="6"/>
      <c r="F25" s="6"/>
    </row>
    <row r="26" spans="2:9">
      <c r="B26" s="71" t="s">
        <v>13</v>
      </c>
      <c r="C26" s="167"/>
      <c r="D26" s="6"/>
      <c r="E26" s="6"/>
      <c r="F26" s="6"/>
    </row>
    <row r="27" spans="2:9">
      <c r="B27" s="74" t="s">
        <v>14</v>
      </c>
      <c r="C27" s="74" t="s">
        <v>15</v>
      </c>
      <c r="D27" s="108" t="s">
        <v>16</v>
      </c>
      <c r="E27" s="75" t="s">
        <v>17</v>
      </c>
      <c r="F27" s="75" t="s">
        <v>18</v>
      </c>
    </row>
    <row r="28" spans="2:9">
      <c r="B28" s="219" t="s">
        <v>367</v>
      </c>
      <c r="C28" s="107" t="s">
        <v>368</v>
      </c>
      <c r="D28" s="197">
        <v>8</v>
      </c>
      <c r="E28" s="186">
        <v>145000</v>
      </c>
      <c r="F28" s="28">
        <f>D28*E28</f>
        <v>1160000</v>
      </c>
    </row>
    <row r="29" spans="2:9">
      <c r="B29" s="16"/>
      <c r="C29" s="77"/>
      <c r="D29" s="118"/>
      <c r="E29" s="28"/>
      <c r="F29" s="28">
        <f>F28</f>
        <v>1160000</v>
      </c>
    </row>
    <row r="30" spans="2:9">
      <c r="B30" s="427"/>
      <c r="C30" s="427"/>
      <c r="D30" s="427"/>
      <c r="E30" s="427"/>
      <c r="F30" s="427"/>
    </row>
    <row r="31" spans="2:9" ht="15.75" thickBot="1">
      <c r="B31" s="426" t="s">
        <v>353</v>
      </c>
      <c r="C31" s="426"/>
      <c r="D31" s="426"/>
      <c r="E31" s="426"/>
      <c r="F31" s="426"/>
    </row>
    <row r="32" spans="2:9">
      <c r="B32" s="133"/>
      <c r="C32" s="125" t="s">
        <v>29</v>
      </c>
      <c r="D32" s="2"/>
      <c r="E32" s="3"/>
      <c r="F32" s="4"/>
    </row>
    <row r="33" spans="2:6">
      <c r="B33" s="71" t="s">
        <v>4</v>
      </c>
      <c r="C33" s="326" t="s">
        <v>362</v>
      </c>
      <c r="D33" s="6"/>
      <c r="E33" s="7" t="s">
        <v>5</v>
      </c>
      <c r="F33" s="8"/>
    </row>
    <row r="34" spans="2:6">
      <c r="B34" s="71" t="s">
        <v>6</v>
      </c>
      <c r="C34" s="187" t="s">
        <v>363</v>
      </c>
      <c r="D34" s="131"/>
      <c r="E34" s="11"/>
      <c r="F34" s="8"/>
    </row>
    <row r="35" spans="2:6">
      <c r="B35" s="71" t="s">
        <v>8</v>
      </c>
      <c r="C35" s="107">
        <v>52532</v>
      </c>
      <c r="D35" s="132"/>
      <c r="E35" s="11" t="s">
        <v>9</v>
      </c>
      <c r="F35" s="8"/>
    </row>
    <row r="36" spans="2:6">
      <c r="B36" s="73" t="s">
        <v>10</v>
      </c>
      <c r="C36" s="236">
        <v>163844</v>
      </c>
      <c r="D36" s="6"/>
      <c r="E36" s="18"/>
      <c r="F36" s="8"/>
    </row>
    <row r="37" spans="2:6">
      <c r="B37" s="71" t="s">
        <v>11</v>
      </c>
      <c r="C37" s="107">
        <v>25654</v>
      </c>
      <c r="D37" s="6"/>
      <c r="E37" s="13"/>
      <c r="F37" s="8"/>
    </row>
    <row r="38" spans="2:6">
      <c r="B38" s="71" t="s">
        <v>12</v>
      </c>
      <c r="C38" s="107">
        <v>7051</v>
      </c>
      <c r="D38" s="6"/>
      <c r="E38" s="8"/>
      <c r="F38" s="8"/>
    </row>
    <row r="39" spans="2:6" ht="15.75" thickBot="1">
      <c r="B39" s="195" t="s">
        <v>13</v>
      </c>
      <c r="C39" s="176"/>
      <c r="D39" s="6"/>
      <c r="E39" s="8"/>
      <c r="F39" s="8"/>
    </row>
    <row r="40" spans="2:6" ht="15.75" thickBot="1">
      <c r="B40" s="61" t="s">
        <v>14</v>
      </c>
      <c r="C40" s="126" t="s">
        <v>15</v>
      </c>
      <c r="D40" s="63" t="s">
        <v>16</v>
      </c>
      <c r="E40" s="63" t="s">
        <v>17</v>
      </c>
      <c r="F40" s="64" t="s">
        <v>18</v>
      </c>
    </row>
    <row r="41" spans="2:6" ht="15.75" thickBot="1">
      <c r="B41" s="321" t="s">
        <v>350</v>
      </c>
      <c r="C41" s="322" t="s">
        <v>364</v>
      </c>
      <c r="D41" s="323">
        <v>1</v>
      </c>
      <c r="E41" s="324">
        <v>286145</v>
      </c>
      <c r="F41" s="325">
        <f>D41*E41</f>
        <v>286145</v>
      </c>
    </row>
    <row r="42" spans="2:6" ht="15.75" thickBot="1">
      <c r="B42" s="116">
        <v>111110000</v>
      </c>
      <c r="C42" s="413" t="s">
        <v>27</v>
      </c>
      <c r="D42" s="154"/>
      <c r="E42" s="155" t="s">
        <v>19</v>
      </c>
      <c r="F42" s="130">
        <f>F41</f>
        <v>286145</v>
      </c>
    </row>
    <row r="44" spans="2:6" ht="15.75" thickBot="1">
      <c r="B44" s="426" t="s">
        <v>353</v>
      </c>
      <c r="C44" s="426"/>
      <c r="D44" s="426"/>
      <c r="E44" s="426"/>
      <c r="F44" s="426"/>
    </row>
    <row r="45" spans="2:6" ht="15.75" thickBot="1">
      <c r="B45" s="31"/>
      <c r="C45" s="125" t="s">
        <v>30</v>
      </c>
      <c r="D45" s="2"/>
      <c r="E45" s="3"/>
      <c r="F45" s="4"/>
    </row>
    <row r="46" spans="2:6">
      <c r="B46" s="5" t="s">
        <v>4</v>
      </c>
      <c r="C46" s="414" t="s">
        <v>93</v>
      </c>
      <c r="D46" s="6"/>
      <c r="E46" s="7" t="s">
        <v>5</v>
      </c>
      <c r="F46" s="8"/>
    </row>
    <row r="47" spans="2:6">
      <c r="B47" s="9" t="s">
        <v>6</v>
      </c>
      <c r="C47" s="187" t="s">
        <v>294</v>
      </c>
      <c r="D47" s="131"/>
      <c r="E47" s="11"/>
      <c r="F47" s="8"/>
    </row>
    <row r="48" spans="2:6">
      <c r="B48" s="9" t="s">
        <v>8</v>
      </c>
      <c r="C48" s="107">
        <v>53908</v>
      </c>
      <c r="D48" s="132"/>
      <c r="E48" s="11" t="s">
        <v>9</v>
      </c>
      <c r="F48" s="8"/>
    </row>
    <row r="49" spans="2:6">
      <c r="B49" s="1" t="s">
        <v>10</v>
      </c>
      <c r="C49" s="117">
        <v>164953</v>
      </c>
      <c r="D49" s="6"/>
      <c r="E49" s="18"/>
      <c r="F49" s="8"/>
    </row>
    <row r="50" spans="2:6">
      <c r="B50" s="9" t="s">
        <v>11</v>
      </c>
      <c r="C50" s="107">
        <v>849560</v>
      </c>
      <c r="D50" s="6"/>
      <c r="E50" s="13"/>
      <c r="F50" s="8"/>
    </row>
    <row r="51" spans="2:6">
      <c r="B51" s="14" t="s">
        <v>12</v>
      </c>
      <c r="C51" s="107">
        <v>7264</v>
      </c>
      <c r="D51" s="6"/>
      <c r="E51" s="8"/>
      <c r="F51" s="8"/>
    </row>
    <row r="52" spans="2:6" ht="15.75" thickBot="1">
      <c r="B52" s="14" t="s">
        <v>13</v>
      </c>
      <c r="C52" s="201">
        <v>5801</v>
      </c>
      <c r="D52" s="6"/>
      <c r="E52" s="8"/>
      <c r="F52" s="8"/>
    </row>
    <row r="53" spans="2:6" ht="15.75" thickBot="1">
      <c r="B53" s="61" t="s">
        <v>14</v>
      </c>
      <c r="C53" s="61" t="s">
        <v>15</v>
      </c>
      <c r="D53" s="62" t="s">
        <v>16</v>
      </c>
      <c r="E53" s="63" t="s">
        <v>17</v>
      </c>
      <c r="F53" s="64" t="s">
        <v>18</v>
      </c>
    </row>
    <row r="54" spans="2:6" ht="15.75" thickBot="1">
      <c r="B54" s="419">
        <v>353001</v>
      </c>
      <c r="C54" s="322" t="s">
        <v>370</v>
      </c>
      <c r="D54" s="401">
        <v>1</v>
      </c>
      <c r="E54" s="324">
        <v>498760</v>
      </c>
      <c r="F54" s="415">
        <v>1052085</v>
      </c>
    </row>
    <row r="55" spans="2:6" ht="15.75" thickBot="1">
      <c r="B55" s="418">
        <v>350207</v>
      </c>
      <c r="C55" s="418" t="s">
        <v>371</v>
      </c>
      <c r="D55" s="115">
        <v>1</v>
      </c>
      <c r="E55" s="416">
        <v>241620</v>
      </c>
      <c r="F55" s="415"/>
    </row>
    <row r="56" spans="2:6" ht="15.75" thickBot="1">
      <c r="B56" s="418">
        <v>350005</v>
      </c>
      <c r="C56" s="418" t="s">
        <v>372</v>
      </c>
      <c r="D56" s="115">
        <v>1</v>
      </c>
      <c r="E56" s="416">
        <v>61705</v>
      </c>
      <c r="F56" s="415"/>
    </row>
    <row r="57" spans="2:6" ht="15.75" thickBot="1">
      <c r="B57" s="418" t="s">
        <v>24</v>
      </c>
      <c r="C57" s="418" t="s">
        <v>132</v>
      </c>
      <c r="D57" s="115">
        <v>1</v>
      </c>
      <c r="E57" s="416">
        <v>250000</v>
      </c>
      <c r="F57" s="415"/>
    </row>
    <row r="58" spans="2:6" ht="15.75" thickBot="1">
      <c r="E58" s="417" t="s">
        <v>181</v>
      </c>
      <c r="F58" s="415">
        <v>1052085</v>
      </c>
    </row>
    <row r="59" spans="2:6">
      <c r="E59" s="420"/>
      <c r="F59" s="421"/>
    </row>
    <row r="60" spans="2:6" ht="15.75" thickBot="1">
      <c r="B60" s="426" t="s">
        <v>357</v>
      </c>
      <c r="C60" s="426"/>
      <c r="D60" s="426"/>
      <c r="E60" s="426"/>
      <c r="F60" s="426"/>
    </row>
    <row r="61" spans="2:6" ht="15.75" thickBot="1">
      <c r="B61" s="31"/>
      <c r="C61" s="125" t="s">
        <v>31</v>
      </c>
      <c r="D61" s="2"/>
      <c r="E61" s="3"/>
      <c r="F61" s="4"/>
    </row>
    <row r="62" spans="2:6">
      <c r="B62" s="5" t="s">
        <v>4</v>
      </c>
      <c r="C62" s="328" t="s">
        <v>183</v>
      </c>
      <c r="D62" s="6"/>
      <c r="E62" s="7" t="s">
        <v>5</v>
      </c>
      <c r="F62" s="8"/>
    </row>
    <row r="63" spans="2:6">
      <c r="B63" s="9" t="s">
        <v>6</v>
      </c>
      <c r="C63" s="182" t="s">
        <v>182</v>
      </c>
      <c r="D63" s="131"/>
      <c r="E63" s="11"/>
      <c r="F63" s="8"/>
    </row>
    <row r="64" spans="2:6">
      <c r="B64" s="9" t="s">
        <v>8</v>
      </c>
      <c r="C64" s="107">
        <v>53088</v>
      </c>
      <c r="D64" s="132"/>
      <c r="E64" s="11" t="s">
        <v>9</v>
      </c>
      <c r="F64" s="8"/>
    </row>
    <row r="65" spans="2:6">
      <c r="B65" s="1" t="s">
        <v>10</v>
      </c>
      <c r="C65" s="236">
        <v>164341</v>
      </c>
      <c r="D65" s="6"/>
      <c r="E65" s="18"/>
      <c r="F65" s="8"/>
    </row>
    <row r="66" spans="2:6">
      <c r="B66" s="9" t="s">
        <v>11</v>
      </c>
      <c r="C66" s="107" t="s">
        <v>375</v>
      </c>
      <c r="D66" s="6"/>
      <c r="E66" s="13"/>
      <c r="F66" s="8"/>
    </row>
    <row r="67" spans="2:6">
      <c r="B67" s="14" t="s">
        <v>12</v>
      </c>
      <c r="C67" s="107">
        <v>8047</v>
      </c>
      <c r="D67" s="6"/>
      <c r="E67" s="8"/>
      <c r="F67" s="8"/>
    </row>
    <row r="68" spans="2:6" ht="15.75" thickBot="1">
      <c r="B68" s="14" t="s">
        <v>13</v>
      </c>
      <c r="C68" s="127"/>
      <c r="D68" s="6"/>
      <c r="E68" s="8"/>
      <c r="F68" s="8"/>
    </row>
    <row r="69" spans="2:6" ht="15.75" thickBot="1">
      <c r="B69" s="61" t="s">
        <v>14</v>
      </c>
      <c r="C69" s="126" t="s">
        <v>15</v>
      </c>
      <c r="D69" s="62" t="s">
        <v>16</v>
      </c>
      <c r="E69" s="63" t="s">
        <v>17</v>
      </c>
      <c r="F69" s="64" t="s">
        <v>18</v>
      </c>
    </row>
    <row r="70" spans="2:6" ht="15.75" thickBot="1">
      <c r="B70" s="329" t="s">
        <v>376</v>
      </c>
      <c r="C70" s="107" t="s">
        <v>373</v>
      </c>
      <c r="D70" s="136">
        <v>1</v>
      </c>
      <c r="E70" s="330">
        <v>598000</v>
      </c>
      <c r="F70" s="154">
        <f>D70*E70</f>
        <v>598000</v>
      </c>
    </row>
    <row r="71" spans="2:6" ht="15.75" thickBot="1">
      <c r="B71" s="194"/>
      <c r="C71" s="194"/>
      <c r="D71" s="154"/>
      <c r="E71" s="155" t="s">
        <v>19</v>
      </c>
      <c r="F71" s="130">
        <f>SUM(F70:F70)</f>
        <v>598000</v>
      </c>
    </row>
    <row r="73" spans="2:6" ht="15.75" thickBot="1">
      <c r="B73" s="426" t="s">
        <v>357</v>
      </c>
      <c r="C73" s="426"/>
      <c r="D73" s="426"/>
      <c r="E73" s="426"/>
      <c r="F73" s="426"/>
    </row>
    <row r="74" spans="2:6" ht="15.75" thickBot="1">
      <c r="B74" s="31"/>
      <c r="C74" s="125" t="s">
        <v>32</v>
      </c>
      <c r="D74" s="2"/>
      <c r="E74" s="3"/>
      <c r="F74" s="4"/>
    </row>
    <row r="75" spans="2:6">
      <c r="B75" s="5" t="s">
        <v>4</v>
      </c>
      <c r="C75" s="331" t="s">
        <v>93</v>
      </c>
      <c r="D75" s="6"/>
      <c r="E75" s="7" t="s">
        <v>5</v>
      </c>
      <c r="F75" s="8"/>
    </row>
    <row r="76" spans="2:6">
      <c r="B76" s="9" t="s">
        <v>6</v>
      </c>
      <c r="C76" s="187" t="s">
        <v>294</v>
      </c>
      <c r="D76" s="131"/>
      <c r="E76" s="11"/>
      <c r="F76" s="8"/>
    </row>
    <row r="77" spans="2:6">
      <c r="B77" s="9" t="s">
        <v>8</v>
      </c>
      <c r="C77" s="107">
        <v>55519</v>
      </c>
      <c r="D77" s="132"/>
      <c r="E77" s="11" t="s">
        <v>9</v>
      </c>
      <c r="F77" s="8"/>
    </row>
    <row r="78" spans="2:6">
      <c r="B78" s="1" t="s">
        <v>10</v>
      </c>
      <c r="C78" s="236">
        <v>166380</v>
      </c>
      <c r="D78" s="6"/>
      <c r="E78" s="18"/>
      <c r="F78" s="8"/>
    </row>
    <row r="79" spans="2:6">
      <c r="B79" s="9" t="s">
        <v>11</v>
      </c>
      <c r="C79" s="107">
        <v>849156</v>
      </c>
      <c r="D79" s="6"/>
      <c r="E79" s="13"/>
      <c r="F79" s="8"/>
    </row>
    <row r="80" spans="2:6">
      <c r="B80" s="14" t="s">
        <v>12</v>
      </c>
      <c r="C80" s="107">
        <v>7263</v>
      </c>
      <c r="D80" s="6"/>
      <c r="E80" s="8"/>
      <c r="F80" s="8"/>
    </row>
    <row r="81" spans="2:7">
      <c r="B81" s="14" t="s">
        <v>13</v>
      </c>
      <c r="C81" s="176">
        <v>5183</v>
      </c>
      <c r="D81" s="6"/>
      <c r="E81" s="8"/>
      <c r="F81" s="8"/>
    </row>
    <row r="82" spans="2:7" ht="15.75" thickBot="1">
      <c r="B82" s="74" t="s">
        <v>14</v>
      </c>
      <c r="C82" s="74" t="s">
        <v>15</v>
      </c>
      <c r="D82" s="75" t="s">
        <v>16</v>
      </c>
      <c r="E82" s="75" t="s">
        <v>17</v>
      </c>
      <c r="F82" s="196" t="s">
        <v>18</v>
      </c>
    </row>
    <row r="83" spans="2:7" ht="15.75" thickBot="1">
      <c r="B83" s="321">
        <v>3200000000</v>
      </c>
      <c r="C83" s="402" t="s">
        <v>389</v>
      </c>
      <c r="D83" s="332">
        <v>1</v>
      </c>
      <c r="E83" s="208">
        <v>216000</v>
      </c>
      <c r="F83" s="154">
        <f>D83*E83</f>
        <v>216000</v>
      </c>
    </row>
    <row r="84" spans="2:7" ht="15.75" thickBot="1">
      <c r="B84" s="127"/>
      <c r="C84" s="127"/>
      <c r="D84" s="202"/>
      <c r="E84" s="203" t="s">
        <v>19</v>
      </c>
      <c r="F84" s="154">
        <f>F83</f>
        <v>216000</v>
      </c>
    </row>
    <row r="85" spans="2:7">
      <c r="B85" s="127"/>
      <c r="C85" s="127"/>
    </row>
    <row r="89" spans="2:7">
      <c r="C89" s="427" t="s">
        <v>295</v>
      </c>
      <c r="D89" s="427"/>
      <c r="E89" s="427"/>
      <c r="F89" s="427"/>
      <c r="G89" s="427"/>
    </row>
  </sheetData>
  <mergeCells count="10">
    <mergeCell ref="C89:G89"/>
    <mergeCell ref="B73:F73"/>
    <mergeCell ref="B17:F17"/>
    <mergeCell ref="B3:F3"/>
    <mergeCell ref="B30:F30"/>
    <mergeCell ref="B44:F44"/>
    <mergeCell ref="B60:F60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topLeftCell="A40" workbookViewId="0">
      <selection activeCell="I53" sqref="I53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29"/>
      <c r="C1" s="429"/>
      <c r="D1" s="429"/>
      <c r="E1" s="429"/>
      <c r="F1" s="429"/>
    </row>
    <row r="2" spans="2:6" ht="15.75" thickBot="1">
      <c r="B2" s="426" t="s">
        <v>379</v>
      </c>
      <c r="C2" s="426"/>
      <c r="D2" s="426"/>
      <c r="E2" s="426"/>
      <c r="F2" s="426"/>
    </row>
    <row r="3" spans="2:6" ht="15.75" thickBot="1">
      <c r="B3" s="31"/>
      <c r="C3" s="32" t="s">
        <v>77</v>
      </c>
      <c r="D3" s="2"/>
      <c r="E3" s="3"/>
      <c r="F3" s="4"/>
    </row>
    <row r="4" spans="2:6">
      <c r="B4" s="5" t="s">
        <v>4</v>
      </c>
      <c r="C4" s="300" t="s">
        <v>47</v>
      </c>
      <c r="D4" s="6"/>
      <c r="E4" s="7" t="s">
        <v>5</v>
      </c>
      <c r="F4" s="8"/>
    </row>
    <row r="5" spans="2:6">
      <c r="B5" s="9" t="s">
        <v>6</v>
      </c>
      <c r="C5" s="422" t="s">
        <v>343</v>
      </c>
      <c r="D5" s="10"/>
      <c r="E5" s="11"/>
      <c r="F5" s="8"/>
    </row>
    <row r="6" spans="2:6">
      <c r="B6" s="9" t="s">
        <v>8</v>
      </c>
      <c r="C6" s="107">
        <v>54694</v>
      </c>
      <c r="D6" s="12"/>
      <c r="E6" s="11" t="s">
        <v>9</v>
      </c>
      <c r="F6" s="8"/>
    </row>
    <row r="7" spans="2:6">
      <c r="B7" s="1" t="s">
        <v>10</v>
      </c>
      <c r="C7" s="117">
        <v>165630</v>
      </c>
      <c r="D7" s="6"/>
      <c r="E7" s="18"/>
      <c r="F7" s="8"/>
    </row>
    <row r="8" spans="2:6">
      <c r="B8" s="9" t="s">
        <v>11</v>
      </c>
      <c r="C8" s="107">
        <v>4700032547</v>
      </c>
      <c r="D8" s="6"/>
      <c r="E8" s="13"/>
      <c r="F8" s="8"/>
    </row>
    <row r="9" spans="2:6">
      <c r="B9" s="14" t="s">
        <v>12</v>
      </c>
      <c r="C9" s="107">
        <v>7477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>
      <c r="B11" s="293" t="s">
        <v>14</v>
      </c>
      <c r="C11" s="293" t="s">
        <v>15</v>
      </c>
      <c r="D11" s="221" t="s">
        <v>16</v>
      </c>
      <c r="E11" s="222" t="s">
        <v>17</v>
      </c>
      <c r="F11" s="223" t="s">
        <v>18</v>
      </c>
    </row>
    <row r="12" spans="2:6">
      <c r="B12" s="405">
        <v>3200000000</v>
      </c>
      <c r="C12" s="403" t="s">
        <v>342</v>
      </c>
      <c r="D12" s="219">
        <v>1</v>
      </c>
      <c r="E12" s="294">
        <v>499035</v>
      </c>
      <c r="F12" s="202">
        <v>499035</v>
      </c>
    </row>
    <row r="13" spans="2:6">
      <c r="B13" s="404"/>
      <c r="C13" s="340"/>
      <c r="D13" s="202"/>
      <c r="E13" s="203" t="s">
        <v>19</v>
      </c>
      <c r="F13" s="138">
        <v>499035</v>
      </c>
    </row>
    <row r="14" spans="2:6">
      <c r="B14"/>
      <c r="C14"/>
      <c r="D14"/>
      <c r="E14"/>
      <c r="F14"/>
    </row>
    <row r="15" spans="2:6" ht="15.75" thickBot="1">
      <c r="B15" s="426" t="s">
        <v>345</v>
      </c>
      <c r="C15" s="426"/>
      <c r="D15" s="426"/>
      <c r="E15" s="426"/>
      <c r="F15" s="426"/>
    </row>
    <row r="16" spans="2:6" ht="15.75" thickBot="1">
      <c r="B16" s="31"/>
      <c r="C16" s="125" t="s">
        <v>33</v>
      </c>
      <c r="D16" s="2"/>
      <c r="E16" s="3"/>
      <c r="F16" s="4"/>
    </row>
    <row r="17" spans="2:6">
      <c r="B17" s="5" t="s">
        <v>4</v>
      </c>
      <c r="C17" s="188" t="s">
        <v>47</v>
      </c>
      <c r="D17" s="6"/>
      <c r="E17" s="7" t="s">
        <v>5</v>
      </c>
      <c r="F17" s="8"/>
    </row>
    <row r="18" spans="2:6">
      <c r="B18" s="9" t="s">
        <v>6</v>
      </c>
      <c r="C18" s="182" t="s">
        <v>320</v>
      </c>
      <c r="D18" s="131"/>
      <c r="E18" s="11"/>
      <c r="F18" s="8"/>
    </row>
    <row r="19" spans="2:6">
      <c r="B19" s="9" t="s">
        <v>8</v>
      </c>
      <c r="C19" s="107">
        <v>47472</v>
      </c>
      <c r="D19" s="132"/>
      <c r="E19" s="11" t="s">
        <v>9</v>
      </c>
      <c r="F19" s="8"/>
    </row>
    <row r="20" spans="2:6">
      <c r="B20" s="1" t="s">
        <v>10</v>
      </c>
      <c r="C20" s="217">
        <v>161204</v>
      </c>
      <c r="D20" s="6"/>
      <c r="E20" s="18"/>
      <c r="F20" s="8"/>
    </row>
    <row r="21" spans="2:6">
      <c r="B21" s="9" t="s">
        <v>11</v>
      </c>
      <c r="C21" s="107">
        <v>4700032246</v>
      </c>
      <c r="D21" s="6"/>
      <c r="E21" s="13"/>
      <c r="F21" s="8"/>
    </row>
    <row r="22" spans="2:6">
      <c r="B22" s="9" t="s">
        <v>12</v>
      </c>
      <c r="C22" s="107">
        <v>7471</v>
      </c>
      <c r="D22" s="6"/>
      <c r="E22" s="8"/>
      <c r="F22" s="8"/>
    </row>
    <row r="23" spans="2:6" ht="15.75" thickBot="1">
      <c r="B23" s="15" t="s">
        <v>13</v>
      </c>
      <c r="C23" s="145"/>
      <c r="D23" s="6"/>
      <c r="E23" s="8"/>
      <c r="F23" s="8"/>
    </row>
    <row r="24" spans="2:6" ht="15.75" thickBot="1">
      <c r="B24" s="293" t="s">
        <v>14</v>
      </c>
      <c r="C24" s="61"/>
      <c r="D24" s="62" t="s">
        <v>16</v>
      </c>
      <c r="E24" s="63" t="s">
        <v>17</v>
      </c>
      <c r="F24" s="64" t="s">
        <v>18</v>
      </c>
    </row>
    <row r="25" spans="2:6" ht="15.75" thickBot="1">
      <c r="B25" s="405">
        <v>3200000000</v>
      </c>
      <c r="C25" s="403" t="s">
        <v>342</v>
      </c>
      <c r="D25" s="136">
        <v>1</v>
      </c>
      <c r="E25" s="205">
        <v>499035</v>
      </c>
      <c r="F25" s="154">
        <f>D25*E25</f>
        <v>499035</v>
      </c>
    </row>
    <row r="26" spans="2:6" ht="15.75" thickBot="1">
      <c r="B26" s="113"/>
      <c r="C26" s="406" t="s">
        <v>344</v>
      </c>
      <c r="D26" s="142"/>
      <c r="E26" s="143" t="s">
        <v>19</v>
      </c>
      <c r="F26" s="144">
        <f>F25</f>
        <v>499035</v>
      </c>
    </row>
    <row r="28" spans="2:6" ht="15.75" thickBot="1">
      <c r="B28" s="426" t="s">
        <v>353</v>
      </c>
      <c r="C28" s="426"/>
      <c r="D28" s="426"/>
      <c r="E28" s="426"/>
      <c r="F28" s="426"/>
    </row>
    <row r="29" spans="2:6" ht="15.75" thickBot="1">
      <c r="B29" s="160"/>
      <c r="C29" s="161" t="s">
        <v>34</v>
      </c>
      <c r="D29" s="2"/>
      <c r="E29" s="3"/>
      <c r="F29" s="4"/>
    </row>
    <row r="30" spans="2:6" ht="15.75" thickBot="1">
      <c r="B30" s="162" t="s">
        <v>4</v>
      </c>
      <c r="C30" s="188" t="s">
        <v>183</v>
      </c>
      <c r="D30" s="6"/>
      <c r="E30" s="7" t="s">
        <v>5</v>
      </c>
      <c r="F30" s="8"/>
    </row>
    <row r="31" spans="2:6" ht="15.75" thickBot="1">
      <c r="B31" s="162" t="s">
        <v>6</v>
      </c>
      <c r="C31" s="182" t="s">
        <v>323</v>
      </c>
      <c r="D31" s="131"/>
      <c r="E31" s="11"/>
      <c r="F31" s="8"/>
    </row>
    <row r="32" spans="2:6" ht="15.75" thickBot="1">
      <c r="B32" s="162" t="s">
        <v>8</v>
      </c>
      <c r="C32" s="107">
        <v>55045</v>
      </c>
      <c r="D32" s="132"/>
      <c r="E32" s="11" t="s">
        <v>9</v>
      </c>
      <c r="F32" s="8"/>
    </row>
    <row r="33" spans="2:6" ht="15.75" thickBot="1">
      <c r="B33" s="163" t="s">
        <v>10</v>
      </c>
      <c r="C33" s="117">
        <v>165966</v>
      </c>
      <c r="D33" s="6"/>
      <c r="E33" s="18"/>
      <c r="F33" s="8"/>
    </row>
    <row r="34" spans="2:6" ht="15.75" thickBot="1">
      <c r="B34" s="162" t="s">
        <v>11</v>
      </c>
      <c r="C34" s="107" t="s">
        <v>324</v>
      </c>
      <c r="D34" s="6"/>
      <c r="E34" s="13"/>
      <c r="F34" s="8"/>
    </row>
    <row r="35" spans="2:6" ht="15.75" thickBot="1">
      <c r="B35" s="162" t="s">
        <v>12</v>
      </c>
      <c r="C35" s="107"/>
      <c r="D35" s="6"/>
      <c r="E35" s="8"/>
      <c r="F35" s="8"/>
    </row>
    <row r="36" spans="2:6" ht="15.75" thickBot="1">
      <c r="B36" s="162" t="s">
        <v>13</v>
      </c>
      <c r="C36" s="116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210" t="s">
        <v>16</v>
      </c>
      <c r="E37" s="75" t="s">
        <v>17</v>
      </c>
      <c r="F37" s="212" t="s">
        <v>18</v>
      </c>
    </row>
    <row r="38" spans="2:6" ht="16.5" thickBot="1">
      <c r="B38" s="405">
        <v>3200000000</v>
      </c>
      <c r="C38" s="107" t="s">
        <v>382</v>
      </c>
      <c r="D38" s="136">
        <v>1</v>
      </c>
      <c r="E38" s="215">
        <v>373155</v>
      </c>
      <c r="F38" s="213">
        <f>D38*E38</f>
        <v>373155</v>
      </c>
    </row>
    <row r="39" spans="2:6" ht="15.75" thickBot="1">
      <c r="B39" s="116"/>
      <c r="C39" s="141"/>
      <c r="D39" s="211"/>
      <c r="E39" s="203" t="s">
        <v>19</v>
      </c>
      <c r="F39" s="214">
        <f>F38</f>
        <v>373155</v>
      </c>
    </row>
    <row r="41" spans="2:6" ht="15.75" thickBot="1">
      <c r="B41" s="426" t="s">
        <v>353</v>
      </c>
      <c r="C41" s="426"/>
      <c r="D41" s="426"/>
      <c r="E41" s="426"/>
      <c r="F41" s="426"/>
    </row>
    <row r="42" spans="2:6" ht="15.75" thickBot="1">
      <c r="B42" s="31"/>
      <c r="C42" s="32" t="s">
        <v>35</v>
      </c>
      <c r="D42" s="2"/>
      <c r="E42" s="3"/>
      <c r="F42" s="4"/>
    </row>
    <row r="43" spans="2:6">
      <c r="B43" s="5" t="s">
        <v>4</v>
      </c>
      <c r="C43" s="381" t="s">
        <v>47</v>
      </c>
      <c r="D43" s="6"/>
      <c r="E43" s="7" t="s">
        <v>5</v>
      </c>
      <c r="F43" s="8"/>
    </row>
    <row r="44" spans="2:6">
      <c r="B44" s="9" t="s">
        <v>6</v>
      </c>
      <c r="C44" s="182" t="s">
        <v>320</v>
      </c>
      <c r="D44" s="10"/>
      <c r="E44" s="11"/>
      <c r="F44" s="8"/>
    </row>
    <row r="45" spans="2:6">
      <c r="B45" s="9" t="s">
        <v>8</v>
      </c>
      <c r="C45" s="107">
        <v>55070</v>
      </c>
      <c r="D45" s="12"/>
      <c r="E45" s="11" t="s">
        <v>9</v>
      </c>
      <c r="F45" s="8"/>
    </row>
    <row r="46" spans="2:6">
      <c r="B46" s="1" t="s">
        <v>10</v>
      </c>
      <c r="C46" s="217">
        <v>165991</v>
      </c>
      <c r="D46" s="6"/>
      <c r="E46" s="18"/>
      <c r="F46" s="8"/>
    </row>
    <row r="47" spans="2:6">
      <c r="B47" s="9" t="s">
        <v>11</v>
      </c>
      <c r="C47" s="382">
        <v>4700032676</v>
      </c>
      <c r="D47" s="6"/>
      <c r="E47" s="13"/>
      <c r="F47" s="8"/>
    </row>
    <row r="48" spans="2:6">
      <c r="B48" s="14" t="s">
        <v>12</v>
      </c>
      <c r="C48" s="107">
        <v>7462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6.5" thickBot="1">
      <c r="B51" s="405">
        <v>3200000000</v>
      </c>
      <c r="C51" s="107" t="s">
        <v>385</v>
      </c>
      <c r="D51" s="136">
        <v>1</v>
      </c>
      <c r="E51" s="209">
        <v>499035</v>
      </c>
      <c r="F51" s="130">
        <v>499035</v>
      </c>
    </row>
    <row r="52" spans="2:6" ht="15.75" thickBot="1">
      <c r="B52" s="116"/>
      <c r="C52" s="141"/>
      <c r="D52" s="154"/>
      <c r="E52" s="155" t="s">
        <v>19</v>
      </c>
      <c r="F52" s="130">
        <f>F51</f>
        <v>499035</v>
      </c>
    </row>
    <row r="54" spans="2:6" ht="15.75" thickBot="1">
      <c r="B54" s="426" t="s">
        <v>353</v>
      </c>
      <c r="C54" s="426"/>
      <c r="D54" s="426"/>
      <c r="E54" s="426"/>
      <c r="F54" s="426"/>
    </row>
    <row r="55" spans="2:6" ht="15.75" thickBot="1">
      <c r="B55" s="31"/>
      <c r="C55" s="32" t="s">
        <v>78</v>
      </c>
      <c r="D55" s="2"/>
      <c r="E55" s="3"/>
      <c r="F55" s="4"/>
    </row>
    <row r="56" spans="2:6">
      <c r="B56" s="5" t="s">
        <v>4</v>
      </c>
      <c r="C56" s="188" t="s">
        <v>47</v>
      </c>
      <c r="D56" s="6"/>
      <c r="E56" s="7" t="s">
        <v>5</v>
      </c>
      <c r="F56" s="8"/>
    </row>
    <row r="57" spans="2:6">
      <c r="B57" s="9" t="s">
        <v>6</v>
      </c>
      <c r="C57" s="182" t="s">
        <v>320</v>
      </c>
      <c r="D57" s="10"/>
      <c r="E57" s="11"/>
      <c r="F57" s="8"/>
    </row>
    <row r="58" spans="2:6">
      <c r="B58" s="9" t="s">
        <v>8</v>
      </c>
      <c r="C58" s="107">
        <v>55068</v>
      </c>
      <c r="D58" s="12"/>
      <c r="E58" s="11" t="s">
        <v>9</v>
      </c>
      <c r="F58" s="8"/>
    </row>
    <row r="59" spans="2:6">
      <c r="B59" s="1" t="s">
        <v>10</v>
      </c>
      <c r="C59" s="217">
        <v>165993</v>
      </c>
      <c r="D59" s="6"/>
      <c r="E59" s="18"/>
      <c r="F59" s="8"/>
    </row>
    <row r="60" spans="2:6">
      <c r="B60" s="9" t="s">
        <v>11</v>
      </c>
      <c r="C60" s="107">
        <v>4700032675</v>
      </c>
      <c r="D60" s="6"/>
      <c r="E60" s="13"/>
      <c r="F60" s="8"/>
    </row>
    <row r="61" spans="2:6">
      <c r="B61" s="14" t="s">
        <v>12</v>
      </c>
      <c r="C61" s="107">
        <v>7474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/>
      <c r="D63" s="221" t="s">
        <v>16</v>
      </c>
      <c r="E63" s="222" t="s">
        <v>17</v>
      </c>
      <c r="F63" s="223" t="s">
        <v>18</v>
      </c>
    </row>
    <row r="64" spans="2:6" ht="15.75">
      <c r="B64" s="219">
        <v>3200000000</v>
      </c>
      <c r="C64" s="107" t="s">
        <v>185</v>
      </c>
      <c r="D64" s="219">
        <v>1</v>
      </c>
      <c r="E64" s="215">
        <v>499035</v>
      </c>
      <c r="F64" s="138">
        <f>D64*E64</f>
        <v>499035</v>
      </c>
    </row>
    <row r="65" spans="2:6" ht="15.75" thickBot="1">
      <c r="B65" s="113"/>
      <c r="C65" s="220"/>
      <c r="D65" s="202"/>
      <c r="E65" s="203" t="s">
        <v>19</v>
      </c>
      <c r="F65" s="138">
        <f>F64</f>
        <v>499035</v>
      </c>
    </row>
  </sheetData>
  <mergeCells count="6">
    <mergeCell ref="B54:F54"/>
    <mergeCell ref="B15:F15"/>
    <mergeCell ref="B1:F1"/>
    <mergeCell ref="B28:F28"/>
    <mergeCell ref="B2:F2"/>
    <mergeCell ref="B41:F4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5"/>
  <sheetViews>
    <sheetView workbookViewId="0">
      <selection activeCell="J21" sqref="J21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26" t="s">
        <v>357</v>
      </c>
      <c r="C2" s="426"/>
      <c r="D2" s="426"/>
      <c r="E2" s="426"/>
      <c r="F2" s="426"/>
    </row>
    <row r="3" spans="2:6">
      <c r="B3" s="69"/>
      <c r="C3" s="70" t="s">
        <v>79</v>
      </c>
      <c r="D3" s="2"/>
      <c r="E3" s="3"/>
      <c r="F3" s="4"/>
    </row>
    <row r="4" spans="2:6">
      <c r="B4" s="225" t="s">
        <v>4</v>
      </c>
      <c r="C4" s="188" t="s">
        <v>109</v>
      </c>
      <c r="D4" s="150"/>
      <c r="E4" s="19" t="s">
        <v>5</v>
      </c>
      <c r="F4" s="4"/>
    </row>
    <row r="5" spans="2:6">
      <c r="B5" s="225" t="s">
        <v>6</v>
      </c>
      <c r="C5" s="182" t="s">
        <v>388</v>
      </c>
      <c r="D5" s="150"/>
      <c r="E5" s="83"/>
      <c r="F5" s="4"/>
    </row>
    <row r="6" spans="2:6">
      <c r="B6" s="225" t="s">
        <v>8</v>
      </c>
      <c r="C6" s="107">
        <v>55315</v>
      </c>
      <c r="D6" s="151"/>
      <c r="E6" s="83" t="s">
        <v>9</v>
      </c>
      <c r="F6" s="4"/>
    </row>
    <row r="7" spans="2:6">
      <c r="B7" s="226" t="s">
        <v>10</v>
      </c>
      <c r="C7" s="218">
        <v>166134</v>
      </c>
      <c r="D7" s="2"/>
      <c r="E7" s="84"/>
      <c r="F7" s="4"/>
    </row>
    <row r="8" spans="2:6">
      <c r="B8" s="225" t="s">
        <v>11</v>
      </c>
      <c r="C8" s="107">
        <v>86100</v>
      </c>
      <c r="D8" s="2"/>
      <c r="E8" s="86"/>
      <c r="F8" s="4"/>
    </row>
    <row r="9" spans="2:6">
      <c r="B9" s="225" t="s">
        <v>12</v>
      </c>
      <c r="C9" s="107">
        <v>7139</v>
      </c>
      <c r="D9" s="2"/>
      <c r="E9" s="4"/>
      <c r="F9" s="4"/>
    </row>
    <row r="10" spans="2:6">
      <c r="B10" s="225" t="s">
        <v>13</v>
      </c>
      <c r="C10" s="228">
        <v>5803</v>
      </c>
      <c r="D10" s="2"/>
      <c r="E10" s="4"/>
      <c r="F10" s="4"/>
    </row>
    <row r="11" spans="2:6">
      <c r="B11" s="227" t="s">
        <v>14</v>
      </c>
      <c r="C11" s="227" t="s">
        <v>15</v>
      </c>
      <c r="D11" s="229" t="s">
        <v>16</v>
      </c>
      <c r="E11" s="229" t="s">
        <v>17</v>
      </c>
      <c r="F11" s="230" t="s">
        <v>18</v>
      </c>
    </row>
    <row r="12" spans="2:6">
      <c r="B12" s="184" t="s">
        <v>24</v>
      </c>
      <c r="C12" s="107" t="s">
        <v>387</v>
      </c>
      <c r="D12" s="219">
        <v>1</v>
      </c>
      <c r="E12" s="192">
        <v>250000</v>
      </c>
      <c r="F12" s="231">
        <f>E12*D12</f>
        <v>250000</v>
      </c>
    </row>
    <row r="13" spans="2:6">
      <c r="B13" s="353"/>
      <c r="C13" s="353"/>
      <c r="D13" s="219"/>
      <c r="E13" s="232"/>
      <c r="F13" s="233">
        <f>F12</f>
        <v>250000</v>
      </c>
    </row>
    <row r="14" spans="2:6">
      <c r="F14" s="124"/>
    </row>
    <row r="15" spans="2:6" ht="15.75" thickBot="1">
      <c r="B15" s="426" t="s">
        <v>357</v>
      </c>
      <c r="C15" s="426"/>
      <c r="D15" s="426"/>
      <c r="E15" s="426"/>
      <c r="F15" s="426"/>
    </row>
    <row r="16" spans="2:6" ht="15.75" thickBot="1">
      <c r="B16" s="31"/>
      <c r="C16" s="125" t="s">
        <v>36</v>
      </c>
      <c r="D16" s="2"/>
      <c r="E16" s="3"/>
      <c r="F16" s="4"/>
    </row>
    <row r="17" spans="2:6">
      <c r="B17" s="80" t="s">
        <v>4</v>
      </c>
      <c r="C17" s="300" t="s">
        <v>109</v>
      </c>
      <c r="D17" s="150"/>
      <c r="E17" s="19" t="s">
        <v>5</v>
      </c>
      <c r="F17" s="4"/>
    </row>
    <row r="18" spans="2:6">
      <c r="B18" s="81" t="s">
        <v>6</v>
      </c>
      <c r="C18" s="301" t="s">
        <v>388</v>
      </c>
      <c r="D18" s="150"/>
      <c r="E18" s="83"/>
      <c r="F18" s="4"/>
    </row>
    <row r="19" spans="2:6">
      <c r="B19" s="81" t="s">
        <v>8</v>
      </c>
      <c r="C19" s="107">
        <v>55314</v>
      </c>
      <c r="D19" s="151"/>
      <c r="E19" s="83" t="s">
        <v>9</v>
      </c>
      <c r="F19" s="4"/>
    </row>
    <row r="20" spans="2:6">
      <c r="B20" s="85" t="s">
        <v>10</v>
      </c>
      <c r="C20" s="217">
        <v>166136</v>
      </c>
      <c r="D20" s="2"/>
      <c r="E20" s="84"/>
      <c r="F20" s="4"/>
    </row>
    <row r="21" spans="2:6">
      <c r="B21" s="81" t="s">
        <v>11</v>
      </c>
      <c r="C21" s="107">
        <v>86101</v>
      </c>
      <c r="D21" s="2"/>
      <c r="E21" s="86"/>
      <c r="F21" s="4"/>
    </row>
    <row r="22" spans="2:6">
      <c r="B22" s="87" t="s">
        <v>12</v>
      </c>
      <c r="C22" s="107">
        <v>7140</v>
      </c>
      <c r="D22" s="2"/>
      <c r="E22" s="4"/>
      <c r="F22" s="4"/>
    </row>
    <row r="23" spans="2:6" ht="15.75" thickBot="1">
      <c r="B23" s="87" t="s">
        <v>13</v>
      </c>
      <c r="C23" s="224">
        <v>5803</v>
      </c>
      <c r="D23" s="2"/>
      <c r="E23" s="4"/>
      <c r="F23" s="4"/>
    </row>
    <row r="24" spans="2:6" ht="15.75" thickBot="1">
      <c r="B24" s="89" t="s">
        <v>14</v>
      </c>
      <c r="C24" s="89" t="s">
        <v>15</v>
      </c>
      <c r="D24" s="90" t="s">
        <v>16</v>
      </c>
      <c r="E24" s="91" t="s">
        <v>17</v>
      </c>
      <c r="F24" s="92" t="s">
        <v>18</v>
      </c>
    </row>
    <row r="25" spans="2:6" ht="15.75" thickBot="1">
      <c r="B25" s="219" t="s">
        <v>24</v>
      </c>
      <c r="C25" s="107" t="s">
        <v>387</v>
      </c>
      <c r="D25" s="219">
        <v>1</v>
      </c>
      <c r="E25" s="206">
        <v>250000</v>
      </c>
      <c r="F25" s="93">
        <f>D25*E25</f>
        <v>250000</v>
      </c>
    </row>
    <row r="26" spans="2:6" ht="15.75" thickBot="1">
      <c r="B26" s="94"/>
      <c r="C26" s="354"/>
      <c r="D26" s="95"/>
      <c r="E26" s="96" t="s">
        <v>19</v>
      </c>
      <c r="F26" s="97">
        <f>F25</f>
        <v>250000</v>
      </c>
    </row>
    <row r="28" spans="2:6" ht="15.75" thickBot="1">
      <c r="B28" s="427" t="s">
        <v>296</v>
      </c>
      <c r="C28" s="427"/>
      <c r="D28" s="427"/>
      <c r="E28" s="427"/>
      <c r="F28" s="427"/>
    </row>
    <row r="29" spans="2:6" ht="15.75" thickBot="1">
      <c r="B29" s="31"/>
      <c r="C29" s="32" t="s">
        <v>37</v>
      </c>
      <c r="D29" s="2"/>
      <c r="E29" s="3"/>
      <c r="F29" s="4"/>
    </row>
    <row r="30" spans="2:6">
      <c r="B30" s="80" t="s">
        <v>4</v>
      </c>
      <c r="C30" s="300" t="s">
        <v>47</v>
      </c>
      <c r="D30" s="82"/>
      <c r="E30" s="19" t="s">
        <v>5</v>
      </c>
      <c r="F30" s="4"/>
    </row>
    <row r="31" spans="2:6">
      <c r="B31" s="81" t="s">
        <v>6</v>
      </c>
      <c r="C31" s="301" t="s">
        <v>139</v>
      </c>
      <c r="D31" s="150"/>
      <c r="E31" s="83"/>
      <c r="F31" s="4"/>
    </row>
    <row r="32" spans="2:6">
      <c r="B32" s="81" t="s">
        <v>8</v>
      </c>
      <c r="C32" s="107">
        <v>42968</v>
      </c>
      <c r="D32" s="151"/>
      <c r="E32" s="83" t="s">
        <v>9</v>
      </c>
      <c r="F32" s="4"/>
    </row>
    <row r="33" spans="2:6">
      <c r="B33" s="85" t="s">
        <v>10</v>
      </c>
      <c r="C33" s="137">
        <v>157038</v>
      </c>
      <c r="D33" s="2"/>
      <c r="E33" s="84"/>
      <c r="F33" s="4"/>
    </row>
    <row r="34" spans="2:6">
      <c r="B34" s="81" t="s">
        <v>11</v>
      </c>
      <c r="C34" s="107">
        <v>4700031455</v>
      </c>
      <c r="D34" s="2"/>
      <c r="E34" s="86"/>
      <c r="F34" s="4"/>
    </row>
    <row r="35" spans="2:6">
      <c r="B35" s="87" t="s">
        <v>12</v>
      </c>
      <c r="C35" s="107">
        <v>7460</v>
      </c>
      <c r="D35" s="2"/>
      <c r="E35" s="4"/>
      <c r="F35" s="4"/>
    </row>
    <row r="36" spans="2:6" ht="15.75" thickBot="1">
      <c r="B36" s="87" t="s">
        <v>13</v>
      </c>
      <c r="C36" s="185"/>
      <c r="D36" s="2"/>
      <c r="E36" s="4"/>
      <c r="F36" s="4"/>
    </row>
    <row r="37" spans="2:6" ht="15.75" thickBot="1">
      <c r="B37" s="89" t="s">
        <v>14</v>
      </c>
      <c r="C37" s="183" t="s">
        <v>15</v>
      </c>
      <c r="D37" s="90" t="s">
        <v>16</v>
      </c>
      <c r="E37" s="91" t="s">
        <v>17</v>
      </c>
      <c r="F37" s="92" t="s">
        <v>18</v>
      </c>
    </row>
    <row r="38" spans="2:6" ht="15.75" thickBot="1">
      <c r="B38" s="219">
        <v>3200000000</v>
      </c>
      <c r="C38" s="107" t="s">
        <v>297</v>
      </c>
      <c r="D38" s="219">
        <v>1</v>
      </c>
      <c r="E38" s="206">
        <v>499035</v>
      </c>
      <c r="F38" s="93">
        <f>D38*E38</f>
        <v>499035</v>
      </c>
    </row>
    <row r="39" spans="2:6" ht="16.5" thickBot="1">
      <c r="B39" s="94"/>
      <c r="C39" s="355" t="s">
        <v>298</v>
      </c>
      <c r="D39" s="95"/>
      <c r="E39" s="96" t="s">
        <v>19</v>
      </c>
      <c r="F39" s="97">
        <f>SUM(F38:F38)</f>
        <v>499035</v>
      </c>
    </row>
    <row r="41" spans="2:6" ht="15.75" thickBot="1">
      <c r="B41" s="427" t="s">
        <v>299</v>
      </c>
      <c r="C41" s="427"/>
      <c r="D41" s="427"/>
      <c r="E41" s="427"/>
      <c r="F41" s="427"/>
    </row>
    <row r="42" spans="2:6" ht="15.75" thickBot="1">
      <c r="B42" s="31"/>
      <c r="C42" s="125" t="s">
        <v>38</v>
      </c>
      <c r="D42" s="2"/>
      <c r="E42" s="3"/>
      <c r="F42" s="4"/>
    </row>
    <row r="43" spans="2:6">
      <c r="B43" s="80" t="s">
        <v>4</v>
      </c>
      <c r="C43" s="188" t="s">
        <v>47</v>
      </c>
      <c r="D43" s="150"/>
      <c r="E43" s="19" t="s">
        <v>5</v>
      </c>
      <c r="F43" s="4"/>
    </row>
    <row r="44" spans="2:6">
      <c r="B44" s="81" t="s">
        <v>6</v>
      </c>
      <c r="C44" s="182" t="s">
        <v>139</v>
      </c>
      <c r="D44" s="150"/>
      <c r="E44" s="83"/>
      <c r="F44" s="4"/>
    </row>
    <row r="45" spans="2:6">
      <c r="B45" s="81" t="s">
        <v>8</v>
      </c>
      <c r="C45" s="107">
        <v>42969</v>
      </c>
      <c r="D45" s="151"/>
      <c r="E45" s="83" t="s">
        <v>9</v>
      </c>
      <c r="F45" s="4"/>
    </row>
    <row r="46" spans="2:6">
      <c r="B46" s="85" t="s">
        <v>10</v>
      </c>
      <c r="C46" s="137">
        <v>157036</v>
      </c>
      <c r="D46" s="2"/>
      <c r="E46" s="84"/>
      <c r="F46" s="4"/>
    </row>
    <row r="47" spans="2:6">
      <c r="B47" s="81" t="s">
        <v>11</v>
      </c>
      <c r="C47" s="107">
        <v>4700031472</v>
      </c>
      <c r="D47" s="2"/>
      <c r="E47" s="86"/>
      <c r="F47" s="4"/>
    </row>
    <row r="48" spans="2:6">
      <c r="B48" s="87" t="s">
        <v>12</v>
      </c>
      <c r="C48" s="107">
        <v>7461</v>
      </c>
      <c r="D48" s="2"/>
      <c r="E48" s="4"/>
      <c r="F48" s="4"/>
    </row>
    <row r="49" spans="2:9" ht="15.75" thickBot="1">
      <c r="B49" s="87" t="s">
        <v>13</v>
      </c>
      <c r="C49" s="88"/>
      <c r="D49" s="2"/>
      <c r="E49" s="4"/>
      <c r="F49" s="4"/>
    </row>
    <row r="50" spans="2:9" ht="15.75" thickBot="1">
      <c r="B50" s="89" t="s">
        <v>14</v>
      </c>
      <c r="C50" s="89" t="s">
        <v>15</v>
      </c>
      <c r="D50" s="90" t="s">
        <v>16</v>
      </c>
      <c r="E50" s="91" t="s">
        <v>17</v>
      </c>
      <c r="F50" s="92" t="s">
        <v>18</v>
      </c>
    </row>
    <row r="51" spans="2:9" ht="15.75" thickBot="1">
      <c r="B51" s="219">
        <v>3200000000</v>
      </c>
      <c r="C51" s="107" t="s">
        <v>297</v>
      </c>
      <c r="D51" s="219">
        <v>1</v>
      </c>
      <c r="E51" s="206">
        <v>499035</v>
      </c>
      <c r="F51" s="93">
        <f>D51*E51</f>
        <v>499035</v>
      </c>
    </row>
    <row r="52" spans="2:9" ht="16.5" thickBot="1">
      <c r="B52" s="121"/>
      <c r="C52" s="356" t="s">
        <v>300</v>
      </c>
      <c r="D52" s="122"/>
      <c r="E52" s="123" t="s">
        <v>19</v>
      </c>
      <c r="F52" s="134">
        <f>F51</f>
        <v>499035</v>
      </c>
    </row>
    <row r="54" spans="2:9" ht="15.75" thickBot="1">
      <c r="B54" s="427" t="s">
        <v>301</v>
      </c>
      <c r="C54" s="427"/>
      <c r="D54" s="427"/>
      <c r="E54" s="427"/>
      <c r="F54" s="427"/>
    </row>
    <row r="55" spans="2:9" ht="15.75" thickBot="1">
      <c r="B55" s="133"/>
      <c r="C55" s="125" t="s">
        <v>39</v>
      </c>
      <c r="D55" s="82"/>
      <c r="E55" s="3"/>
      <c r="F55" s="4"/>
    </row>
    <row r="56" spans="2:9" ht="15.75" thickBot="1">
      <c r="B56" s="164" t="s">
        <v>4</v>
      </c>
      <c r="C56" s="300" t="s">
        <v>47</v>
      </c>
      <c r="D56" s="150"/>
      <c r="E56" s="19" t="s">
        <v>5</v>
      </c>
      <c r="F56" s="4"/>
    </row>
    <row r="57" spans="2:9" ht="15.75" thickBot="1">
      <c r="B57" s="164" t="s">
        <v>6</v>
      </c>
      <c r="C57" s="301" t="s">
        <v>139</v>
      </c>
      <c r="D57" s="150"/>
      <c r="E57" s="83"/>
      <c r="F57" s="4"/>
    </row>
    <row r="58" spans="2:9" ht="15.75" thickBot="1">
      <c r="B58" s="164" t="s">
        <v>8</v>
      </c>
      <c r="C58" s="107">
        <v>43007</v>
      </c>
      <c r="D58" s="151"/>
      <c r="E58" s="83" t="s">
        <v>9</v>
      </c>
      <c r="F58" s="4"/>
    </row>
    <row r="59" spans="2:9" ht="15.75" thickBot="1">
      <c r="B59" s="165" t="s">
        <v>10</v>
      </c>
      <c r="C59" s="137">
        <v>157114</v>
      </c>
      <c r="D59" s="2"/>
      <c r="E59" s="84"/>
      <c r="F59" s="4"/>
    </row>
    <row r="60" spans="2:9" ht="15.75" thickBot="1">
      <c r="B60" s="164" t="s">
        <v>11</v>
      </c>
      <c r="C60" s="187">
        <v>4700031993</v>
      </c>
      <c r="D60" s="2"/>
      <c r="E60" s="86"/>
      <c r="F60" s="4"/>
    </row>
    <row r="61" spans="2:9" ht="15.75" thickBot="1">
      <c r="B61" s="164" t="s">
        <v>12</v>
      </c>
      <c r="C61" s="107">
        <v>7466</v>
      </c>
      <c r="D61" s="2"/>
      <c r="E61" s="4"/>
      <c r="F61" s="4"/>
      <c r="I61" t="s">
        <v>5</v>
      </c>
    </row>
    <row r="62" spans="2:9" ht="15.75" thickBot="1">
      <c r="B62" s="164" t="s">
        <v>13</v>
      </c>
      <c r="C62" s="146">
        <v>5170</v>
      </c>
      <c r="D62" s="2"/>
      <c r="E62" s="4"/>
      <c r="F62" s="4"/>
    </row>
    <row r="63" spans="2:9" ht="15.75" thickBot="1">
      <c r="B63" s="89" t="s">
        <v>14</v>
      </c>
      <c r="C63" s="89" t="s">
        <v>15</v>
      </c>
      <c r="D63" s="90" t="s">
        <v>16</v>
      </c>
      <c r="E63" s="91" t="s">
        <v>17</v>
      </c>
      <c r="F63" s="92" t="s">
        <v>18</v>
      </c>
    </row>
    <row r="64" spans="2:9" ht="15.75" thickBot="1">
      <c r="B64" s="184">
        <v>1111100000</v>
      </c>
      <c r="C64" s="107" t="s">
        <v>290</v>
      </c>
      <c r="D64" s="219">
        <v>1</v>
      </c>
      <c r="E64" s="206">
        <v>958756</v>
      </c>
      <c r="F64" s="93">
        <f>D64*E64</f>
        <v>958756</v>
      </c>
    </row>
    <row r="65" spans="2:6" ht="15.75" thickBot="1">
      <c r="B65" s="146"/>
      <c r="C65" s="147"/>
      <c r="D65" s="148"/>
      <c r="E65" s="149" t="s">
        <v>19</v>
      </c>
      <c r="F65" s="166">
        <f>SUM(F64:F64)</f>
        <v>958756</v>
      </c>
    </row>
  </sheetData>
  <mergeCells count="5"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25" workbookViewId="0">
      <selection activeCell="I56" sqref="I56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27" t="s">
        <v>302</v>
      </c>
      <c r="C2" s="427"/>
      <c r="D2" s="427"/>
      <c r="E2" s="427"/>
      <c r="F2" s="427"/>
    </row>
    <row r="3" spans="2:6" ht="15.75" thickBot="1">
      <c r="B3" s="31"/>
      <c r="C3" s="32" t="s">
        <v>91</v>
      </c>
      <c r="D3" s="2"/>
      <c r="E3" s="3"/>
      <c r="F3" s="4"/>
    </row>
    <row r="4" spans="2:6">
      <c r="B4" s="5" t="s">
        <v>4</v>
      </c>
      <c r="C4" s="188" t="s">
        <v>47</v>
      </c>
      <c r="D4" s="6"/>
      <c r="E4" s="7" t="s">
        <v>5</v>
      </c>
      <c r="F4" s="8"/>
    </row>
    <row r="5" spans="2:6">
      <c r="B5" s="9" t="s">
        <v>6</v>
      </c>
      <c r="C5" s="182" t="s">
        <v>139</v>
      </c>
      <c r="D5" s="10"/>
      <c r="E5" s="11"/>
      <c r="F5" s="8"/>
    </row>
    <row r="6" spans="2:6">
      <c r="B6" s="9" t="s">
        <v>8</v>
      </c>
      <c r="C6" s="107">
        <v>42715</v>
      </c>
      <c r="D6" s="12"/>
      <c r="E6" s="11" t="s">
        <v>9</v>
      </c>
      <c r="F6" s="8"/>
    </row>
    <row r="7" spans="2:6">
      <c r="B7" s="1" t="s">
        <v>10</v>
      </c>
      <c r="C7" s="137">
        <v>156905</v>
      </c>
      <c r="D7" s="6"/>
      <c r="E7" s="18"/>
      <c r="F7" s="8"/>
    </row>
    <row r="8" spans="2:6">
      <c r="B8" s="9" t="s">
        <v>11</v>
      </c>
      <c r="C8" s="107">
        <v>4700030185</v>
      </c>
      <c r="D8" s="6"/>
      <c r="E8" s="13"/>
      <c r="F8" s="8"/>
    </row>
    <row r="9" spans="2:6">
      <c r="B9" s="14" t="s">
        <v>12</v>
      </c>
      <c r="C9" s="107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184">
        <v>1111100000</v>
      </c>
      <c r="C12" s="107" t="s">
        <v>303</v>
      </c>
      <c r="D12" s="219">
        <v>1</v>
      </c>
      <c r="E12" s="206">
        <v>36493</v>
      </c>
      <c r="F12" s="93">
        <f>D12*E12</f>
        <v>36493</v>
      </c>
    </row>
    <row r="13" spans="2:6" ht="16.5" thickBot="1">
      <c r="B13" s="116"/>
      <c r="C13" s="357" t="s">
        <v>304</v>
      </c>
      <c r="D13" s="154"/>
      <c r="E13" s="155" t="s">
        <v>19</v>
      </c>
      <c r="F13" s="130">
        <f>SUM(F12:F12)</f>
        <v>36493</v>
      </c>
    </row>
    <row r="15" spans="2:6" ht="15.75" thickBot="1">
      <c r="B15" s="427" t="s">
        <v>305</v>
      </c>
      <c r="C15" s="427"/>
      <c r="D15" s="427"/>
      <c r="E15" s="427"/>
      <c r="F15" s="427"/>
    </row>
    <row r="16" spans="2:6" ht="15.75" thickBot="1">
      <c r="B16" s="31"/>
      <c r="C16" s="125" t="s">
        <v>80</v>
      </c>
      <c r="D16" s="2"/>
      <c r="E16" s="3"/>
      <c r="F16" s="4"/>
    </row>
    <row r="17" spans="2:6">
      <c r="B17" s="5" t="s">
        <v>4</v>
      </c>
      <c r="C17" s="188" t="s">
        <v>47</v>
      </c>
      <c r="D17" s="6"/>
      <c r="E17" s="7" t="s">
        <v>5</v>
      </c>
      <c r="F17" s="8"/>
    </row>
    <row r="18" spans="2:6">
      <c r="B18" s="9" t="s">
        <v>6</v>
      </c>
      <c r="C18" s="182" t="s">
        <v>139</v>
      </c>
      <c r="D18" s="6"/>
      <c r="E18" s="11"/>
      <c r="F18" s="8"/>
    </row>
    <row r="19" spans="2:6">
      <c r="B19" s="9" t="s">
        <v>8</v>
      </c>
      <c r="C19" s="107">
        <v>42717</v>
      </c>
      <c r="D19" s="72"/>
      <c r="E19" s="11" t="s">
        <v>9</v>
      </c>
      <c r="F19" s="8"/>
    </row>
    <row r="20" spans="2:6">
      <c r="B20" s="1" t="s">
        <v>10</v>
      </c>
      <c r="C20" s="137">
        <v>156906</v>
      </c>
      <c r="D20" s="6"/>
      <c r="E20" s="18"/>
      <c r="F20" s="8"/>
    </row>
    <row r="21" spans="2:6">
      <c r="B21" s="9" t="s">
        <v>11</v>
      </c>
      <c r="C21" s="107">
        <v>4700030186</v>
      </c>
      <c r="D21" s="6"/>
      <c r="E21" s="13"/>
      <c r="F21" s="8"/>
    </row>
    <row r="22" spans="2:6">
      <c r="B22" s="14" t="s">
        <v>12</v>
      </c>
      <c r="C22" s="107"/>
      <c r="D22" s="6"/>
      <c r="E22" s="8"/>
      <c r="F22" s="8"/>
    </row>
    <row r="23" spans="2:6" ht="15.75" thickBot="1">
      <c r="B23" s="14" t="s">
        <v>13</v>
      </c>
      <c r="C23" s="127"/>
      <c r="D23" s="6"/>
      <c r="E23" s="8"/>
      <c r="F23" s="8"/>
    </row>
    <row r="24" spans="2:6" ht="15.75" thickBot="1">
      <c r="B24" s="61" t="s">
        <v>14</v>
      </c>
      <c r="C24" s="126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184">
        <v>1111100000</v>
      </c>
      <c r="C25" s="107" t="s">
        <v>303</v>
      </c>
      <c r="D25" s="219">
        <v>1</v>
      </c>
      <c r="E25" s="206">
        <v>36493</v>
      </c>
      <c r="F25" s="93">
        <f>D25*E25</f>
        <v>36493</v>
      </c>
    </row>
    <row r="26" spans="2:6" ht="15.75" thickBot="1">
      <c r="B26" s="21"/>
      <c r="C26" s="65"/>
      <c r="D26" s="27"/>
      <c r="E26" s="22" t="s">
        <v>19</v>
      </c>
      <c r="F26" s="23">
        <f>F25</f>
        <v>36493</v>
      </c>
    </row>
    <row r="28" spans="2:6" ht="15.75" thickBot="1">
      <c r="B28" s="427" t="s">
        <v>306</v>
      </c>
      <c r="C28" s="427"/>
      <c r="D28" s="427"/>
      <c r="E28" s="427"/>
      <c r="F28" s="427"/>
    </row>
    <row r="29" spans="2:6" ht="15.75" thickBot="1">
      <c r="B29" s="31"/>
      <c r="C29" s="32" t="s">
        <v>81</v>
      </c>
      <c r="D29" s="2"/>
      <c r="E29" s="3"/>
      <c r="F29" s="4"/>
    </row>
    <row r="30" spans="2:6">
      <c r="B30" s="5" t="s">
        <v>4</v>
      </c>
      <c r="C30" s="188" t="s">
        <v>47</v>
      </c>
      <c r="D30" s="6"/>
      <c r="E30" s="7" t="s">
        <v>5</v>
      </c>
      <c r="F30" s="8"/>
    </row>
    <row r="31" spans="2:6">
      <c r="B31" s="9" t="s">
        <v>6</v>
      </c>
      <c r="C31" s="182" t="s">
        <v>139</v>
      </c>
      <c r="D31" s="10"/>
      <c r="E31" s="11"/>
      <c r="F31" s="8"/>
    </row>
    <row r="32" spans="2:6">
      <c r="B32" s="9" t="s">
        <v>8</v>
      </c>
      <c r="C32" s="107">
        <v>42718</v>
      </c>
      <c r="D32" s="12"/>
      <c r="E32" s="11" t="s">
        <v>9</v>
      </c>
      <c r="F32" s="8"/>
    </row>
    <row r="33" spans="2:6">
      <c r="B33" s="1" t="s">
        <v>10</v>
      </c>
      <c r="C33" s="137">
        <v>156907</v>
      </c>
      <c r="D33" s="6"/>
      <c r="E33" s="18"/>
      <c r="F33" s="8"/>
    </row>
    <row r="34" spans="2:6">
      <c r="B34" s="9" t="s">
        <v>11</v>
      </c>
      <c r="C34" s="107">
        <v>4700030187</v>
      </c>
      <c r="D34" s="6"/>
      <c r="E34" s="13"/>
      <c r="F34" s="8"/>
    </row>
    <row r="35" spans="2:6">
      <c r="B35" s="14" t="s">
        <v>12</v>
      </c>
      <c r="C35" s="107"/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184">
        <v>1111100000</v>
      </c>
      <c r="C38" s="107" t="s">
        <v>303</v>
      </c>
      <c r="D38" s="219">
        <v>1</v>
      </c>
      <c r="E38" s="207">
        <v>36493</v>
      </c>
      <c r="F38" s="130">
        <f>D38*E38</f>
        <v>36493</v>
      </c>
    </row>
    <row r="39" spans="2:6" ht="15.75" thickBot="1">
      <c r="B39" s="113"/>
      <c r="C39" s="114"/>
      <c r="D39" s="115"/>
      <c r="E39" s="128" t="s">
        <v>19</v>
      </c>
      <c r="F39" s="129">
        <f>F38</f>
        <v>36493</v>
      </c>
    </row>
    <row r="41" spans="2:6" ht="15.75" thickBot="1">
      <c r="B41" s="427" t="s">
        <v>307</v>
      </c>
      <c r="C41" s="427"/>
      <c r="D41" s="427"/>
      <c r="E41" s="427"/>
      <c r="F41" s="427"/>
    </row>
    <row r="42" spans="2:6" ht="15.75" thickBot="1">
      <c r="B42" s="31"/>
      <c r="C42" s="32" t="s">
        <v>82</v>
      </c>
      <c r="D42" s="2"/>
      <c r="E42" s="3"/>
      <c r="F42" s="4"/>
    </row>
    <row r="43" spans="2:6">
      <c r="B43" s="5" t="s">
        <v>4</v>
      </c>
      <c r="C43" s="188" t="s">
        <v>47</v>
      </c>
      <c r="D43" s="6"/>
      <c r="E43" s="7" t="s">
        <v>5</v>
      </c>
      <c r="F43" s="8"/>
    </row>
    <row r="44" spans="2:6">
      <c r="B44" s="9" t="s">
        <v>6</v>
      </c>
      <c r="C44" s="182" t="s">
        <v>139</v>
      </c>
      <c r="D44" s="10"/>
      <c r="E44" s="11"/>
      <c r="F44" s="8"/>
    </row>
    <row r="45" spans="2:6">
      <c r="B45" s="9" t="s">
        <v>8</v>
      </c>
      <c r="C45" s="107">
        <v>42720</v>
      </c>
      <c r="D45" s="12"/>
      <c r="E45" s="11" t="s">
        <v>9</v>
      </c>
      <c r="F45" s="8"/>
    </row>
    <row r="46" spans="2:6">
      <c r="B46" s="1" t="s">
        <v>10</v>
      </c>
      <c r="C46" s="137">
        <v>156908</v>
      </c>
      <c r="D46" s="6"/>
      <c r="E46" s="18"/>
      <c r="F46" s="8"/>
    </row>
    <row r="47" spans="2:6">
      <c r="B47" s="9" t="s">
        <v>11</v>
      </c>
      <c r="C47" s="107">
        <v>4700030188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6.5" thickBot="1">
      <c r="B51" s="358">
        <v>1111100000</v>
      </c>
      <c r="C51" s="107" t="s">
        <v>303</v>
      </c>
      <c r="D51" s="219">
        <v>1</v>
      </c>
      <c r="E51" s="206">
        <v>36493</v>
      </c>
      <c r="F51" s="93">
        <f>D51*E51</f>
        <v>36493</v>
      </c>
    </row>
    <row r="52" spans="2:6" ht="15.75" thickBot="1">
      <c r="B52" s="21"/>
      <c r="C52" s="65"/>
      <c r="D52" s="27"/>
      <c r="E52" s="22" t="s">
        <v>19</v>
      </c>
      <c r="F52" s="23">
        <f>F51</f>
        <v>36493</v>
      </c>
    </row>
    <row r="54" spans="2:6" ht="15.75" thickBot="1">
      <c r="B54" s="427" t="s">
        <v>308</v>
      </c>
      <c r="C54" s="427"/>
      <c r="D54" s="427"/>
      <c r="E54" s="427"/>
      <c r="F54" s="427"/>
    </row>
    <row r="55" spans="2:6" ht="15.75" thickBot="1">
      <c r="B55" s="31"/>
      <c r="C55" s="32" t="s">
        <v>83</v>
      </c>
      <c r="D55" s="2"/>
      <c r="E55" s="3"/>
      <c r="F55" s="4"/>
    </row>
    <row r="56" spans="2:6">
      <c r="B56" s="5" t="s">
        <v>4</v>
      </c>
      <c r="C56" s="188" t="s">
        <v>47</v>
      </c>
      <c r="D56" s="6"/>
      <c r="E56" s="7" t="s">
        <v>5</v>
      </c>
      <c r="F56" s="8"/>
    </row>
    <row r="57" spans="2:6">
      <c r="B57" s="9" t="s">
        <v>6</v>
      </c>
      <c r="C57" s="182" t="s">
        <v>139</v>
      </c>
      <c r="D57" s="10"/>
      <c r="E57" s="11"/>
      <c r="F57" s="8"/>
    </row>
    <row r="58" spans="2:6">
      <c r="B58" s="9" t="s">
        <v>8</v>
      </c>
      <c r="C58" s="107">
        <v>42722</v>
      </c>
      <c r="D58" s="12"/>
      <c r="E58" s="11" t="s">
        <v>9</v>
      </c>
      <c r="F58" s="8"/>
    </row>
    <row r="59" spans="2:6">
      <c r="B59" s="1" t="s">
        <v>10</v>
      </c>
      <c r="C59" s="137">
        <v>156909</v>
      </c>
      <c r="D59" s="6"/>
      <c r="E59" s="13"/>
      <c r="F59" s="8"/>
    </row>
    <row r="60" spans="2:6">
      <c r="B60" s="9" t="s">
        <v>11</v>
      </c>
      <c r="C60" s="107">
        <v>4700030189</v>
      </c>
      <c r="D60" s="6"/>
      <c r="E60" s="13"/>
      <c r="F60" s="8"/>
    </row>
    <row r="61" spans="2:6">
      <c r="B61" s="14" t="s">
        <v>12</v>
      </c>
      <c r="C61" s="107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6.5" thickBot="1">
      <c r="B64" s="358">
        <v>1111100000</v>
      </c>
      <c r="C64" s="107" t="s">
        <v>303</v>
      </c>
      <c r="D64" s="219">
        <v>1</v>
      </c>
      <c r="E64" s="206">
        <v>36493</v>
      </c>
      <c r="F64" s="93">
        <f>D64*E64</f>
        <v>36493</v>
      </c>
    </row>
    <row r="65" spans="2:6" ht="15.75" thickBot="1">
      <c r="B65" s="21"/>
      <c r="C65" s="65"/>
      <c r="D65" s="27"/>
      <c r="E65" s="22" t="s">
        <v>19</v>
      </c>
      <c r="F65" s="23">
        <f>SUM(F64:F64)</f>
        <v>36493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7" t="s">
        <v>232</v>
      </c>
      <c r="C2" s="427"/>
      <c r="D2" s="427"/>
      <c r="E2" s="427"/>
      <c r="F2" s="427"/>
    </row>
    <row r="3" spans="2:6" ht="15.75" thickBot="1">
      <c r="B3" s="31"/>
      <c r="C3" s="32" t="s">
        <v>84</v>
      </c>
      <c r="D3" s="2"/>
      <c r="E3" s="3"/>
      <c r="F3" s="4"/>
    </row>
    <row r="4" spans="2:6">
      <c r="B4" s="5" t="s">
        <v>4</v>
      </c>
      <c r="C4" s="188" t="s">
        <v>47</v>
      </c>
      <c r="D4" s="6"/>
      <c r="E4" s="7" t="s">
        <v>5</v>
      </c>
      <c r="F4" s="8"/>
    </row>
    <row r="5" spans="2:6">
      <c r="B5" s="9" t="s">
        <v>6</v>
      </c>
      <c r="C5" s="182" t="s">
        <v>139</v>
      </c>
      <c r="D5" s="10"/>
      <c r="E5" s="11"/>
      <c r="F5" s="8"/>
    </row>
    <row r="6" spans="2:6">
      <c r="B6" s="9" t="s">
        <v>8</v>
      </c>
      <c r="C6" s="107">
        <v>18881</v>
      </c>
      <c r="D6" s="12"/>
      <c r="E6" s="11" t="s">
        <v>9</v>
      </c>
      <c r="F6" s="8"/>
    </row>
    <row r="7" spans="2:6">
      <c r="B7" s="1" t="s">
        <v>10</v>
      </c>
      <c r="C7" s="137">
        <v>142866</v>
      </c>
      <c r="D7" s="6"/>
      <c r="E7" s="13"/>
      <c r="F7" s="8"/>
    </row>
    <row r="8" spans="2:6">
      <c r="B8" s="9" t="s">
        <v>11</v>
      </c>
      <c r="C8" s="107">
        <v>4700030663</v>
      </c>
      <c r="D8" s="6"/>
      <c r="E8" s="13"/>
      <c r="F8" s="8"/>
    </row>
    <row r="9" spans="2:6">
      <c r="B9" s="14" t="s">
        <v>12</v>
      </c>
      <c r="C9" s="107" t="s">
        <v>233</v>
      </c>
      <c r="D9" s="6"/>
      <c r="E9" s="8"/>
      <c r="F9" s="8"/>
    </row>
    <row r="10" spans="2:6" ht="15.75" thickBot="1">
      <c r="B10" s="14" t="s">
        <v>13</v>
      </c>
      <c r="C10" s="25">
        <v>3572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9">
        <v>3200000000</v>
      </c>
      <c r="C12" s="107" t="s">
        <v>230</v>
      </c>
      <c r="D12" s="219">
        <v>1</v>
      </c>
      <c r="E12" s="206">
        <v>138796</v>
      </c>
      <c r="F12" s="93">
        <f>D12*E12</f>
        <v>138796</v>
      </c>
    </row>
    <row r="13" spans="2:6" ht="15.75" thickBot="1">
      <c r="B13" s="21"/>
      <c r="C13" s="65"/>
      <c r="D13" s="27"/>
      <c r="E13" s="22" t="s">
        <v>19</v>
      </c>
      <c r="F13" s="23">
        <f>F12</f>
        <v>138796</v>
      </c>
    </row>
    <row r="15" spans="2:6" ht="15.75" thickBot="1">
      <c r="B15" s="427" t="s">
        <v>234</v>
      </c>
      <c r="C15" s="427"/>
      <c r="D15" s="427"/>
      <c r="E15" s="427"/>
      <c r="F15" s="427"/>
    </row>
    <row r="16" spans="2:6" ht="15.75" thickBot="1">
      <c r="B16" s="31"/>
      <c r="C16" s="32" t="s">
        <v>85</v>
      </c>
      <c r="D16" s="2"/>
      <c r="E16" s="3"/>
      <c r="F16" s="4"/>
    </row>
    <row r="17" spans="2:6">
      <c r="B17" s="5" t="s">
        <v>4</v>
      </c>
      <c r="C17" s="188" t="s">
        <v>47</v>
      </c>
      <c r="D17" s="6"/>
      <c r="E17" s="7" t="s">
        <v>5</v>
      </c>
      <c r="F17" s="8"/>
    </row>
    <row r="18" spans="2:6">
      <c r="B18" s="9" t="s">
        <v>6</v>
      </c>
      <c r="C18" s="182" t="s">
        <v>139</v>
      </c>
      <c r="D18" s="10"/>
      <c r="E18" s="11"/>
      <c r="F18" s="8"/>
    </row>
    <row r="19" spans="2:6">
      <c r="B19" s="9" t="s">
        <v>8</v>
      </c>
      <c r="C19" s="107">
        <v>18882</v>
      </c>
      <c r="D19" s="12"/>
      <c r="E19" s="11" t="s">
        <v>9</v>
      </c>
      <c r="F19" s="8"/>
    </row>
    <row r="20" spans="2:6">
      <c r="B20" s="1" t="s">
        <v>10</v>
      </c>
      <c r="C20" s="137">
        <v>142865</v>
      </c>
      <c r="D20" s="6"/>
      <c r="E20" s="13"/>
      <c r="F20" s="8"/>
    </row>
    <row r="21" spans="2:6">
      <c r="B21" s="9" t="s">
        <v>11</v>
      </c>
      <c r="C21" s="107">
        <v>4700030664</v>
      </c>
      <c r="D21" s="6"/>
      <c r="E21" s="13"/>
      <c r="F21" s="8"/>
    </row>
    <row r="22" spans="2:6">
      <c r="B22" s="14" t="s">
        <v>12</v>
      </c>
      <c r="C22" s="107" t="s">
        <v>235</v>
      </c>
      <c r="D22" s="6"/>
      <c r="E22" s="8"/>
      <c r="F22" s="8"/>
    </row>
    <row r="23" spans="2:6" ht="15.75" thickBot="1">
      <c r="B23" s="14" t="s">
        <v>13</v>
      </c>
      <c r="C23" s="25">
        <v>3572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9">
        <v>3200000000</v>
      </c>
      <c r="C25" s="107" t="s">
        <v>230</v>
      </c>
      <c r="D25" s="219">
        <v>1</v>
      </c>
      <c r="E25" s="206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19</v>
      </c>
      <c r="F26" s="23">
        <f>F25</f>
        <v>138796</v>
      </c>
    </row>
    <row r="28" spans="2:6" ht="15.75" thickBot="1">
      <c r="B28" s="427" t="s">
        <v>236</v>
      </c>
      <c r="C28" s="427"/>
      <c r="D28" s="427"/>
      <c r="E28" s="427"/>
      <c r="F28" s="427"/>
    </row>
    <row r="29" spans="2:6" ht="15.75" thickBot="1">
      <c r="B29" s="31"/>
      <c r="C29" s="32" t="s">
        <v>86</v>
      </c>
      <c r="D29" s="2"/>
      <c r="E29" s="3"/>
      <c r="F29" s="4"/>
    </row>
    <row r="30" spans="2:6">
      <c r="B30" s="5" t="s">
        <v>4</v>
      </c>
      <c r="C30" s="188" t="s">
        <v>47</v>
      </c>
      <c r="D30" s="6"/>
      <c r="E30" s="7" t="s">
        <v>5</v>
      </c>
      <c r="F30" s="8"/>
    </row>
    <row r="31" spans="2:6">
      <c r="B31" s="9" t="s">
        <v>6</v>
      </c>
      <c r="C31" s="182" t="s">
        <v>139</v>
      </c>
      <c r="D31" s="10"/>
      <c r="E31" s="11"/>
      <c r="F31" s="8"/>
    </row>
    <row r="32" spans="2:6">
      <c r="B32" s="9" t="s">
        <v>8</v>
      </c>
      <c r="C32" s="107">
        <v>18943</v>
      </c>
      <c r="D32" s="12"/>
      <c r="E32" s="11" t="s">
        <v>9</v>
      </c>
      <c r="F32" s="8"/>
    </row>
    <row r="33" spans="2:6">
      <c r="B33" s="1" t="s">
        <v>10</v>
      </c>
      <c r="C33" s="137">
        <v>142864</v>
      </c>
      <c r="D33" s="6"/>
      <c r="E33" s="13"/>
      <c r="F33" s="8"/>
    </row>
    <row r="34" spans="2:6">
      <c r="B34" s="9" t="s">
        <v>11</v>
      </c>
      <c r="C34" s="107">
        <v>4700030665</v>
      </c>
      <c r="D34" s="6"/>
      <c r="E34" s="13"/>
      <c r="F34" s="8"/>
    </row>
    <row r="35" spans="2:6">
      <c r="B35" s="14" t="s">
        <v>12</v>
      </c>
      <c r="C35" s="107" t="s">
        <v>237</v>
      </c>
      <c r="D35" s="6"/>
      <c r="E35" s="8"/>
      <c r="F35" s="8"/>
    </row>
    <row r="36" spans="2:6" ht="15.75" thickBot="1">
      <c r="B36" s="14" t="s">
        <v>13</v>
      </c>
      <c r="C36" s="25">
        <v>3573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9">
        <v>3200000000</v>
      </c>
      <c r="C38" s="107" t="s">
        <v>230</v>
      </c>
      <c r="D38" s="219">
        <v>1</v>
      </c>
      <c r="E38" s="206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19</v>
      </c>
      <c r="F39" s="23">
        <f>F38</f>
        <v>138796</v>
      </c>
    </row>
    <row r="41" spans="2:6" ht="15.75" thickBot="1">
      <c r="B41" s="427" t="s">
        <v>238</v>
      </c>
      <c r="C41" s="427"/>
      <c r="D41" s="427"/>
      <c r="E41" s="427"/>
      <c r="F41" s="427"/>
    </row>
    <row r="42" spans="2:6" ht="15.75" thickBot="1">
      <c r="B42" s="31"/>
      <c r="C42" s="32" t="s">
        <v>87</v>
      </c>
      <c r="D42" s="2"/>
      <c r="E42" s="3"/>
      <c r="F42" s="4"/>
    </row>
    <row r="43" spans="2:6">
      <c r="B43" s="5" t="s">
        <v>4</v>
      </c>
      <c r="C43" s="188" t="s">
        <v>47</v>
      </c>
      <c r="D43" s="6"/>
      <c r="E43" s="7" t="s">
        <v>5</v>
      </c>
      <c r="F43" s="8"/>
    </row>
    <row r="44" spans="2:6">
      <c r="B44" s="9" t="s">
        <v>6</v>
      </c>
      <c r="C44" s="182" t="s">
        <v>139</v>
      </c>
      <c r="D44" s="10"/>
      <c r="E44" s="11"/>
      <c r="F44" s="8"/>
    </row>
    <row r="45" spans="2:6">
      <c r="B45" s="9" t="s">
        <v>8</v>
      </c>
      <c r="C45" s="107">
        <v>18861</v>
      </c>
      <c r="D45" s="12"/>
      <c r="E45" s="11" t="s">
        <v>9</v>
      </c>
      <c r="F45" s="8"/>
    </row>
    <row r="46" spans="2:6">
      <c r="B46" s="1" t="s">
        <v>10</v>
      </c>
      <c r="C46" s="137">
        <v>142893</v>
      </c>
      <c r="D46" s="6"/>
      <c r="E46" s="13"/>
      <c r="F46" s="8"/>
    </row>
    <row r="47" spans="2:6">
      <c r="B47" s="9" t="s">
        <v>11</v>
      </c>
      <c r="C47" s="107">
        <v>4700030618</v>
      </c>
      <c r="D47" s="6"/>
      <c r="E47" s="13"/>
      <c r="F47" s="8"/>
    </row>
    <row r="48" spans="2:6">
      <c r="B48" s="14" t="s">
        <v>12</v>
      </c>
      <c r="C48" s="107" t="s">
        <v>239</v>
      </c>
      <c r="D48" s="6"/>
      <c r="E48" s="8"/>
      <c r="F48" s="8"/>
    </row>
    <row r="49" spans="2:6" ht="15.75" thickBot="1">
      <c r="B49" s="14" t="s">
        <v>13</v>
      </c>
      <c r="C49" s="25">
        <v>3571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9">
        <v>3200000000</v>
      </c>
      <c r="C51" s="107" t="s">
        <v>231</v>
      </c>
      <c r="D51" s="219">
        <v>1</v>
      </c>
      <c r="E51" s="206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27" t="s">
        <v>240</v>
      </c>
      <c r="C54" s="427"/>
      <c r="D54" s="427"/>
      <c r="E54" s="427"/>
      <c r="F54" s="427"/>
    </row>
    <row r="55" spans="2:6" ht="15.75" thickBot="1">
      <c r="B55" s="31"/>
      <c r="C55" s="32" t="s">
        <v>88</v>
      </c>
      <c r="D55" s="2"/>
      <c r="E55" s="3"/>
      <c r="F55" s="4"/>
    </row>
    <row r="56" spans="2:6">
      <c r="B56" s="5" t="s">
        <v>4</v>
      </c>
      <c r="C56" s="188" t="s">
        <v>47</v>
      </c>
      <c r="D56" s="6"/>
      <c r="E56" s="7" t="s">
        <v>5</v>
      </c>
      <c r="F56" s="8"/>
    </row>
    <row r="57" spans="2:6">
      <c r="B57" s="9" t="s">
        <v>6</v>
      </c>
      <c r="C57" s="182" t="s">
        <v>139</v>
      </c>
      <c r="D57" s="10"/>
      <c r="E57" s="11"/>
      <c r="F57" s="8"/>
    </row>
    <row r="58" spans="2:6">
      <c r="B58" s="9" t="s">
        <v>8</v>
      </c>
      <c r="C58" s="107">
        <v>18863</v>
      </c>
      <c r="D58" s="12"/>
      <c r="E58" s="11" t="s">
        <v>9</v>
      </c>
      <c r="F58" s="8"/>
    </row>
    <row r="59" spans="2:6">
      <c r="B59" s="1" t="s">
        <v>10</v>
      </c>
      <c r="C59" s="137">
        <v>142892</v>
      </c>
      <c r="D59" s="6"/>
      <c r="E59" s="13"/>
      <c r="F59" s="8"/>
    </row>
    <row r="60" spans="2:6">
      <c r="B60" s="9" t="s">
        <v>11</v>
      </c>
      <c r="C60" s="107">
        <v>4700030619</v>
      </c>
      <c r="D60" s="6"/>
      <c r="E60" s="13"/>
      <c r="F60" s="8"/>
    </row>
    <row r="61" spans="2:6">
      <c r="B61" s="14" t="s">
        <v>12</v>
      </c>
      <c r="C61" s="107" t="s">
        <v>241</v>
      </c>
      <c r="D61" s="6"/>
      <c r="E61" s="8"/>
      <c r="F61" s="8"/>
    </row>
    <row r="62" spans="2:6" ht="15.75" thickBot="1">
      <c r="B62" s="14" t="s">
        <v>13</v>
      </c>
      <c r="C62" s="25">
        <v>3572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9">
        <v>3200000000</v>
      </c>
      <c r="C64" s="107" t="s">
        <v>231</v>
      </c>
      <c r="D64" s="219">
        <v>1</v>
      </c>
      <c r="E64" s="206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19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7" t="s">
        <v>242</v>
      </c>
      <c r="C2" s="427"/>
      <c r="D2" s="427"/>
      <c r="E2" s="427"/>
      <c r="F2" s="427"/>
    </row>
    <row r="3" spans="2:6" ht="15.75" thickBot="1">
      <c r="B3" s="31"/>
      <c r="C3" s="32" t="s">
        <v>141</v>
      </c>
      <c r="D3" s="2"/>
      <c r="E3" s="3"/>
      <c r="F3" s="4"/>
    </row>
    <row r="4" spans="2:6">
      <c r="B4" s="5" t="s">
        <v>4</v>
      </c>
      <c r="C4" s="188" t="s">
        <v>47</v>
      </c>
      <c r="D4" s="6"/>
      <c r="E4" s="7" t="s">
        <v>5</v>
      </c>
      <c r="F4" s="8"/>
    </row>
    <row r="5" spans="2:6">
      <c r="B5" s="9" t="s">
        <v>6</v>
      </c>
      <c r="C5" s="182" t="s">
        <v>139</v>
      </c>
      <c r="D5" s="10"/>
      <c r="E5" s="11"/>
      <c r="F5" s="8"/>
    </row>
    <row r="6" spans="2:6">
      <c r="B6" s="9" t="s">
        <v>8</v>
      </c>
      <c r="C6" s="107">
        <v>18865</v>
      </c>
      <c r="D6" s="12"/>
      <c r="E6" s="11" t="s">
        <v>9</v>
      </c>
      <c r="F6" s="8"/>
    </row>
    <row r="7" spans="2:6">
      <c r="B7" s="1" t="s">
        <v>10</v>
      </c>
      <c r="C7" s="137">
        <v>142891</v>
      </c>
      <c r="D7" s="6"/>
      <c r="E7" s="13"/>
      <c r="F7" s="8"/>
    </row>
    <row r="8" spans="2:6">
      <c r="B8" s="9" t="s">
        <v>11</v>
      </c>
      <c r="C8" s="107">
        <v>4700030620</v>
      </c>
      <c r="D8" s="6"/>
      <c r="E8" s="13"/>
      <c r="F8" s="8"/>
    </row>
    <row r="9" spans="2:6">
      <c r="B9" s="14" t="s">
        <v>12</v>
      </c>
      <c r="C9" s="107" t="s">
        <v>243</v>
      </c>
      <c r="D9" s="6"/>
      <c r="E9" s="8"/>
      <c r="F9" s="8"/>
    </row>
    <row r="10" spans="2:6" ht="15.75" thickBot="1">
      <c r="B10" s="14" t="s">
        <v>13</v>
      </c>
      <c r="C10" s="25">
        <v>3573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9">
        <v>3200000000</v>
      </c>
      <c r="C12" s="107" t="s">
        <v>231</v>
      </c>
      <c r="D12" s="219">
        <v>1</v>
      </c>
      <c r="E12" s="206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27" t="s">
        <v>244</v>
      </c>
      <c r="C15" s="427"/>
      <c r="D15" s="427"/>
      <c r="E15" s="427"/>
      <c r="F15" s="427"/>
    </row>
    <row r="16" spans="2:6" ht="15.75" thickBot="1">
      <c r="B16" s="31"/>
      <c r="C16" s="32" t="s">
        <v>142</v>
      </c>
      <c r="D16" s="2"/>
      <c r="E16" s="3"/>
      <c r="F16" s="4"/>
    </row>
    <row r="17" spans="2:6">
      <c r="B17" s="5" t="s">
        <v>4</v>
      </c>
      <c r="C17" s="188" t="s">
        <v>47</v>
      </c>
      <c r="D17" s="6"/>
      <c r="E17" s="7" t="s">
        <v>5</v>
      </c>
      <c r="F17" s="8"/>
    </row>
    <row r="18" spans="2:6">
      <c r="B18" s="9" t="s">
        <v>6</v>
      </c>
      <c r="C18" s="182" t="s">
        <v>139</v>
      </c>
      <c r="D18" s="10"/>
      <c r="E18" s="11"/>
      <c r="F18" s="8"/>
    </row>
    <row r="19" spans="2:6">
      <c r="B19" s="9" t="s">
        <v>8</v>
      </c>
      <c r="C19" s="107">
        <v>18864</v>
      </c>
      <c r="D19" s="12"/>
      <c r="E19" s="11" t="s">
        <v>9</v>
      </c>
      <c r="F19" s="8"/>
    </row>
    <row r="20" spans="2:6">
      <c r="B20" s="1" t="s">
        <v>10</v>
      </c>
      <c r="C20" s="137">
        <v>142890</v>
      </c>
      <c r="D20" s="6"/>
      <c r="E20" s="13"/>
      <c r="F20" s="8"/>
    </row>
    <row r="21" spans="2:6">
      <c r="B21" s="9" t="s">
        <v>11</v>
      </c>
      <c r="C21" s="107">
        <v>4700030621</v>
      </c>
      <c r="D21" s="6"/>
      <c r="E21" s="13"/>
      <c r="F21" s="8"/>
    </row>
    <row r="22" spans="2:6">
      <c r="B22" s="14" t="s">
        <v>12</v>
      </c>
      <c r="C22" s="107" t="s">
        <v>245</v>
      </c>
      <c r="D22" s="6"/>
      <c r="E22" s="8"/>
      <c r="F22" s="8"/>
    </row>
    <row r="23" spans="2:6" ht="15.75" thickBot="1">
      <c r="B23" s="14" t="s">
        <v>13</v>
      </c>
      <c r="C23" s="25">
        <v>3575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9">
        <v>3200000000</v>
      </c>
      <c r="C25" s="107" t="s">
        <v>231</v>
      </c>
      <c r="D25" s="219">
        <v>1</v>
      </c>
      <c r="E25" s="206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19</v>
      </c>
      <c r="F26" s="23">
        <f>F25</f>
        <v>195074</v>
      </c>
    </row>
    <row r="28" spans="2:6" ht="15.75" thickBot="1">
      <c r="B28" s="427" t="s">
        <v>246</v>
      </c>
      <c r="C28" s="427"/>
      <c r="D28" s="427"/>
      <c r="E28" s="427"/>
      <c r="F28" s="427"/>
    </row>
    <row r="29" spans="2:6" ht="15.75" thickBot="1">
      <c r="B29" s="31"/>
      <c r="C29" s="32" t="s">
        <v>143</v>
      </c>
      <c r="D29" s="2"/>
      <c r="E29" s="3"/>
      <c r="F29" s="4"/>
    </row>
    <row r="30" spans="2:6">
      <c r="B30" s="5" t="s">
        <v>4</v>
      </c>
      <c r="C30" s="188" t="s">
        <v>47</v>
      </c>
      <c r="D30" s="6"/>
      <c r="E30" s="7" t="s">
        <v>5</v>
      </c>
      <c r="F30" s="8"/>
    </row>
    <row r="31" spans="2:6">
      <c r="B31" s="9" t="s">
        <v>6</v>
      </c>
      <c r="C31" s="182" t="s">
        <v>139</v>
      </c>
      <c r="D31" s="10"/>
      <c r="E31" s="11"/>
      <c r="F31" s="8"/>
    </row>
    <row r="32" spans="2:6">
      <c r="B32" s="9" t="s">
        <v>8</v>
      </c>
      <c r="C32" s="107">
        <v>18843</v>
      </c>
      <c r="D32" s="12"/>
      <c r="E32" s="11" t="s">
        <v>9</v>
      </c>
      <c r="F32" s="8"/>
    </row>
    <row r="33" spans="2:6">
      <c r="B33" s="1" t="s">
        <v>10</v>
      </c>
      <c r="C33" s="137">
        <v>142889</v>
      </c>
      <c r="D33" s="6"/>
      <c r="E33" s="13"/>
      <c r="F33" s="8"/>
    </row>
    <row r="34" spans="2:6">
      <c r="B34" s="9" t="s">
        <v>11</v>
      </c>
      <c r="C34" s="107">
        <v>4700030622</v>
      </c>
      <c r="D34" s="6"/>
      <c r="E34" s="13"/>
      <c r="F34" s="8"/>
    </row>
    <row r="35" spans="2:6">
      <c r="B35" s="14" t="s">
        <v>12</v>
      </c>
      <c r="C35" s="107" t="s">
        <v>247</v>
      </c>
      <c r="D35" s="6"/>
      <c r="E35" s="8"/>
      <c r="F35" s="8"/>
    </row>
    <row r="36" spans="2:6" ht="15.75" thickBot="1">
      <c r="B36" s="14" t="s">
        <v>13</v>
      </c>
      <c r="C36" s="25">
        <v>3576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9">
        <v>3200000000</v>
      </c>
      <c r="C38" s="107" t="s">
        <v>231</v>
      </c>
      <c r="D38" s="219">
        <v>1</v>
      </c>
      <c r="E38" s="206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19</v>
      </c>
      <c r="F39" s="23">
        <f>F38</f>
        <v>195074</v>
      </c>
    </row>
    <row r="41" spans="2:6" ht="15.75" thickBot="1">
      <c r="B41" s="427" t="s">
        <v>248</v>
      </c>
      <c r="C41" s="427"/>
      <c r="D41" s="427"/>
      <c r="E41" s="427"/>
      <c r="F41" s="427"/>
    </row>
    <row r="42" spans="2:6" ht="15.75" thickBot="1">
      <c r="B42" s="31"/>
      <c r="C42" s="32" t="s">
        <v>144</v>
      </c>
      <c r="D42" s="2"/>
      <c r="E42" s="3"/>
      <c r="F42" s="4"/>
    </row>
    <row r="43" spans="2:6">
      <c r="B43" s="5" t="s">
        <v>4</v>
      </c>
      <c r="C43" s="188" t="s">
        <v>47</v>
      </c>
      <c r="D43" s="6"/>
      <c r="E43" s="7" t="s">
        <v>5</v>
      </c>
      <c r="F43" s="8"/>
    </row>
    <row r="44" spans="2:6">
      <c r="B44" s="9" t="s">
        <v>6</v>
      </c>
      <c r="C44" s="182" t="s">
        <v>139</v>
      </c>
      <c r="D44" s="10"/>
      <c r="E44" s="11"/>
      <c r="F44" s="8"/>
    </row>
    <row r="45" spans="2:6">
      <c r="B45" s="9" t="s">
        <v>8</v>
      </c>
      <c r="C45" s="107">
        <v>18844</v>
      </c>
      <c r="D45" s="12"/>
      <c r="E45" s="11" t="s">
        <v>9</v>
      </c>
      <c r="F45" s="8"/>
    </row>
    <row r="46" spans="2:6">
      <c r="B46" s="1" t="s">
        <v>10</v>
      </c>
      <c r="C46" s="137">
        <v>142888</v>
      </c>
      <c r="D46" s="6"/>
      <c r="E46" s="13"/>
      <c r="F46" s="8"/>
    </row>
    <row r="47" spans="2:6">
      <c r="B47" s="9" t="s">
        <v>11</v>
      </c>
      <c r="C47" s="107">
        <v>4700030623</v>
      </c>
      <c r="D47" s="6"/>
      <c r="E47" s="13"/>
      <c r="F47" s="8"/>
    </row>
    <row r="48" spans="2:6">
      <c r="B48" s="14" t="s">
        <v>12</v>
      </c>
      <c r="C48" s="107" t="s">
        <v>249</v>
      </c>
      <c r="D48" s="6"/>
      <c r="E48" s="8"/>
      <c r="F48" s="8"/>
    </row>
    <row r="49" spans="2:6" ht="15.75" thickBot="1">
      <c r="B49" s="14" t="s">
        <v>13</v>
      </c>
      <c r="C49" s="25">
        <v>3577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9">
        <v>3200000000</v>
      </c>
      <c r="C51" s="107" t="s">
        <v>231</v>
      </c>
      <c r="D51" s="219">
        <v>1</v>
      </c>
      <c r="E51" s="206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27" t="s">
        <v>250</v>
      </c>
      <c r="C54" s="427"/>
      <c r="D54" s="427"/>
      <c r="E54" s="427"/>
      <c r="F54" s="427"/>
    </row>
    <row r="55" spans="2:6" ht="15.75" thickBot="1">
      <c r="B55" s="31"/>
      <c r="C55" s="32" t="s">
        <v>145</v>
      </c>
      <c r="D55" s="2"/>
      <c r="E55" s="3"/>
      <c r="F55" s="4"/>
    </row>
    <row r="56" spans="2:6">
      <c r="B56" s="5" t="s">
        <v>4</v>
      </c>
      <c r="C56" s="188" t="s">
        <v>47</v>
      </c>
      <c r="D56" s="6"/>
      <c r="E56" s="7" t="s">
        <v>5</v>
      </c>
      <c r="F56" s="8"/>
    </row>
    <row r="57" spans="2:6">
      <c r="B57" s="9" t="s">
        <v>6</v>
      </c>
      <c r="C57" s="182" t="s">
        <v>139</v>
      </c>
      <c r="D57" s="10"/>
      <c r="E57" s="11"/>
      <c r="F57" s="8"/>
    </row>
    <row r="58" spans="2:6">
      <c r="B58" s="9" t="s">
        <v>8</v>
      </c>
      <c r="C58" s="107">
        <v>18845</v>
      </c>
      <c r="D58" s="12"/>
      <c r="E58" s="11" t="s">
        <v>9</v>
      </c>
      <c r="F58" s="8"/>
    </row>
    <row r="59" spans="2:6">
      <c r="B59" s="1" t="s">
        <v>10</v>
      </c>
      <c r="C59" s="137">
        <v>142887</v>
      </c>
      <c r="D59" s="6"/>
      <c r="E59" s="13"/>
      <c r="F59" s="8"/>
    </row>
    <row r="60" spans="2:6">
      <c r="B60" s="9" t="s">
        <v>11</v>
      </c>
      <c r="C60" s="107">
        <v>4700030624</v>
      </c>
      <c r="D60" s="6"/>
      <c r="E60" s="13"/>
      <c r="F60" s="8"/>
    </row>
    <row r="61" spans="2:6">
      <c r="B61" s="14" t="s">
        <v>12</v>
      </c>
      <c r="C61" s="107" t="s">
        <v>251</v>
      </c>
      <c r="D61" s="6"/>
      <c r="E61" s="8"/>
      <c r="F61" s="8"/>
    </row>
    <row r="62" spans="2:6" ht="15.75" thickBot="1">
      <c r="B62" s="14" t="s">
        <v>13</v>
      </c>
      <c r="C62" s="25">
        <v>3578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9">
        <v>3200000000</v>
      </c>
      <c r="C64" s="107" t="s">
        <v>231</v>
      </c>
      <c r="D64" s="219">
        <v>1</v>
      </c>
      <c r="E64" s="206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19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7" t="s">
        <v>252</v>
      </c>
      <c r="C2" s="427"/>
      <c r="D2" s="427"/>
      <c r="E2" s="427"/>
      <c r="F2" s="427"/>
    </row>
    <row r="3" spans="2:6" ht="15.75" thickBot="1">
      <c r="B3" s="31"/>
      <c r="C3" s="32" t="s">
        <v>146</v>
      </c>
      <c r="D3" s="2"/>
      <c r="E3" s="3"/>
      <c r="F3" s="4"/>
    </row>
    <row r="4" spans="2:6">
      <c r="B4" s="5" t="s">
        <v>4</v>
      </c>
      <c r="C4" s="188" t="s">
        <v>47</v>
      </c>
      <c r="D4" s="6"/>
      <c r="E4" s="7" t="s">
        <v>5</v>
      </c>
      <c r="F4" s="8"/>
    </row>
    <row r="5" spans="2:6">
      <c r="B5" s="9" t="s">
        <v>6</v>
      </c>
      <c r="C5" s="182" t="s">
        <v>139</v>
      </c>
      <c r="D5" s="10"/>
      <c r="E5" s="11"/>
      <c r="F5" s="8"/>
    </row>
    <row r="6" spans="2:6">
      <c r="B6" s="9" t="s">
        <v>8</v>
      </c>
      <c r="C6" s="107">
        <v>18846</v>
      </c>
      <c r="D6" s="12"/>
      <c r="E6" s="11" t="s">
        <v>9</v>
      </c>
      <c r="F6" s="8"/>
    </row>
    <row r="7" spans="2:6">
      <c r="B7" s="1" t="s">
        <v>10</v>
      </c>
      <c r="C7" s="137">
        <v>142886</v>
      </c>
      <c r="D7" s="6"/>
      <c r="E7" s="13"/>
      <c r="F7" s="8"/>
    </row>
    <row r="8" spans="2:6">
      <c r="B8" s="9" t="s">
        <v>11</v>
      </c>
      <c r="C8" s="107">
        <v>4700030625</v>
      </c>
      <c r="D8" s="6"/>
      <c r="E8" s="13"/>
      <c r="F8" s="8"/>
    </row>
    <row r="9" spans="2:6">
      <c r="B9" s="14" t="s">
        <v>12</v>
      </c>
      <c r="C9" s="107" t="s">
        <v>253</v>
      </c>
      <c r="D9" s="6"/>
      <c r="E9" s="8"/>
      <c r="F9" s="8"/>
    </row>
    <row r="10" spans="2:6" ht="15.75" thickBot="1">
      <c r="B10" s="14" t="s">
        <v>13</v>
      </c>
      <c r="C10" s="25">
        <v>3579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9">
        <v>3200000000</v>
      </c>
      <c r="C12" s="107" t="s">
        <v>231</v>
      </c>
      <c r="D12" s="219">
        <v>1</v>
      </c>
      <c r="E12" s="206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27"/>
      <c r="C15" s="427"/>
      <c r="D15" s="427"/>
      <c r="E15" s="427"/>
      <c r="F15" s="427"/>
    </row>
    <row r="16" spans="2:6" ht="15.75" thickBot="1">
      <c r="B16" s="31"/>
      <c r="C16" s="32" t="s">
        <v>147</v>
      </c>
      <c r="D16" s="2"/>
      <c r="E16" s="3"/>
      <c r="F16" s="4"/>
    </row>
    <row r="17" spans="2:6">
      <c r="B17" s="5" t="s">
        <v>4</v>
      </c>
      <c r="C17" s="188" t="s">
        <v>183</v>
      </c>
      <c r="D17" s="6"/>
      <c r="E17" s="7" t="s">
        <v>5</v>
      </c>
      <c r="F17" s="8"/>
    </row>
    <row r="18" spans="2:6">
      <c r="B18" s="9" t="s">
        <v>6</v>
      </c>
      <c r="C18" s="182" t="s">
        <v>182</v>
      </c>
      <c r="D18" s="10"/>
      <c r="E18" s="11"/>
      <c r="F18" s="8"/>
    </row>
    <row r="19" spans="2:6">
      <c r="B19" s="9" t="s">
        <v>8</v>
      </c>
      <c r="C19" s="107">
        <v>23395</v>
      </c>
      <c r="D19" s="12"/>
      <c r="E19" s="11" t="s">
        <v>9</v>
      </c>
      <c r="F19" s="8"/>
    </row>
    <row r="20" spans="2:6">
      <c r="B20" s="1" t="s">
        <v>10</v>
      </c>
      <c r="C20" s="137">
        <v>144051</v>
      </c>
      <c r="D20" s="6"/>
      <c r="E20" s="13"/>
      <c r="F20" s="8"/>
    </row>
    <row r="21" spans="2:6">
      <c r="B21" s="9" t="s">
        <v>11</v>
      </c>
      <c r="C21" s="107" t="s">
        <v>184</v>
      </c>
      <c r="D21" s="6"/>
      <c r="E21" s="13"/>
      <c r="F21" s="8"/>
    </row>
    <row r="22" spans="2:6">
      <c r="B22" s="14" t="s">
        <v>12</v>
      </c>
      <c r="C22" s="107" t="s">
        <v>135</v>
      </c>
      <c r="D22" s="6"/>
      <c r="E22" s="8"/>
      <c r="F22" s="8"/>
    </row>
    <row r="23" spans="2:6" ht="15.75" thickBot="1">
      <c r="B23" s="14" t="s">
        <v>13</v>
      </c>
      <c r="C23" s="25"/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9">
        <v>3200000000</v>
      </c>
      <c r="C25" s="107" t="s">
        <v>254</v>
      </c>
      <c r="D25" s="219">
        <v>1</v>
      </c>
      <c r="E25" s="206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19</v>
      </c>
      <c r="F26" s="23">
        <f>F25</f>
        <v>367934</v>
      </c>
    </row>
    <row r="28" spans="2:6" ht="15.75" thickBot="1">
      <c r="B28" s="427"/>
      <c r="C28" s="427"/>
      <c r="D28" s="427"/>
      <c r="E28" s="427"/>
      <c r="F28" s="427"/>
    </row>
    <row r="29" spans="2:6" ht="15.75" thickBot="1">
      <c r="B29" s="31"/>
      <c r="C29" s="32" t="s">
        <v>148</v>
      </c>
      <c r="D29" s="2"/>
      <c r="E29" s="3"/>
      <c r="F29" s="4"/>
    </row>
    <row r="30" spans="2:6">
      <c r="B30" s="5" t="s">
        <v>4</v>
      </c>
      <c r="C30" s="188" t="s">
        <v>258</v>
      </c>
      <c r="D30" s="6"/>
      <c r="E30" s="7" t="s">
        <v>5</v>
      </c>
      <c r="F30" s="8"/>
    </row>
    <row r="31" spans="2:6">
      <c r="B31" s="9" t="s">
        <v>6</v>
      </c>
      <c r="C31" s="182" t="s">
        <v>256</v>
      </c>
      <c r="D31" s="10"/>
      <c r="E31" s="11"/>
      <c r="F31" s="8"/>
    </row>
    <row r="32" spans="2:6">
      <c r="B32" s="9" t="s">
        <v>8</v>
      </c>
      <c r="C32" s="107">
        <v>23197</v>
      </c>
      <c r="D32" s="12"/>
      <c r="E32" s="11" t="s">
        <v>9</v>
      </c>
      <c r="F32" s="8"/>
    </row>
    <row r="33" spans="2:6">
      <c r="B33" s="1" t="s">
        <v>10</v>
      </c>
      <c r="C33" s="137">
        <v>143923</v>
      </c>
      <c r="D33" s="6"/>
      <c r="E33" s="13"/>
      <c r="F33" s="8"/>
    </row>
    <row r="34" spans="2:6">
      <c r="B34" s="9" t="s">
        <v>11</v>
      </c>
      <c r="C34" s="107">
        <v>4500305193</v>
      </c>
      <c r="D34" s="6"/>
      <c r="E34" s="13"/>
      <c r="F34" s="8"/>
    </row>
    <row r="35" spans="2:6">
      <c r="B35" s="14" t="s">
        <v>12</v>
      </c>
      <c r="C35" s="107">
        <v>7104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9">
        <v>3200000000</v>
      </c>
      <c r="C38" s="107" t="s">
        <v>185</v>
      </c>
      <c r="D38" s="219">
        <v>1</v>
      </c>
      <c r="E38" s="206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19</v>
      </c>
      <c r="F39" s="23">
        <f>F38</f>
        <v>1741142</v>
      </c>
    </row>
    <row r="41" spans="2:6" ht="15.75" thickBot="1">
      <c r="B41" s="427"/>
      <c r="C41" s="427"/>
      <c r="D41" s="427"/>
      <c r="E41" s="427"/>
      <c r="F41" s="427"/>
    </row>
    <row r="42" spans="2:6" ht="15.75" thickBot="1">
      <c r="B42" s="31"/>
      <c r="C42" s="32" t="s">
        <v>149</v>
      </c>
      <c r="D42" s="2"/>
      <c r="E42" s="3"/>
      <c r="F42" s="4"/>
    </row>
    <row r="43" spans="2:6">
      <c r="B43" s="5" t="s">
        <v>4</v>
      </c>
      <c r="C43" s="188" t="s">
        <v>259</v>
      </c>
      <c r="D43" s="6"/>
      <c r="E43" s="7" t="s">
        <v>5</v>
      </c>
      <c r="F43" s="8"/>
    </row>
    <row r="44" spans="2:6">
      <c r="B44" s="9" t="s">
        <v>6</v>
      </c>
      <c r="C44" s="182" t="s">
        <v>257</v>
      </c>
      <c r="D44" s="10"/>
      <c r="E44" s="11"/>
      <c r="F44" s="8"/>
    </row>
    <row r="45" spans="2:6">
      <c r="B45" s="9" t="s">
        <v>8</v>
      </c>
      <c r="C45" s="107">
        <v>23196</v>
      </c>
      <c r="D45" s="12"/>
      <c r="E45" s="11" t="s">
        <v>9</v>
      </c>
      <c r="F45" s="8"/>
    </row>
    <row r="46" spans="2:6">
      <c r="B46" s="1" t="s">
        <v>10</v>
      </c>
      <c r="C46" s="137">
        <v>143919</v>
      </c>
      <c r="D46" s="6"/>
      <c r="E46" s="13"/>
      <c r="F46" s="8"/>
    </row>
    <row r="47" spans="2:6">
      <c r="B47" s="9" t="s">
        <v>11</v>
      </c>
      <c r="C47" s="107" t="s">
        <v>260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9">
        <v>3200000000</v>
      </c>
      <c r="C51" s="107" t="s">
        <v>261</v>
      </c>
      <c r="D51" s="219">
        <v>1</v>
      </c>
      <c r="E51" s="206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19</v>
      </c>
      <c r="F52" s="23">
        <f>F51</f>
        <v>3270431</v>
      </c>
    </row>
    <row r="54" spans="2:6" ht="15.75" thickBot="1">
      <c r="B54" s="427" t="s">
        <v>262</v>
      </c>
      <c r="C54" s="427"/>
      <c r="D54" s="427"/>
      <c r="E54" s="427"/>
      <c r="F54" s="427"/>
    </row>
    <row r="55" spans="2:6" ht="15.75" thickBot="1">
      <c r="B55" s="31"/>
      <c r="C55" s="32" t="s">
        <v>150</v>
      </c>
      <c r="D55" s="2"/>
      <c r="E55" s="3"/>
      <c r="F55" s="4"/>
    </row>
    <row r="56" spans="2:6">
      <c r="B56" s="5" t="s">
        <v>4</v>
      </c>
      <c r="C56" s="188" t="s">
        <v>122</v>
      </c>
      <c r="D56" s="6"/>
      <c r="E56" s="7" t="s">
        <v>5</v>
      </c>
      <c r="F56" s="8"/>
    </row>
    <row r="57" spans="2:6">
      <c r="B57" s="9" t="s">
        <v>6</v>
      </c>
      <c r="C57" s="182" t="s">
        <v>227</v>
      </c>
      <c r="D57" s="10"/>
      <c r="E57" s="11"/>
      <c r="F57" s="8"/>
    </row>
    <row r="58" spans="2:6">
      <c r="B58" s="9" t="s">
        <v>8</v>
      </c>
      <c r="C58" s="107">
        <v>23846</v>
      </c>
      <c r="D58" s="12"/>
      <c r="E58" s="11" t="s">
        <v>9</v>
      </c>
      <c r="F58" s="8"/>
    </row>
    <row r="59" spans="2:6">
      <c r="B59" s="1" t="s">
        <v>10</v>
      </c>
      <c r="C59" s="137">
        <v>144326</v>
      </c>
      <c r="D59" s="6"/>
      <c r="E59" s="13"/>
      <c r="F59" s="8"/>
    </row>
    <row r="60" spans="2:6">
      <c r="B60" s="9" t="s">
        <v>11</v>
      </c>
      <c r="C60" s="107">
        <v>4520193459</v>
      </c>
      <c r="D60" s="6"/>
      <c r="E60" s="13"/>
      <c r="F60" s="8"/>
    </row>
    <row r="61" spans="2:6">
      <c r="B61" s="14" t="s">
        <v>12</v>
      </c>
      <c r="C61" s="107">
        <v>7171</v>
      </c>
      <c r="D61" s="6"/>
      <c r="E61" s="8"/>
      <c r="F61" s="8"/>
    </row>
    <row r="62" spans="2:6" ht="15.75" thickBot="1">
      <c r="B62" s="14" t="s">
        <v>13</v>
      </c>
      <c r="C62" s="234">
        <v>4388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9">
        <v>9910000003</v>
      </c>
      <c r="C64" s="107" t="s">
        <v>48</v>
      </c>
      <c r="D64" s="219">
        <v>1</v>
      </c>
      <c r="E64" s="206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19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7"/>
      <c r="C2" s="427"/>
      <c r="D2" s="427"/>
      <c r="E2" s="427"/>
      <c r="F2" s="427"/>
    </row>
    <row r="3" spans="2:6" ht="15.75" thickBot="1">
      <c r="B3" s="31"/>
      <c r="C3" s="32" t="s">
        <v>151</v>
      </c>
      <c r="D3" s="2"/>
      <c r="E3" s="3"/>
      <c r="F3" s="4"/>
    </row>
    <row r="4" spans="2:6">
      <c r="B4" s="5" t="s">
        <v>4</v>
      </c>
      <c r="C4" s="188" t="s">
        <v>263</v>
      </c>
      <c r="D4" s="6"/>
      <c r="E4" s="7" t="s">
        <v>5</v>
      </c>
      <c r="F4" s="8"/>
    </row>
    <row r="5" spans="2:6">
      <c r="B5" s="9" t="s">
        <v>6</v>
      </c>
      <c r="C5" s="182" t="s">
        <v>264</v>
      </c>
      <c r="D5" s="10"/>
      <c r="E5" s="11"/>
      <c r="F5" s="8"/>
    </row>
    <row r="6" spans="2:6">
      <c r="B6" s="9" t="s">
        <v>8</v>
      </c>
      <c r="C6" s="235">
        <v>23588</v>
      </c>
      <c r="D6" s="12"/>
      <c r="E6" s="11" t="s">
        <v>9</v>
      </c>
      <c r="F6" s="8"/>
    </row>
    <row r="7" spans="2:6">
      <c r="B7" s="1" t="s">
        <v>10</v>
      </c>
      <c r="C7" s="137">
        <v>144272</v>
      </c>
      <c r="D7" s="6"/>
      <c r="E7" s="13"/>
      <c r="F7" s="8"/>
    </row>
    <row r="8" spans="2:6">
      <c r="B8" s="9" t="s">
        <v>11</v>
      </c>
      <c r="C8" s="235" t="s">
        <v>255</v>
      </c>
      <c r="D8" s="6"/>
      <c r="E8" s="13"/>
      <c r="F8" s="8"/>
    </row>
    <row r="9" spans="2:6">
      <c r="B9" s="14" t="s">
        <v>12</v>
      </c>
      <c r="C9" s="235">
        <v>7292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9">
        <v>3200000000</v>
      </c>
      <c r="C12" s="107" t="s">
        <v>185</v>
      </c>
      <c r="D12" s="219">
        <v>1</v>
      </c>
      <c r="E12" s="206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19</v>
      </c>
      <c r="F13" s="23">
        <f>F12</f>
        <v>750000</v>
      </c>
    </row>
    <row r="15" spans="2:6" ht="15.75" thickBot="1">
      <c r="B15" s="427"/>
      <c r="C15" s="427"/>
      <c r="D15" s="427"/>
      <c r="E15" s="427"/>
      <c r="F15" s="427"/>
    </row>
    <row r="16" spans="2:6" ht="15.75" thickBot="1">
      <c r="B16" s="31"/>
      <c r="C16" s="32" t="s">
        <v>152</v>
      </c>
      <c r="D16" s="2"/>
      <c r="E16" s="3"/>
      <c r="F16" s="4"/>
    </row>
    <row r="17" spans="2:6" ht="15.75" thickBot="1">
      <c r="B17" s="58" t="s">
        <v>4</v>
      </c>
      <c r="C17" s="110" t="s">
        <v>130</v>
      </c>
      <c r="D17" s="240"/>
      <c r="E17" s="241"/>
      <c r="F17" s="242"/>
    </row>
    <row r="18" spans="2:6" ht="15.75" thickBot="1">
      <c r="B18" s="58" t="s">
        <v>6</v>
      </c>
      <c r="C18" s="243" t="s">
        <v>180</v>
      </c>
      <c r="D18" s="240"/>
      <c r="E18" s="244"/>
      <c r="F18" s="242"/>
    </row>
    <row r="19" spans="2:6" ht="15.75" thickBot="1">
      <c r="B19" s="58" t="s">
        <v>8</v>
      </c>
      <c r="C19" s="245">
        <v>13455</v>
      </c>
      <c r="D19" s="240"/>
      <c r="E19" s="244" t="s">
        <v>9</v>
      </c>
      <c r="F19" s="242"/>
    </row>
    <row r="20" spans="2:6" ht="15.75" thickBot="1">
      <c r="B20" s="246" t="s">
        <v>10</v>
      </c>
      <c r="C20" s="247">
        <v>138297</v>
      </c>
      <c r="D20" s="240"/>
      <c r="E20" s="248"/>
      <c r="F20" s="242"/>
    </row>
    <row r="21" spans="2:6" ht="15.75" thickBot="1">
      <c r="B21" s="58" t="s">
        <v>11</v>
      </c>
      <c r="C21" s="249">
        <v>339142</v>
      </c>
      <c r="D21" s="240"/>
      <c r="E21" s="248"/>
      <c r="F21" s="242"/>
    </row>
    <row r="22" spans="2:6" ht="15.75" thickBot="1">
      <c r="B22" s="250" t="s">
        <v>12</v>
      </c>
      <c r="C22" s="245">
        <v>7222</v>
      </c>
      <c r="D22" s="240"/>
      <c r="E22" s="242"/>
      <c r="F22" s="242"/>
    </row>
    <row r="23" spans="2:6" ht="15.75" thickBot="1">
      <c r="B23" s="251" t="s">
        <v>13</v>
      </c>
      <c r="C23" s="252"/>
      <c r="D23" s="240"/>
      <c r="E23" s="242"/>
      <c r="F23" s="242"/>
    </row>
    <row r="24" spans="2:6" ht="15.75" thickBot="1">
      <c r="B24" s="253" t="s">
        <v>14</v>
      </c>
      <c r="C24" s="254" t="s">
        <v>15</v>
      </c>
      <c r="D24" s="254" t="s">
        <v>16</v>
      </c>
      <c r="E24" s="254" t="s">
        <v>17</v>
      </c>
      <c r="F24" s="255" t="s">
        <v>18</v>
      </c>
    </row>
    <row r="25" spans="2:6" ht="15.75" thickBot="1">
      <c r="B25" s="110">
        <v>3200000000</v>
      </c>
      <c r="C25" s="256" t="s">
        <v>132</v>
      </c>
      <c r="D25" s="256">
        <v>1</v>
      </c>
      <c r="E25" s="257">
        <v>250000</v>
      </c>
      <c r="F25" s="258">
        <v>250000</v>
      </c>
    </row>
    <row r="26" spans="2:6" ht="15.75" thickBot="1">
      <c r="B26" s="259"/>
      <c r="C26" s="260"/>
      <c r="D26" s="261"/>
      <c r="E26" s="260" t="s">
        <v>181</v>
      </c>
      <c r="F26" s="258">
        <v>250000</v>
      </c>
    </row>
    <row r="28" spans="2:6" ht="15.75" thickBot="1">
      <c r="B28" s="427"/>
      <c r="C28" s="427"/>
      <c r="D28" s="427"/>
      <c r="E28" s="427"/>
      <c r="F28" s="427"/>
    </row>
    <row r="29" spans="2:6" ht="15.75" thickBot="1">
      <c r="B29" s="31"/>
      <c r="C29" s="32" t="s">
        <v>153</v>
      </c>
      <c r="D29" s="2"/>
      <c r="E29" s="3"/>
      <c r="F29" s="4"/>
    </row>
    <row r="30" spans="2:6">
      <c r="B30" s="5" t="s">
        <v>4</v>
      </c>
      <c r="C30" s="188" t="s">
        <v>183</v>
      </c>
      <c r="D30" s="6"/>
      <c r="E30" s="7" t="s">
        <v>5</v>
      </c>
      <c r="F30" s="8"/>
    </row>
    <row r="31" spans="2:6">
      <c r="B31" s="9" t="s">
        <v>6</v>
      </c>
      <c r="C31" s="182" t="s">
        <v>182</v>
      </c>
      <c r="D31" s="10"/>
      <c r="E31" s="11"/>
      <c r="F31" s="8"/>
    </row>
    <row r="32" spans="2:6">
      <c r="B32" s="9" t="s">
        <v>8</v>
      </c>
      <c r="C32" s="107">
        <v>13551</v>
      </c>
      <c r="D32" s="12"/>
      <c r="E32" s="11" t="s">
        <v>9</v>
      </c>
      <c r="F32" s="8"/>
    </row>
    <row r="33" spans="2:6">
      <c r="B33" s="1" t="s">
        <v>10</v>
      </c>
      <c r="C33" s="137">
        <v>138343</v>
      </c>
      <c r="D33" s="6"/>
      <c r="E33" s="13"/>
      <c r="F33" s="8"/>
    </row>
    <row r="34" spans="2:6">
      <c r="B34" s="9" t="s">
        <v>11</v>
      </c>
      <c r="C34" s="107" t="s">
        <v>184</v>
      </c>
      <c r="D34" s="6"/>
      <c r="E34" s="13"/>
      <c r="F34" s="8"/>
    </row>
    <row r="35" spans="2:6">
      <c r="B35" s="14" t="s">
        <v>12</v>
      </c>
      <c r="C35" s="107"/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9">
        <v>3200000000</v>
      </c>
      <c r="C38" s="107" t="s">
        <v>185</v>
      </c>
      <c r="D38" s="219">
        <v>1</v>
      </c>
      <c r="E38" s="206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19</v>
      </c>
      <c r="F39" s="23">
        <f>F38</f>
        <v>367720</v>
      </c>
    </row>
    <row r="41" spans="2:6" ht="15.75" thickBot="1">
      <c r="B41" s="427"/>
      <c r="C41" s="427"/>
      <c r="D41" s="427"/>
      <c r="E41" s="427"/>
      <c r="F41" s="427"/>
    </row>
    <row r="42" spans="2:6" ht="15.75" thickBot="1">
      <c r="B42" s="31"/>
      <c r="C42" s="32" t="s">
        <v>154</v>
      </c>
      <c r="D42" s="2"/>
      <c r="E42" s="3"/>
      <c r="F42" s="4"/>
    </row>
    <row r="43" spans="2:6">
      <c r="B43" s="5" t="s">
        <v>4</v>
      </c>
      <c r="C43" s="188" t="s">
        <v>183</v>
      </c>
      <c r="D43" s="6"/>
      <c r="E43" s="7" t="s">
        <v>5</v>
      </c>
      <c r="F43" s="8"/>
    </row>
    <row r="44" spans="2:6">
      <c r="B44" s="9" t="s">
        <v>6</v>
      </c>
      <c r="C44" s="182" t="s">
        <v>182</v>
      </c>
      <c r="D44" s="10"/>
      <c r="E44" s="11"/>
      <c r="F44" s="8"/>
    </row>
    <row r="45" spans="2:6">
      <c r="B45" s="9" t="s">
        <v>8</v>
      </c>
      <c r="C45" s="107">
        <v>13552</v>
      </c>
      <c r="D45" s="12"/>
      <c r="E45" s="11" t="s">
        <v>9</v>
      </c>
      <c r="F45" s="8"/>
    </row>
    <row r="46" spans="2:6">
      <c r="B46" s="1" t="s">
        <v>10</v>
      </c>
      <c r="C46" s="137">
        <v>138344</v>
      </c>
      <c r="D46" s="6"/>
      <c r="E46" s="13"/>
      <c r="F46" s="8"/>
    </row>
    <row r="47" spans="2:6">
      <c r="B47" s="9" t="s">
        <v>11</v>
      </c>
      <c r="C47" s="107" t="s">
        <v>184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9">
        <v>3200000000</v>
      </c>
      <c r="C51" s="107" t="s">
        <v>185</v>
      </c>
      <c r="D51" s="219">
        <v>1</v>
      </c>
      <c r="E51" s="206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19</v>
      </c>
      <c r="F52" s="23">
        <f>F51</f>
        <v>367720</v>
      </c>
    </row>
    <row r="54" spans="2:6" ht="15.75" thickBot="1">
      <c r="B54" s="427"/>
      <c r="C54" s="427"/>
      <c r="D54" s="427"/>
      <c r="E54" s="427"/>
      <c r="F54" s="427"/>
    </row>
    <row r="55" spans="2:6" ht="15.75" thickBot="1">
      <c r="B55" s="31" t="s">
        <v>186</v>
      </c>
      <c r="C55" s="32" t="s">
        <v>155</v>
      </c>
      <c r="D55" s="2"/>
      <c r="E55" s="3"/>
      <c r="F55" s="4"/>
    </row>
    <row r="56" spans="2:6">
      <c r="B56" s="5" t="s">
        <v>4</v>
      </c>
      <c r="C56" s="188" t="s">
        <v>183</v>
      </c>
      <c r="D56" s="6"/>
      <c r="E56" s="7" t="s">
        <v>5</v>
      </c>
      <c r="F56" s="8"/>
    </row>
    <row r="57" spans="2:6">
      <c r="B57" s="9" t="s">
        <v>6</v>
      </c>
      <c r="C57" s="182" t="s">
        <v>182</v>
      </c>
      <c r="D57" s="10"/>
      <c r="E57" s="11"/>
      <c r="F57" s="8"/>
    </row>
    <row r="58" spans="2:6">
      <c r="B58" s="9" t="s">
        <v>8</v>
      </c>
      <c r="C58" s="107">
        <v>13553</v>
      </c>
      <c r="D58" s="12"/>
      <c r="E58" s="11" t="s">
        <v>9</v>
      </c>
      <c r="F58" s="8"/>
    </row>
    <row r="59" spans="2:6">
      <c r="B59" s="1" t="s">
        <v>10</v>
      </c>
      <c r="C59" s="137">
        <v>138345</v>
      </c>
      <c r="D59" s="6"/>
      <c r="E59" s="13"/>
      <c r="F59" s="8"/>
    </row>
    <row r="60" spans="2:6">
      <c r="B60" s="9" t="s">
        <v>11</v>
      </c>
      <c r="C60" s="107" t="s">
        <v>184</v>
      </c>
      <c r="D60" s="6"/>
      <c r="E60" s="13"/>
      <c r="F60" s="8"/>
    </row>
    <row r="61" spans="2:6">
      <c r="B61" s="14" t="s">
        <v>12</v>
      </c>
      <c r="C61" s="107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9">
        <v>3200000000</v>
      </c>
      <c r="C64" s="107" t="s">
        <v>185</v>
      </c>
      <c r="D64" s="219">
        <v>1</v>
      </c>
      <c r="E64" s="206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19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2021-04-08T21:35:08Z</dcterms:modified>
</cp:coreProperties>
</file>