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0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21600" windowHeight="9735" tabRatio="590" firstSheet="9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'!$B$19:$J$24</definedName>
  </definedNames>
  <calcPr calcId="152511"/>
</workbook>
</file>

<file path=xl/calcChain.xml><?xml version="1.0" encoding="utf-8"?>
<calcChain xmlns="http://schemas.openxmlformats.org/spreadsheetml/2006/main">
  <c r="F12" i="3" l="1"/>
  <c r="F13" i="3" s="1"/>
  <c r="F67" i="2" l="1"/>
  <c r="F39" i="20" l="1"/>
  <c r="F40" i="20" s="1"/>
  <c r="F15" i="2" l="1"/>
  <c r="F14" i="2"/>
  <c r="F16" i="2" s="1"/>
  <c r="F28" i="2" l="1"/>
  <c r="F54" i="2" l="1"/>
  <c r="F41" i="2" l="1"/>
  <c r="J99" i="1" l="1"/>
  <c r="C100" i="1"/>
  <c r="J100" i="1"/>
  <c r="J101" i="1"/>
  <c r="J103" i="1"/>
  <c r="J105" i="1"/>
  <c r="J106" i="1"/>
  <c r="F93" i="31" l="1"/>
  <c r="F94" i="31" s="1"/>
  <c r="F79" i="31"/>
  <c r="F80" i="31" s="1"/>
  <c r="F64" i="31"/>
  <c r="F65" i="31" s="1"/>
  <c r="F51" i="31"/>
  <c r="F52" i="31" s="1"/>
  <c r="F38" i="31"/>
  <c r="F39" i="31" s="1"/>
  <c r="F25" i="31"/>
  <c r="F12" i="31"/>
  <c r="F13" i="31" s="1"/>
  <c r="F64" i="30" l="1"/>
  <c r="F65" i="30" s="1"/>
  <c r="F51" i="30"/>
  <c r="F52" i="30" s="1"/>
  <c r="F38" i="30"/>
  <c r="F39" i="30" s="1"/>
  <c r="F25" i="30"/>
  <c r="F12" i="30"/>
  <c r="F13" i="30" s="1"/>
  <c r="F64" i="29"/>
  <c r="F65" i="29" s="1"/>
  <c r="F51" i="29"/>
  <c r="F52" i="29" s="1"/>
  <c r="F38" i="29"/>
  <c r="F39" i="29" s="1"/>
  <c r="F25" i="29"/>
  <c r="F12" i="29"/>
  <c r="F13" i="29" s="1"/>
  <c r="F27" i="28" l="1"/>
  <c r="F26" i="28"/>
  <c r="F25" i="28"/>
  <c r="F28" i="28" l="1"/>
  <c r="F66" i="28"/>
  <c r="F67" i="28" s="1"/>
  <c r="F53" i="28"/>
  <c r="F54" i="28" s="1"/>
  <c r="F40" i="28"/>
  <c r="F41" i="28" s="1"/>
  <c r="F12" i="28"/>
  <c r="F13" i="28" s="1"/>
  <c r="F64" i="27" l="1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51" i="22"/>
  <c r="F38" i="22"/>
  <c r="F25" i="22"/>
  <c r="F12" i="22"/>
  <c r="F64" i="23"/>
  <c r="F51" i="23"/>
  <c r="F38" i="23"/>
  <c r="F25" i="23" l="1"/>
  <c r="F12" i="23"/>
  <c r="F64" i="21"/>
  <c r="F38" i="21"/>
  <c r="F25" i="21"/>
  <c r="F26" i="21" s="1"/>
  <c r="F51" i="21" l="1"/>
  <c r="F12" i="21" l="1"/>
  <c r="F64" i="3" l="1"/>
  <c r="F65" i="3" s="1"/>
  <c r="F25" i="3" l="1"/>
  <c r="F26" i="3" s="1"/>
  <c r="F52" i="3"/>
  <c r="F38" i="3" l="1"/>
  <c r="F80" i="2" l="1"/>
  <c r="F81" i="2" s="1"/>
  <c r="I4" i="4" l="1"/>
  <c r="F25" i="20" l="1"/>
  <c r="I5" i="4" l="1"/>
  <c r="I6" i="4"/>
  <c r="I7" i="4"/>
  <c r="I8" i="4"/>
  <c r="F29" i="2" l="1"/>
  <c r="C19" i="4" l="1"/>
  <c r="I12" i="4"/>
  <c r="I11" i="4"/>
  <c r="I10" i="4"/>
  <c r="I9" i="4"/>
  <c r="F65" i="22"/>
  <c r="F52" i="22"/>
  <c r="F39" i="22"/>
  <c r="F26" i="22"/>
  <c r="F13" i="22"/>
  <c r="F52" i="23"/>
  <c r="F39" i="23"/>
  <c r="F26" i="23"/>
  <c r="F13" i="23"/>
  <c r="F65" i="21"/>
  <c r="F52" i="21"/>
  <c r="F39" i="21"/>
  <c r="F13" i="21"/>
  <c r="F39" i="3"/>
  <c r="F68" i="2"/>
  <c r="F55" i="2"/>
  <c r="F42" i="2"/>
  <c r="F26" i="20"/>
  <c r="F12" i="20"/>
  <c r="F65" i="23" l="1"/>
  <c r="I14" i="4"/>
</calcChain>
</file>

<file path=xl/comments1.xml><?xml version="1.0" encoding="utf-8"?>
<comments xmlns="http://schemas.openxmlformats.org/spreadsheetml/2006/main">
  <authors>
    <author>Servicio Tecnico Bodega</author>
  </authors>
  <commentList>
    <comment ref="B55" authorId="0" shapeId="0">
      <text>
        <r>
          <rPr>
            <b/>
            <sz val="9"/>
            <color indexed="81"/>
            <rFont val="Tahoma"/>
            <family val="2"/>
          </rPr>
          <t>REVISAR FACTURACION</t>
        </r>
      </text>
    </comment>
  </commentList>
</comments>
</file>

<file path=xl/sharedStrings.xml><?xml version="1.0" encoding="utf-8"?>
<sst xmlns="http://schemas.openxmlformats.org/spreadsheetml/2006/main" count="1935" uniqueCount="411">
  <si>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</si>
  <si>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</si>
  <si>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</si>
  <si>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</si>
  <si>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</si>
  <si>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</si>
  <si>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</si>
  <si>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</si>
  <si>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</si>
  <si>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</si>
  <si>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</si>
  <si>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</si>
  <si>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</si>
  <si>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</si>
  <si>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</si>
  <si>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</si>
  <si>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</si>
  <si>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</si>
  <si>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</si>
  <si>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</si>
  <si>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</si>
  <si>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</si>
  <si>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</si>
  <si>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</si>
  <si>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</si>
  <si>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</si>
  <si>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</si>
  <si>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</si>
  <si>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</si>
  <si>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</si>
  <si>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</si>
  <si>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</si>
  <si>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</si>
  <si>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</si>
  <si>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</si>
  <si>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</si>
  <si>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</si>
  <si>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</si>
  <si>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</si>
  <si>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</si>
  <si>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</si>
  <si>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</si>
  <si>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</si>
  <si>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</si>
  <si>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</si>
  <si>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</si>
  <si>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</si>
  <si>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</si>
  <si>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</si>
  <si>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</si>
  <si>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</si>
  <si>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</si>
  <si>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</si>
  <si>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</si>
  <si>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</si>
  <si>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</si>
  <si>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</si>
  <si>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</si>
  <si>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</si>
  <si>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</si>
  <si>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</si>
  <si>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</si>
  <si>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</si>
  <si>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</si>
  <si>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</si>
  <si>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</si>
  <si>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</si>
  <si>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</si>
  <si>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</si>
  <si>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</si>
  <si>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</si>
  <si>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</si>
  <si>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</si>
  <si>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</si>
  <si>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</si>
  <si>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</si>
  <si>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</si>
  <si>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</si>
  <si>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</si>
  <si>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</si>
  <si>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</si>
  <si>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</si>
  <si>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</si>
  <si>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</si>
  <si>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</si>
  <si>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</si>
  <si>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</si>
  <si>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</si>
  <si>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</si>
  <si>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</si>
  <si>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</si>
  <si>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</si>
  <si>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</si>
  <si>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VESPUCIO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</si>
  <si>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</si>
  <si>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</si>
  <si>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</si>
  <si>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</si>
  <si>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</si>
  <si>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</si>
  <si>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</si>
  <si>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</si>
  <si>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</si>
  <si>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</si>
  <si>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</si>
  <si>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</si>
  <si>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</si>
  <si>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</si>
  <si>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</si>
  <si>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</si>
  <si>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</si>
  <si>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</si>
  <si>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</si>
  <si>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</si>
  <si>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</si>
  <si>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</si>
  <si>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</si>
  <si>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</si>
  <si>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</si>
  <si>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</si>
  <si>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</si>
  <si>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</si>
  <si>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</si>
  <si>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</si>
  <si>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</si>
  <si>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</si>
  <si>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</si>
  <si>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</si>
  <si>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NO</t>
  </si>
  <si>
    <t>CLINICA VESPUCIO SPA.</t>
  </si>
  <si>
    <t>SOCIEDAD CONSESIONARIA SAN JOSE TECNOCONTROL</t>
  </si>
  <si>
    <t>76.082.113-6</t>
  </si>
  <si>
    <t>MANTENCION PREVENTIVA</t>
  </si>
  <si>
    <t>INSTITUTO DE DIAGNOSTICO S.A.</t>
  </si>
  <si>
    <t>92.051.000-0</t>
  </si>
  <si>
    <t>CLINICA SANTA MARIA</t>
  </si>
  <si>
    <t>CONTRATO POR MANTENCION</t>
  </si>
  <si>
    <t>PROGRAMACION</t>
  </si>
  <si>
    <t>Columna1</t>
  </si>
  <si>
    <t>Tomas Cortes</t>
  </si>
  <si>
    <t>7424-1</t>
  </si>
  <si>
    <t>7424-6</t>
  </si>
  <si>
    <t>MANTENCION MARZO</t>
  </si>
  <si>
    <t>Bruno Leyton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</si>
  <si>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</si>
  <si>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</si>
  <si>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</si>
  <si>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</si>
  <si>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</si>
  <si>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</si>
  <si>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</si>
  <si>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</si>
  <si>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</si>
  <si>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</si>
  <si>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</si>
  <si>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</si>
  <si>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</si>
  <si>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</si>
  <si>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</si>
  <si>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</si>
  <si>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</si>
  <si>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</si>
  <si>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</si>
  <si>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</si>
  <si>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</si>
  <si>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</si>
  <si>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</si>
  <si>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</si>
  <si>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</si>
  <si>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</si>
  <si>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</si>
  <si>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</si>
  <si>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</si>
  <si>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</si>
  <si>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</si>
  <si>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</si>
  <si>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</si>
  <si>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</si>
  <si>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</si>
  <si>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</si>
  <si>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</si>
  <si>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</si>
  <si>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</si>
  <si>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</si>
  <si>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</si>
  <si>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</si>
  <si>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</si>
  <si>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</si>
  <si>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</si>
  <si>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</si>
  <si>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</si>
  <si>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</si>
  <si>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</si>
  <si>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CLINICA CHILLAN SA.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</si>
  <si>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</si>
  <si>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</si>
  <si>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</si>
  <si>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</si>
  <si>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</si>
  <si>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</si>
  <si>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</si>
  <si>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</si>
  <si>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</si>
  <si>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</si>
  <si>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</si>
  <si>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</si>
  <si>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</si>
  <si>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</si>
  <si>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</si>
  <si>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</si>
  <si>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</si>
  <si>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</si>
  <si>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</si>
  <si>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</si>
  <si>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</si>
  <si>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</si>
  <si>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</si>
  <si>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</si>
  <si>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Jorge Fernandez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</si>
  <si>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</si>
  <si>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</si>
  <si>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</si>
  <si>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</si>
  <si>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</si>
  <si>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</si>
  <si>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</si>
  <si>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</si>
  <si>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</si>
  <si>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</si>
  <si>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</si>
  <si>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</si>
  <si>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</si>
  <si>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</si>
  <si>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</si>
  <si>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</si>
  <si>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</si>
  <si>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</si>
  <si>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</si>
  <si>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</si>
  <si>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Tomas Cortez</t>
  </si>
  <si>
    <t>MANTENCION MAYO</t>
  </si>
  <si>
    <t>MANTENCION ABRIL</t>
  </si>
  <si>
    <t>FAVOR HACER MENCION EN FACTURA A  HES : N° 1000075579</t>
  </si>
  <si>
    <t>7438-12</t>
  </si>
  <si>
    <t>FAVOR HACER MENCION EN FACTURA A  HES : N°   1000075621</t>
  </si>
  <si>
    <t>7446-1</t>
  </si>
  <si>
    <t>FAVOR HACER MENCION EN FACTURA A  HES : N°    1000075622</t>
  </si>
  <si>
    <t>7446-2</t>
  </si>
  <si>
    <t>FAVOR HACER MENCION EN FACTURA A  HES : N°  1000075627</t>
  </si>
  <si>
    <t>7446-3</t>
  </si>
  <si>
    <t>FAVOR HACER MENCION EN FACTURA A  HES : N°   1000075634</t>
  </si>
  <si>
    <t>7446-4</t>
  </si>
  <si>
    <t>FAVOR HACER MENCION EN FACTURA A  HES : N°  1000075629</t>
  </si>
  <si>
    <t>7446-5</t>
  </si>
  <si>
    <t>FAVOR HACER MENCION EN FACTURA A  HES : N°  1000075632</t>
  </si>
  <si>
    <t>7446-6</t>
  </si>
  <si>
    <t>FAVOR HACER MENCION EN FACTURA A  HES : N°   1000075628</t>
  </si>
  <si>
    <t>7446-7</t>
  </si>
  <si>
    <t>FAVOR HACER MENCION EN FACTURA A  HES : N°   1000075631</t>
  </si>
  <si>
    <t>7446-8</t>
  </si>
  <si>
    <t>FAVOR HACER MENCION EN FACTURA A  HES : N°   1000075633</t>
  </si>
  <si>
    <t>7446-9</t>
  </si>
  <si>
    <t>FAVOR HACER MENCION EN FACTURA A  HES : N°  1000075630</t>
  </si>
  <si>
    <t>7446-10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</si>
  <si>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</si>
  <si>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</si>
  <si>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</si>
  <si>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</si>
  <si>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</si>
  <si>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</si>
  <si>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</si>
  <si>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</si>
  <si>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</si>
  <si>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</si>
  <si>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</si>
  <si>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</si>
  <si>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</si>
  <si>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</si>
  <si>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</si>
  <si>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</si>
  <si>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</si>
  <si>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</si>
  <si>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</si>
  <si>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</si>
  <si>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</si>
  <si>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C. Mantencion</t>
  </si>
  <si>
    <t>ENVIO DE FC POR MAIL Y POR CORREO A ANGELICA CARRASCO.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</si>
  <si>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</si>
  <si>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</si>
  <si>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</si>
  <si>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</si>
  <si>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</si>
  <si>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</si>
  <si>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</si>
  <si>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</si>
  <si>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</si>
  <si>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</si>
  <si>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CLINICA BUPA SANTIAGO SA.</t>
  </si>
  <si>
    <t>CCDIN</t>
  </si>
  <si>
    <t>MODULO PERAS DE LLAMADO</t>
  </si>
  <si>
    <t>HOSPITAL NAVAL ALMIRANTE NEF</t>
  </si>
  <si>
    <t>MANTENCION PREVENTIVA CORRECTIVA (LASER)</t>
  </si>
  <si>
    <t>PERA DE LLAMADO</t>
  </si>
  <si>
    <t>MANTENCION MES OCTUBRE</t>
  </si>
  <si>
    <t>UROFUSION SPA</t>
  </si>
  <si>
    <t>HOSPITAL SOTERO DEL RIO</t>
  </si>
  <si>
    <t>REVISION DE EQUIPO LASER ODYSSEY</t>
  </si>
  <si>
    <t>1057501-10018-AG20</t>
  </si>
  <si>
    <t>VISITA TECNICA Y REPARACION EQUIPO TRINITY</t>
  </si>
  <si>
    <t>61.608.502-6</t>
  </si>
  <si>
    <t>T01606-OC-977-20</t>
  </si>
  <si>
    <t>76.093.454-2</t>
  </si>
  <si>
    <t>SAN JOSE CONSTRUCTORA CHILE S.A.</t>
  </si>
  <si>
    <t>CALL CORD WITH TILT/RELEASE DIN</t>
  </si>
  <si>
    <r>
      <t>CLINICA VESPUCIO SPA.</t>
    </r>
    <r>
      <rPr>
        <b/>
        <sz val="11"/>
        <color rgb="FF002060"/>
        <rFont val="Calibri"/>
        <family val="2"/>
        <scheme val="minor"/>
      </rPr>
      <t xml:space="preserve">        </t>
    </r>
  </si>
  <si>
    <t>3191-4620-SE20</t>
  </si>
  <si>
    <t>1600-001-20</t>
  </si>
  <si>
    <t>DOMINION SPA</t>
  </si>
  <si>
    <t>BLAST SHIELD</t>
  </si>
  <si>
    <t>11101DSPA-1053-2020</t>
  </si>
  <si>
    <t>HOSPITAL OVALLE</t>
  </si>
  <si>
    <t>OAM001523</t>
  </si>
  <si>
    <t>99.597.170-4</t>
  </si>
  <si>
    <t>DVI-D 25FT</t>
  </si>
  <si>
    <t>CABLE DVI</t>
  </si>
  <si>
    <t>61.102.017-1</t>
  </si>
  <si>
    <t>76.217.768-4</t>
  </si>
  <si>
    <t>SOCIEDAD CONCESIONARIA SAN JOSE TECNOCONTROL S.A.</t>
  </si>
  <si>
    <t>Facturación Mes de NOVIEMBRE 2020</t>
  </si>
  <si>
    <t>C. Mantencion NOVIEMBRE  2020</t>
  </si>
  <si>
    <t>Comercial Integra Electrica</t>
  </si>
  <si>
    <t xml:space="preserve">PERA DE LLAMADO ( 20  U/N ) </t>
  </si>
  <si>
    <t>VISITA TECNICA POR EQUIPO KOELIS S/N TRINITY 041</t>
  </si>
  <si>
    <t xml:space="preserve">CLINICA CORDILLERA </t>
  </si>
  <si>
    <t>MANTENCION MES NOVIEMBRE</t>
  </si>
  <si>
    <t xml:space="preserve">FACTURA CORRESPONDIENTE AL MES DE NOVIEMBRE DE 2020 </t>
  </si>
  <si>
    <t>1057441-76</t>
  </si>
  <si>
    <t>ENVIADO</t>
  </si>
  <si>
    <t>FACTURADO</t>
  </si>
  <si>
    <t>INSTITUTO DE DIAGNOSTICO S.A</t>
  </si>
  <si>
    <t>PERILLA DE SISTEMA LLAMADA ENFERMERA</t>
  </si>
  <si>
    <t>CONTRATO MANTENCION DE EQUIPO FOCAL ONE</t>
  </si>
  <si>
    <t>ENVIO AUTOMATICO</t>
  </si>
  <si>
    <t>CONTRATO MANTENCION DE EQUIPO SONOLITH L-Sys</t>
  </si>
  <si>
    <t>RECIDENCIA LAS HUALTATAS</t>
  </si>
  <si>
    <t>PORTA TAGS</t>
  </si>
  <si>
    <t xml:space="preserve">SOC CONCESIONARIA SAN JOSE </t>
  </si>
  <si>
    <t>MANTENCION RTLS</t>
  </si>
  <si>
    <t>MANTENCION MES  JUNIO (STORAGE 14/28)</t>
  </si>
  <si>
    <t>FALTA HES</t>
  </si>
  <si>
    <t>MANTENCION MES  JULIO (STORAGE  15/28)</t>
  </si>
  <si>
    <t>MANTENCION MES  SEPTIEMBRE (STORAGE  17/28)</t>
  </si>
  <si>
    <t>MANTENCION MES  AGOSTO (STORAGE  16/28)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</si>
  <si>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</si>
  <si>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</si>
  <si>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</si>
  <si>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</si>
  <si>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</si>
  <si>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</si>
  <si>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INF. TECNICO 4061</t>
  </si>
  <si>
    <t>VISITA URGENCIA/TIRADOR DE DUCHA</t>
  </si>
  <si>
    <t>INF. TECNICO 4271</t>
  </si>
  <si>
    <t>REMOTE TILT</t>
  </si>
  <si>
    <t>INF. TECNICO 7443 // ESPERA OC.-HES</t>
  </si>
  <si>
    <t>INF. TECNICO 7444</t>
  </si>
  <si>
    <t>TIRADOR DUCHA</t>
  </si>
  <si>
    <t>INF. TECNICO 7445</t>
  </si>
  <si>
    <t>INF. TECNICO 7457</t>
  </si>
  <si>
    <t>VOIP NURSE CONSOLE  V2</t>
  </si>
  <si>
    <t>ESTACION DE PACIENTE MEJORADA</t>
  </si>
  <si>
    <t>ELPAS ASSET CLIP (PACK OF 5)</t>
  </si>
  <si>
    <t>PROGRAMACION HORA LLAMADO ENFERM. RAULAND</t>
  </si>
  <si>
    <t>HOSPITAL LA SERENA</t>
  </si>
  <si>
    <t xml:space="preserve">CONTROL BOX 220 V  AC </t>
  </si>
  <si>
    <t>MUTUAL DE SEGURIDAD</t>
  </si>
  <si>
    <t>R4K14SA</t>
  </si>
  <si>
    <t>MANO DE OBRA, PROGRAMACION</t>
  </si>
  <si>
    <t>ESPERA FACTURACION.</t>
  </si>
  <si>
    <t>HOJA DE SERVICIO N° 5058</t>
  </si>
  <si>
    <t>HOSPITAL DE CALAMA</t>
  </si>
  <si>
    <t>PEDAL LITHO</t>
  </si>
  <si>
    <t>CLIENTE NO APRUEBA PRESUPUESTO.</t>
  </si>
  <si>
    <t>HOSPITAL DE TALCA</t>
  </si>
  <si>
    <t>LITOTRIPTOR</t>
  </si>
  <si>
    <t>ESPERA DE LICITACION.</t>
  </si>
  <si>
    <t>CODIGO AZUL, PROGRAMACION, MANO DE OBRA</t>
  </si>
  <si>
    <t>PLACA GL5/MANO DE OBRA</t>
  </si>
  <si>
    <t>ESPERA  OC.</t>
  </si>
  <si>
    <t>VISITA TECNICA GL5</t>
  </si>
  <si>
    <t>CODIGO AZUL</t>
  </si>
  <si>
    <t>PERAS LLAMADO DE ENFERMERIA 10B</t>
  </si>
  <si>
    <t>CLINICA INDISA</t>
  </si>
  <si>
    <t>R4KPR400 FUENTE DE PODER</t>
  </si>
  <si>
    <t>TARJETA EXPANSORA DE AUDIO</t>
  </si>
  <si>
    <t>ESPERA  OC.// INF. TEC. N° 5251</t>
  </si>
  <si>
    <t>BATERIA Y PROGRAMACION</t>
  </si>
  <si>
    <t>FALP</t>
  </si>
  <si>
    <t>HOSPITAL CLINICO UC CHRISTUS</t>
  </si>
  <si>
    <t>Actualizacion Software Koelis-Trinity</t>
  </si>
  <si>
    <t>Monitor equipo Trinity</t>
  </si>
  <si>
    <t>Mant. Eq. Trinity-Koelis</t>
  </si>
  <si>
    <t>Contacto     matoro@ucchristus.cl</t>
  </si>
  <si>
    <t>POR CONTRATO</t>
  </si>
  <si>
    <t>MANTENCION PREVENTIVA LASER H-30 (2 DE 2)</t>
  </si>
  <si>
    <t>105789-1055-SE20</t>
  </si>
  <si>
    <t xml:space="preserve">EN ESPERA </t>
  </si>
  <si>
    <t>EN ESPERA</t>
  </si>
  <si>
    <t xml:space="preserve">SOC CONCESIONARIA  SAN JOSE </t>
  </si>
  <si>
    <t>VISITA TECNICA Y REPARACION CONSOLA R4K4020</t>
  </si>
  <si>
    <t>CLINICA UNIVERSIDAD DE LOS ANDES</t>
  </si>
  <si>
    <t>VISITA TEC. Y REPARACION EQ. TRINITY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</si>
</sst>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B0F0"/>
      <name val="Calibri"/>
      <scheme val="minor"/>
    </font>
    <font>
      <b/>
      <sz val="11"/>
      <name val="Calibri"/>
      <scheme val="minor"/>
    </font>
    <font>
      <b/>
      <sz val="11"/>
      <color rgb="FFFF0000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54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9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6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0" fontId="8" fillId="6" borderId="18" xfId="1" applyNumberFormat="1" applyFont="1" applyFill="1" applyBorder="1" applyAlignment="1">
      <alignment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3" fillId="0" borderId="1" xfId="0" applyFont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15" fillId="0" borderId="1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6" borderId="16" xfId="1" applyNumberFormat="1" applyFont="1" applyFill="1" applyBorder="1"/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167" fontId="23" fillId="0" borderId="1" xfId="31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0" fontId="8" fillId="6" borderId="1" xfId="1" applyNumberFormat="1" applyFont="1" applyFill="1" applyBorder="1"/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3" fontId="58" fillId="4" borderId="0" xfId="0" applyNumberFormat="1" applyFont="1" applyFill="1"/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8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57" fillId="0" borderId="1" xfId="0" applyFont="1" applyBorder="1" applyAlignment="1">
      <alignment horizontal="left" vertic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23" fillId="3" borderId="1" xfId="0" applyFont="1" applyFill="1" applyBorder="1" applyAlignment="1">
      <alignment horizontal="center" vertical="center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167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62" fillId="5" borderId="0" xfId="0" applyFont="1" applyFill="1" applyAlignment="1">
      <alignment horizontal="center" vertical="center"/>
    </xf>
    <xf numFmtId="0" fontId="61" fillId="5" borderId="0" xfId="0" applyFont="1" applyFill="1"/>
    <xf numFmtId="0" fontId="62" fillId="5" borderId="0" xfId="0" applyFont="1" applyFill="1" applyAlignment="1">
      <alignment horizontal="right" vertical="center"/>
    </xf>
    <xf numFmtId="0" fontId="63" fillId="4" borderId="21" xfId="0" applyFont="1" applyFill="1" applyBorder="1" applyAlignment="1">
      <alignment horizontal="center" vertical="center"/>
    </xf>
    <xf numFmtId="0" fontId="64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5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62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5" fillId="4" borderId="30" xfId="0" applyFont="1" applyFill="1" applyBorder="1" applyAlignment="1">
      <alignment horizontal="center" vertical="center"/>
    </xf>
    <xf numFmtId="0" fontId="65" fillId="3" borderId="16" xfId="0" applyFont="1" applyFill="1" applyBorder="1" applyAlignment="1">
      <alignment horizontal="center" vertical="center"/>
    </xf>
    <xf numFmtId="0" fontId="65" fillId="3" borderId="5" xfId="0" applyFont="1" applyFill="1" applyBorder="1" applyAlignment="1">
      <alignment horizontal="center" vertical="center"/>
    </xf>
    <xf numFmtId="0" fontId="65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5" fillId="4" borderId="21" xfId="0" applyNumberFormat="1" applyFont="1" applyFill="1" applyBorder="1" applyAlignment="1">
      <alignment horizontal="right" vertical="center"/>
    </xf>
    <xf numFmtId="0" fontId="65" fillId="4" borderId="22" xfId="0" applyFont="1" applyFill="1" applyBorder="1" applyAlignment="1">
      <alignment horizontal="center" vertical="center"/>
    </xf>
    <xf numFmtId="0" fontId="65" fillId="4" borderId="21" xfId="0" applyFont="1" applyFill="1" applyBorder="1" applyAlignment="1">
      <alignment vertical="center"/>
    </xf>
    <xf numFmtId="0" fontId="65" fillId="4" borderId="21" xfId="0" applyFont="1" applyFill="1" applyBorder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41" fillId="3" borderId="1" xfId="0" applyFont="1" applyFill="1" applyBorder="1"/>
    <xf numFmtId="0" fontId="43" fillId="3" borderId="1" xfId="0" applyFont="1" applyFill="1" applyBorder="1" applyAlignment="1">
      <alignment vertical="center"/>
    </xf>
    <xf numFmtId="0" fontId="59" fillId="0" borderId="1" xfId="0" applyFont="1" applyBorder="1" applyAlignment="1">
      <alignment horizontal="center" vertical="center"/>
    </xf>
    <xf numFmtId="0" fontId="59" fillId="2" borderId="1" xfId="0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14" fontId="59" fillId="2" borderId="1" xfId="0" applyNumberFormat="1" applyFont="1" applyFill="1" applyBorder="1" applyAlignment="1">
      <alignment horizontal="center" vertical="center"/>
    </xf>
    <xf numFmtId="0" fontId="41" fillId="0" borderId="1" xfId="0" applyFont="1" applyBorder="1"/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167" fontId="46" fillId="0" borderId="1" xfId="0" applyNumberFormat="1" applyFont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167" fontId="16" fillId="15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172" fontId="23" fillId="0" borderId="1" xfId="34" applyNumberFormat="1" applyFont="1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/>
    </xf>
    <xf numFmtId="0" fontId="4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66" fillId="13" borderId="40" xfId="0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6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6" fontId="46" fillId="4" borderId="1" xfId="0" applyNumberFormat="1" applyFont="1" applyFill="1" applyBorder="1"/>
    <xf numFmtId="0" fontId="44" fillId="0" borderId="20" xfId="0" applyFont="1" applyBorder="1" applyAlignment="1">
      <alignment vertic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6" fontId="15" fillId="4" borderId="1" xfId="0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68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1" xfId="0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7" fontId="23" fillId="0" borderId="1" xfId="3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23" fillId="0" borderId="1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0" fontId="1" fillId="4" borderId="8" xfId="9" applyNumberFormat="1" applyFill="1" applyBorder="1" applyAlignment="1">
      <alignment horizontal="center"/>
    </xf>
    <xf numFmtId="167" fontId="0" fillId="4" borderId="9" xfId="9" applyFont="1" applyFill="1" applyBorder="1" applyAlignment="1">
      <alignment horizontal="center"/>
    </xf>
    <xf numFmtId="0" fontId="68" fillId="4" borderId="0" xfId="0" applyFont="1" applyFill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52" fillId="4" borderId="16" xfId="0" applyFont="1" applyFill="1" applyBorder="1"/>
    <xf numFmtId="0" fontId="70" fillId="4" borderId="1" xfId="0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6" fontId="15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23" fillId="17" borderId="1" xfId="0" applyFont="1" applyFill="1" applyBorder="1" applyAlignment="1">
      <alignment horizontal="left" vertical="center"/>
    </xf>
    <xf numFmtId="167" fontId="23" fillId="17" borderId="1" xfId="0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14" fontId="15" fillId="17" borderId="1" xfId="0" applyNumberFormat="1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/>
    </xf>
    <xf numFmtId="0" fontId="23" fillId="17" borderId="20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4" fontId="23" fillId="17" borderId="1" xfId="0" applyNumberFormat="1" applyFont="1" applyFill="1" applyBorder="1" applyAlignment="1">
      <alignment horizontal="center" vertical="center"/>
    </xf>
    <xf numFmtId="0" fontId="15" fillId="17" borderId="0" xfId="0" applyFont="1" applyFill="1" applyAlignment="1">
      <alignment horizontal="center"/>
    </xf>
    <xf numFmtId="0" fontId="15" fillId="17" borderId="1" xfId="0" applyFont="1" applyFill="1" applyBorder="1" applyAlignment="1">
      <alignment horizontal="left" vertical="center"/>
    </xf>
    <xf numFmtId="167" fontId="23" fillId="17" borderId="1" xfId="31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vertical="center"/>
    </xf>
    <xf numFmtId="0" fontId="30" fillId="17" borderId="1" xfId="0" applyFont="1" applyFill="1" applyBorder="1" applyAlignment="1">
      <alignment vertical="center"/>
    </xf>
    <xf numFmtId="167" fontId="46" fillId="17" borderId="1" xfId="0" applyNumberFormat="1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30" fillId="17" borderId="20" xfId="0" applyFont="1" applyFill="1" applyBorder="1" applyAlignment="1">
      <alignment vertical="center"/>
    </xf>
    <xf numFmtId="0" fontId="20" fillId="2" borderId="3" xfId="0" applyFont="1" applyFill="1" applyBorder="1" applyAlignment="1">
      <alignment horizontal="center" vertical="center"/>
    </xf>
    <xf numFmtId="167" fontId="15" fillId="17" borderId="1" xfId="31" applyNumberFormat="1" applyFont="1" applyFill="1" applyBorder="1" applyAlignment="1">
      <alignment horizontal="center" vertical="center"/>
    </xf>
    <xf numFmtId="167" fontId="15" fillId="17" borderId="1" xfId="0" applyNumberFormat="1" applyFont="1" applyFill="1" applyBorder="1" applyAlignment="1">
      <alignment horizontal="center" vertical="center"/>
    </xf>
    <xf numFmtId="0" fontId="71" fillId="17" borderId="20" xfId="0" applyFont="1" applyFill="1" applyBorder="1" applyAlignment="1">
      <alignment vertical="center"/>
    </xf>
    <xf numFmtId="0" fontId="2" fillId="17" borderId="1" xfId="0" applyFont="1" applyFill="1" applyBorder="1" applyAlignment="1">
      <alignment horizontal="center" vertical="center"/>
    </xf>
    <xf numFmtId="9" fontId="15" fillId="17" borderId="1" xfId="953" applyFont="1" applyFill="1" applyBorder="1" applyAlignment="1">
      <alignment horizontal="left" vertical="center"/>
    </xf>
    <xf numFmtId="9" fontId="23" fillId="17" borderId="1" xfId="953" applyFont="1" applyFill="1" applyBorder="1" applyAlignment="1">
      <alignment horizontal="center" vertical="center"/>
    </xf>
    <xf numFmtId="14" fontId="15" fillId="17" borderId="1" xfId="953" applyNumberFormat="1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72" fillId="0" borderId="1" xfId="0" applyFont="1" applyBorder="1" applyAlignment="1">
      <alignment horizontal="left" vertical="center"/>
    </xf>
    <xf numFmtId="14" fontId="72" fillId="0" borderId="1" xfId="0" applyNumberFormat="1" applyFont="1" applyBorder="1" applyAlignment="1">
      <alignment horizontal="center" vertical="center"/>
    </xf>
    <xf numFmtId="0" fontId="73" fillId="0" borderId="1" xfId="0" applyFont="1" applyFill="1" applyBorder="1" applyAlignment="1">
      <alignment horizontal="center" vertical="center"/>
    </xf>
    <xf numFmtId="0" fontId="74" fillId="0" borderId="1" xfId="0" applyFont="1" applyFill="1" applyBorder="1" applyAlignment="1">
      <alignment horizontal="center" vertical="center"/>
    </xf>
    <xf numFmtId="0" fontId="75" fillId="0" borderId="1" xfId="0" applyFont="1" applyBorder="1" applyAlignment="1">
      <alignment horizontal="center" vertical="center"/>
    </xf>
    <xf numFmtId="0" fontId="73" fillId="0" borderId="1" xfId="0" applyFont="1" applyBorder="1" applyAlignment="1">
      <alignment horizontal="center" vertical="center"/>
    </xf>
    <xf numFmtId="14" fontId="74" fillId="2" borderId="1" xfId="0" applyNumberFormat="1" applyFont="1" applyFill="1" applyBorder="1" applyAlignment="1">
      <alignment horizontal="center" vertical="center"/>
    </xf>
    <xf numFmtId="0" fontId="74" fillId="2" borderId="1" xfId="0" applyFont="1" applyFill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3" fillId="0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56" fillId="15" borderId="1" xfId="0" applyNumberFormat="1" applyFont="1" applyFill="1" applyBorder="1" applyAlignment="1">
      <alignment horizontal="center" vertical="center"/>
    </xf>
    <xf numFmtId="2" fontId="23" fillId="15" borderId="1" xfId="0" applyNumberFormat="1" applyFont="1" applyFill="1" applyBorder="1" applyAlignment="1">
      <alignment horizontal="center"/>
    </xf>
    <xf numFmtId="2" fontId="2" fillId="15" borderId="1" xfId="946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0" fontId="2" fillId="15" borderId="1" xfId="946" applyFont="1" applyFill="1" applyBorder="1" applyAlignment="1">
      <alignment horizontal="center" vertical="center" wrapText="1"/>
    </xf>
    <xf numFmtId="167" fontId="23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167" fontId="23" fillId="15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23" fillId="0" borderId="1" xfId="0" applyNumberFormat="1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7" fontId="23" fillId="0" borderId="1" xfId="0" applyNumberFormat="1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</cellXfs>
  <cellStyles count="954">
    <cellStyle name="Comma 2" xfId="20"/>
    <cellStyle name="Comma 2 2" xfId="28"/>
    <cellStyle name="Comma 2 2 2" xfId="36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3" xfId="694"/>
    <cellStyle name="Comma 2 2 2 2 2 2 3" xfId="355"/>
    <cellStyle name="Comma 2 2 2 2 2 2 3 2" xfId="807"/>
    <cellStyle name="Comma 2 2 2 2 2 2 4" xfId="581"/>
    <cellStyle name="Comma 2 2 2 2 2 3" xfId="185"/>
    <cellStyle name="Comma 2 2 2 2 2 3 2" xfId="414"/>
    <cellStyle name="Comma 2 2 2 2 2 3 2 2" xfId="866"/>
    <cellStyle name="Comma 2 2 2 2 2 3 3" xfId="640"/>
    <cellStyle name="Comma 2 2 2 2 2 4" xfId="301"/>
    <cellStyle name="Comma 2 2 2 2 2 4 2" xfId="753"/>
    <cellStyle name="Comma 2 2 2 2 2 5" xfId="527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3" xfId="712"/>
    <cellStyle name="Comma 2 2 2 2 3 2 3" xfId="373"/>
    <cellStyle name="Comma 2 2 2 2 3 2 3 2" xfId="825"/>
    <cellStyle name="Comma 2 2 2 2 3 2 4" xfId="599"/>
    <cellStyle name="Comma 2 2 2 2 3 3" xfId="203"/>
    <cellStyle name="Comma 2 2 2 2 3 3 2" xfId="432"/>
    <cellStyle name="Comma 2 2 2 2 3 3 2 2" xfId="884"/>
    <cellStyle name="Comma 2 2 2 2 3 3 3" xfId="658"/>
    <cellStyle name="Comma 2 2 2 2 3 4" xfId="319"/>
    <cellStyle name="Comma 2 2 2 2 3 4 2" xfId="771"/>
    <cellStyle name="Comma 2 2 2 2 3 5" xfId="545"/>
    <cellStyle name="Comma 2 2 2 2 4" xfId="99"/>
    <cellStyle name="Comma 2 2 2 2 4 2" xfId="221"/>
    <cellStyle name="Comma 2 2 2 2 4 2 2" xfId="450"/>
    <cellStyle name="Comma 2 2 2 2 4 2 2 2" xfId="902"/>
    <cellStyle name="Comma 2 2 2 2 4 2 3" xfId="676"/>
    <cellStyle name="Comma 2 2 2 2 4 3" xfId="337"/>
    <cellStyle name="Comma 2 2 2 2 4 3 2" xfId="789"/>
    <cellStyle name="Comma 2 2 2 2 4 4" xfId="563"/>
    <cellStyle name="Comma 2 2 2 2 5" xfId="167"/>
    <cellStyle name="Comma 2 2 2 2 5 2" xfId="396"/>
    <cellStyle name="Comma 2 2 2 2 5 2 2" xfId="848"/>
    <cellStyle name="Comma 2 2 2 2 5 3" xfId="622"/>
    <cellStyle name="Comma 2 2 2 2 6" xfId="283"/>
    <cellStyle name="Comma 2 2 2 2 6 2" xfId="735"/>
    <cellStyle name="Comma 2 2 2 2 7" xfId="509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3" xfId="685"/>
    <cellStyle name="Comma 2 2 2 3 2 3" xfId="346"/>
    <cellStyle name="Comma 2 2 2 3 2 3 2" xfId="798"/>
    <cellStyle name="Comma 2 2 2 3 2 4" xfId="572"/>
    <cellStyle name="Comma 2 2 2 3 3" xfId="176"/>
    <cellStyle name="Comma 2 2 2 3 3 2" xfId="405"/>
    <cellStyle name="Comma 2 2 2 3 3 2 2" xfId="857"/>
    <cellStyle name="Comma 2 2 2 3 3 3" xfId="631"/>
    <cellStyle name="Comma 2 2 2 3 4" xfId="292"/>
    <cellStyle name="Comma 2 2 2 3 4 2" xfId="744"/>
    <cellStyle name="Comma 2 2 2 3 5" xfId="518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3" xfId="703"/>
    <cellStyle name="Comma 2 2 2 4 2 3" xfId="364"/>
    <cellStyle name="Comma 2 2 2 4 2 3 2" xfId="816"/>
    <cellStyle name="Comma 2 2 2 4 2 4" xfId="590"/>
    <cellStyle name="Comma 2 2 2 4 3" xfId="194"/>
    <cellStyle name="Comma 2 2 2 4 3 2" xfId="423"/>
    <cellStyle name="Comma 2 2 2 4 3 2 2" xfId="875"/>
    <cellStyle name="Comma 2 2 2 4 3 3" xfId="649"/>
    <cellStyle name="Comma 2 2 2 4 4" xfId="310"/>
    <cellStyle name="Comma 2 2 2 4 4 2" xfId="762"/>
    <cellStyle name="Comma 2 2 2 4 5" xfId="536"/>
    <cellStyle name="Comma 2 2 2 5" xfId="90"/>
    <cellStyle name="Comma 2 2 2 5 2" xfId="212"/>
    <cellStyle name="Comma 2 2 2 5 2 2" xfId="441"/>
    <cellStyle name="Comma 2 2 2 5 2 2 2" xfId="893"/>
    <cellStyle name="Comma 2 2 2 5 2 3" xfId="667"/>
    <cellStyle name="Comma 2 2 2 5 3" xfId="328"/>
    <cellStyle name="Comma 2 2 2 5 3 2" xfId="780"/>
    <cellStyle name="Comma 2 2 2 5 4" xfId="554"/>
    <cellStyle name="Comma 2 2 2 6" xfId="158"/>
    <cellStyle name="Comma 2 2 2 6 2" xfId="387"/>
    <cellStyle name="Comma 2 2 2 6 2 2" xfId="839"/>
    <cellStyle name="Comma 2 2 2 6 3" xfId="613"/>
    <cellStyle name="Comma 2 2 2 7" xfId="274"/>
    <cellStyle name="Comma 2 2 2 7 2" xfId="726"/>
    <cellStyle name="Comma 2 2 2 8" xfId="50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3" xfId="689"/>
    <cellStyle name="Comma 2 2 3 2 2 3" xfId="350"/>
    <cellStyle name="Comma 2 2 3 2 2 3 2" xfId="802"/>
    <cellStyle name="Comma 2 2 3 2 2 4" xfId="576"/>
    <cellStyle name="Comma 2 2 3 2 3" xfId="180"/>
    <cellStyle name="Comma 2 2 3 2 3 2" xfId="409"/>
    <cellStyle name="Comma 2 2 3 2 3 2 2" xfId="861"/>
    <cellStyle name="Comma 2 2 3 2 3 3" xfId="635"/>
    <cellStyle name="Comma 2 2 3 2 4" xfId="296"/>
    <cellStyle name="Comma 2 2 3 2 4 2" xfId="748"/>
    <cellStyle name="Comma 2 2 3 2 5" xfId="522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3" xfId="707"/>
    <cellStyle name="Comma 2 2 3 3 2 3" xfId="368"/>
    <cellStyle name="Comma 2 2 3 3 2 3 2" xfId="820"/>
    <cellStyle name="Comma 2 2 3 3 2 4" xfId="594"/>
    <cellStyle name="Comma 2 2 3 3 3" xfId="198"/>
    <cellStyle name="Comma 2 2 3 3 3 2" xfId="427"/>
    <cellStyle name="Comma 2 2 3 3 3 2 2" xfId="879"/>
    <cellStyle name="Comma 2 2 3 3 3 3" xfId="653"/>
    <cellStyle name="Comma 2 2 3 3 4" xfId="314"/>
    <cellStyle name="Comma 2 2 3 3 4 2" xfId="766"/>
    <cellStyle name="Comma 2 2 3 3 5" xfId="540"/>
    <cellStyle name="Comma 2 2 3 4" xfId="94"/>
    <cellStyle name="Comma 2 2 3 4 2" xfId="216"/>
    <cellStyle name="Comma 2 2 3 4 2 2" xfId="445"/>
    <cellStyle name="Comma 2 2 3 4 2 2 2" xfId="897"/>
    <cellStyle name="Comma 2 2 3 4 2 3" xfId="671"/>
    <cellStyle name="Comma 2 2 3 4 3" xfId="332"/>
    <cellStyle name="Comma 2 2 3 4 3 2" xfId="784"/>
    <cellStyle name="Comma 2 2 3 4 4" xfId="558"/>
    <cellStyle name="Comma 2 2 3 5" xfId="162"/>
    <cellStyle name="Comma 2 2 3 5 2" xfId="391"/>
    <cellStyle name="Comma 2 2 3 5 2 2" xfId="843"/>
    <cellStyle name="Comma 2 2 3 5 3" xfId="617"/>
    <cellStyle name="Comma 2 2 3 6" xfId="278"/>
    <cellStyle name="Comma 2 2 3 6 2" xfId="730"/>
    <cellStyle name="Comma 2 2 3 7" xfId="504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3" xfId="680"/>
    <cellStyle name="Comma 2 2 4 2 3" xfId="341"/>
    <cellStyle name="Comma 2 2 4 2 3 2" xfId="793"/>
    <cellStyle name="Comma 2 2 4 2 4" xfId="567"/>
    <cellStyle name="Comma 2 2 4 3" xfId="171"/>
    <cellStyle name="Comma 2 2 4 3 2" xfId="400"/>
    <cellStyle name="Comma 2 2 4 3 2 2" xfId="852"/>
    <cellStyle name="Comma 2 2 4 3 3" xfId="626"/>
    <cellStyle name="Comma 2 2 4 4" xfId="287"/>
    <cellStyle name="Comma 2 2 4 4 2" xfId="739"/>
    <cellStyle name="Comma 2 2 4 5" xfId="513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3" xfId="698"/>
    <cellStyle name="Comma 2 2 5 2 3" xfId="359"/>
    <cellStyle name="Comma 2 2 5 2 3 2" xfId="811"/>
    <cellStyle name="Comma 2 2 5 2 4" xfId="585"/>
    <cellStyle name="Comma 2 2 5 3" xfId="189"/>
    <cellStyle name="Comma 2 2 5 3 2" xfId="418"/>
    <cellStyle name="Comma 2 2 5 3 2 2" xfId="870"/>
    <cellStyle name="Comma 2 2 5 3 3" xfId="644"/>
    <cellStyle name="Comma 2 2 5 4" xfId="305"/>
    <cellStyle name="Comma 2 2 5 4 2" xfId="757"/>
    <cellStyle name="Comma 2 2 5 5" xfId="531"/>
    <cellStyle name="Comma 2 2 6" xfId="85"/>
    <cellStyle name="Comma 2 2 6 2" xfId="207"/>
    <cellStyle name="Comma 2 2 6 2 2" xfId="436"/>
    <cellStyle name="Comma 2 2 6 2 2 2" xfId="888"/>
    <cellStyle name="Comma 2 2 6 2 3" xfId="662"/>
    <cellStyle name="Comma 2 2 6 3" xfId="323"/>
    <cellStyle name="Comma 2 2 6 3 2" xfId="775"/>
    <cellStyle name="Comma 2 2 6 4" xfId="549"/>
    <cellStyle name="Comma 2 2 7" xfId="153"/>
    <cellStyle name="Comma 2 2 7 2" xfId="382"/>
    <cellStyle name="Comma 2 2 7 2 2" xfId="834"/>
    <cellStyle name="Comma 2 2 7 3" xfId="608"/>
    <cellStyle name="Comma 2 2 8" xfId="269"/>
    <cellStyle name="Comma 2 2 8 2" xfId="721"/>
    <cellStyle name="Comma 2 2 9" xfId="495"/>
    <cellStyle name="Comma 2 3" xfId="948"/>
    <cellStyle name="Currency 2" xfId="22"/>
    <cellStyle name="Currency 2 2" xfId="30"/>
    <cellStyle name="Currency 2 2 2" xfId="38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3" xfId="696"/>
    <cellStyle name="Currency 2 2 2 2 2 2 3" xfId="357"/>
    <cellStyle name="Currency 2 2 2 2 2 2 3 2" xfId="809"/>
    <cellStyle name="Currency 2 2 2 2 2 2 4" xfId="583"/>
    <cellStyle name="Currency 2 2 2 2 2 3" xfId="187"/>
    <cellStyle name="Currency 2 2 2 2 2 3 2" xfId="416"/>
    <cellStyle name="Currency 2 2 2 2 2 3 2 2" xfId="868"/>
    <cellStyle name="Currency 2 2 2 2 2 3 3" xfId="642"/>
    <cellStyle name="Currency 2 2 2 2 2 4" xfId="303"/>
    <cellStyle name="Currency 2 2 2 2 2 4 2" xfId="755"/>
    <cellStyle name="Currency 2 2 2 2 2 5" xfId="529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3" xfId="714"/>
    <cellStyle name="Currency 2 2 2 2 3 2 3" xfId="375"/>
    <cellStyle name="Currency 2 2 2 2 3 2 3 2" xfId="827"/>
    <cellStyle name="Currency 2 2 2 2 3 2 4" xfId="601"/>
    <cellStyle name="Currency 2 2 2 2 3 3" xfId="205"/>
    <cellStyle name="Currency 2 2 2 2 3 3 2" xfId="434"/>
    <cellStyle name="Currency 2 2 2 2 3 3 2 2" xfId="886"/>
    <cellStyle name="Currency 2 2 2 2 3 3 3" xfId="660"/>
    <cellStyle name="Currency 2 2 2 2 3 4" xfId="321"/>
    <cellStyle name="Currency 2 2 2 2 3 4 2" xfId="773"/>
    <cellStyle name="Currency 2 2 2 2 3 5" xfId="547"/>
    <cellStyle name="Currency 2 2 2 2 4" xfId="101"/>
    <cellStyle name="Currency 2 2 2 2 4 2" xfId="223"/>
    <cellStyle name="Currency 2 2 2 2 4 2 2" xfId="452"/>
    <cellStyle name="Currency 2 2 2 2 4 2 2 2" xfId="904"/>
    <cellStyle name="Currency 2 2 2 2 4 2 3" xfId="678"/>
    <cellStyle name="Currency 2 2 2 2 4 3" xfId="339"/>
    <cellStyle name="Currency 2 2 2 2 4 3 2" xfId="791"/>
    <cellStyle name="Currency 2 2 2 2 4 4" xfId="565"/>
    <cellStyle name="Currency 2 2 2 2 5" xfId="169"/>
    <cellStyle name="Currency 2 2 2 2 5 2" xfId="398"/>
    <cellStyle name="Currency 2 2 2 2 5 2 2" xfId="850"/>
    <cellStyle name="Currency 2 2 2 2 5 3" xfId="624"/>
    <cellStyle name="Currency 2 2 2 2 6" xfId="285"/>
    <cellStyle name="Currency 2 2 2 2 6 2" xfId="737"/>
    <cellStyle name="Currency 2 2 2 2 7" xfId="511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3" xfId="687"/>
    <cellStyle name="Currency 2 2 2 3 2 3" xfId="348"/>
    <cellStyle name="Currency 2 2 2 3 2 3 2" xfId="800"/>
    <cellStyle name="Currency 2 2 2 3 2 4" xfId="574"/>
    <cellStyle name="Currency 2 2 2 3 3" xfId="178"/>
    <cellStyle name="Currency 2 2 2 3 3 2" xfId="407"/>
    <cellStyle name="Currency 2 2 2 3 3 2 2" xfId="859"/>
    <cellStyle name="Currency 2 2 2 3 3 3" xfId="633"/>
    <cellStyle name="Currency 2 2 2 3 4" xfId="294"/>
    <cellStyle name="Currency 2 2 2 3 4 2" xfId="746"/>
    <cellStyle name="Currency 2 2 2 3 5" xfId="520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3" xfId="705"/>
    <cellStyle name="Currency 2 2 2 4 2 3" xfId="366"/>
    <cellStyle name="Currency 2 2 2 4 2 3 2" xfId="818"/>
    <cellStyle name="Currency 2 2 2 4 2 4" xfId="592"/>
    <cellStyle name="Currency 2 2 2 4 3" xfId="196"/>
    <cellStyle name="Currency 2 2 2 4 3 2" xfId="425"/>
    <cellStyle name="Currency 2 2 2 4 3 2 2" xfId="877"/>
    <cellStyle name="Currency 2 2 2 4 3 3" xfId="651"/>
    <cellStyle name="Currency 2 2 2 4 4" xfId="312"/>
    <cellStyle name="Currency 2 2 2 4 4 2" xfId="764"/>
    <cellStyle name="Currency 2 2 2 4 5" xfId="538"/>
    <cellStyle name="Currency 2 2 2 5" xfId="92"/>
    <cellStyle name="Currency 2 2 2 5 2" xfId="214"/>
    <cellStyle name="Currency 2 2 2 5 2 2" xfId="443"/>
    <cellStyle name="Currency 2 2 2 5 2 2 2" xfId="895"/>
    <cellStyle name="Currency 2 2 2 5 2 3" xfId="669"/>
    <cellStyle name="Currency 2 2 2 5 3" xfId="330"/>
    <cellStyle name="Currency 2 2 2 5 3 2" xfId="782"/>
    <cellStyle name="Currency 2 2 2 5 4" xfId="556"/>
    <cellStyle name="Currency 2 2 2 6" xfId="160"/>
    <cellStyle name="Currency 2 2 2 6 2" xfId="389"/>
    <cellStyle name="Currency 2 2 2 6 2 2" xfId="841"/>
    <cellStyle name="Currency 2 2 2 6 3" xfId="615"/>
    <cellStyle name="Currency 2 2 2 7" xfId="276"/>
    <cellStyle name="Currency 2 2 2 7 2" xfId="728"/>
    <cellStyle name="Currency 2 2 2 8" xfId="50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3" xfId="691"/>
    <cellStyle name="Currency 2 2 3 2 2 3" xfId="352"/>
    <cellStyle name="Currency 2 2 3 2 2 3 2" xfId="804"/>
    <cellStyle name="Currency 2 2 3 2 2 4" xfId="578"/>
    <cellStyle name="Currency 2 2 3 2 3" xfId="182"/>
    <cellStyle name="Currency 2 2 3 2 3 2" xfId="411"/>
    <cellStyle name="Currency 2 2 3 2 3 2 2" xfId="863"/>
    <cellStyle name="Currency 2 2 3 2 3 3" xfId="637"/>
    <cellStyle name="Currency 2 2 3 2 4" xfId="298"/>
    <cellStyle name="Currency 2 2 3 2 4 2" xfId="750"/>
    <cellStyle name="Currency 2 2 3 2 5" xfId="524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3" xfId="709"/>
    <cellStyle name="Currency 2 2 3 3 2 3" xfId="370"/>
    <cellStyle name="Currency 2 2 3 3 2 3 2" xfId="822"/>
    <cellStyle name="Currency 2 2 3 3 2 4" xfId="596"/>
    <cellStyle name="Currency 2 2 3 3 3" xfId="200"/>
    <cellStyle name="Currency 2 2 3 3 3 2" xfId="429"/>
    <cellStyle name="Currency 2 2 3 3 3 2 2" xfId="881"/>
    <cellStyle name="Currency 2 2 3 3 3 3" xfId="655"/>
    <cellStyle name="Currency 2 2 3 3 4" xfId="316"/>
    <cellStyle name="Currency 2 2 3 3 4 2" xfId="768"/>
    <cellStyle name="Currency 2 2 3 3 5" xfId="542"/>
    <cellStyle name="Currency 2 2 3 4" xfId="96"/>
    <cellStyle name="Currency 2 2 3 4 2" xfId="218"/>
    <cellStyle name="Currency 2 2 3 4 2 2" xfId="447"/>
    <cellStyle name="Currency 2 2 3 4 2 2 2" xfId="899"/>
    <cellStyle name="Currency 2 2 3 4 2 3" xfId="673"/>
    <cellStyle name="Currency 2 2 3 4 3" xfId="334"/>
    <cellStyle name="Currency 2 2 3 4 3 2" xfId="786"/>
    <cellStyle name="Currency 2 2 3 4 4" xfId="560"/>
    <cellStyle name="Currency 2 2 3 5" xfId="164"/>
    <cellStyle name="Currency 2 2 3 5 2" xfId="393"/>
    <cellStyle name="Currency 2 2 3 5 2 2" xfId="845"/>
    <cellStyle name="Currency 2 2 3 5 3" xfId="619"/>
    <cellStyle name="Currency 2 2 3 6" xfId="280"/>
    <cellStyle name="Currency 2 2 3 6 2" xfId="732"/>
    <cellStyle name="Currency 2 2 3 7" xfId="506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3" xfId="682"/>
    <cellStyle name="Currency 2 2 4 2 3" xfId="343"/>
    <cellStyle name="Currency 2 2 4 2 3 2" xfId="795"/>
    <cellStyle name="Currency 2 2 4 2 4" xfId="569"/>
    <cellStyle name="Currency 2 2 4 3" xfId="173"/>
    <cellStyle name="Currency 2 2 4 3 2" xfId="402"/>
    <cellStyle name="Currency 2 2 4 3 2 2" xfId="854"/>
    <cellStyle name="Currency 2 2 4 3 3" xfId="628"/>
    <cellStyle name="Currency 2 2 4 4" xfId="289"/>
    <cellStyle name="Currency 2 2 4 4 2" xfId="741"/>
    <cellStyle name="Currency 2 2 4 5" xfId="515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3" xfId="700"/>
    <cellStyle name="Currency 2 2 5 2 3" xfId="361"/>
    <cellStyle name="Currency 2 2 5 2 3 2" xfId="813"/>
    <cellStyle name="Currency 2 2 5 2 4" xfId="587"/>
    <cellStyle name="Currency 2 2 5 3" xfId="191"/>
    <cellStyle name="Currency 2 2 5 3 2" xfId="420"/>
    <cellStyle name="Currency 2 2 5 3 2 2" xfId="872"/>
    <cellStyle name="Currency 2 2 5 3 3" xfId="646"/>
    <cellStyle name="Currency 2 2 5 4" xfId="307"/>
    <cellStyle name="Currency 2 2 5 4 2" xfId="759"/>
    <cellStyle name="Currency 2 2 5 5" xfId="533"/>
    <cellStyle name="Currency 2 2 6" xfId="87"/>
    <cellStyle name="Currency 2 2 6 2" xfId="209"/>
    <cellStyle name="Currency 2 2 6 2 2" xfId="438"/>
    <cellStyle name="Currency 2 2 6 2 2 2" xfId="890"/>
    <cellStyle name="Currency 2 2 6 2 3" xfId="664"/>
    <cellStyle name="Currency 2 2 6 3" xfId="325"/>
    <cellStyle name="Currency 2 2 6 3 2" xfId="777"/>
    <cellStyle name="Currency 2 2 6 4" xfId="551"/>
    <cellStyle name="Currency 2 2 7" xfId="155"/>
    <cellStyle name="Currency 2 2 7 2" xfId="384"/>
    <cellStyle name="Currency 2 2 7 2 2" xfId="836"/>
    <cellStyle name="Currency 2 2 7 3" xfId="610"/>
    <cellStyle name="Currency 2 2 8" xfId="271"/>
    <cellStyle name="Currency 2 2 8 2" xfId="723"/>
    <cellStyle name="Currency 2 2 9" xfId="497"/>
    <cellStyle name="Currency 2 3" xfId="950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2" xfId="35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3" xfId="693"/>
    <cellStyle name="Millares 2 2 2 2 2 2 3" xfId="354"/>
    <cellStyle name="Millares 2 2 2 2 2 2 3 2" xfId="806"/>
    <cellStyle name="Millares 2 2 2 2 2 2 4" xfId="580"/>
    <cellStyle name="Millares 2 2 2 2 2 3" xfId="184"/>
    <cellStyle name="Millares 2 2 2 2 2 3 2" xfId="413"/>
    <cellStyle name="Millares 2 2 2 2 2 3 2 2" xfId="865"/>
    <cellStyle name="Millares 2 2 2 2 2 3 3" xfId="639"/>
    <cellStyle name="Millares 2 2 2 2 2 4" xfId="300"/>
    <cellStyle name="Millares 2 2 2 2 2 4 2" xfId="752"/>
    <cellStyle name="Millares 2 2 2 2 2 5" xfId="526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3" xfId="711"/>
    <cellStyle name="Millares 2 2 2 2 3 2 3" xfId="372"/>
    <cellStyle name="Millares 2 2 2 2 3 2 3 2" xfId="824"/>
    <cellStyle name="Millares 2 2 2 2 3 2 4" xfId="598"/>
    <cellStyle name="Millares 2 2 2 2 3 3" xfId="202"/>
    <cellStyle name="Millares 2 2 2 2 3 3 2" xfId="431"/>
    <cellStyle name="Millares 2 2 2 2 3 3 2 2" xfId="883"/>
    <cellStyle name="Millares 2 2 2 2 3 3 3" xfId="657"/>
    <cellStyle name="Millares 2 2 2 2 3 4" xfId="318"/>
    <cellStyle name="Millares 2 2 2 2 3 4 2" xfId="770"/>
    <cellStyle name="Millares 2 2 2 2 3 5" xfId="544"/>
    <cellStyle name="Millares 2 2 2 2 4" xfId="98"/>
    <cellStyle name="Millares 2 2 2 2 4 2" xfId="220"/>
    <cellStyle name="Millares 2 2 2 2 4 2 2" xfId="449"/>
    <cellStyle name="Millares 2 2 2 2 4 2 2 2" xfId="901"/>
    <cellStyle name="Millares 2 2 2 2 4 2 3" xfId="675"/>
    <cellStyle name="Millares 2 2 2 2 4 3" xfId="336"/>
    <cellStyle name="Millares 2 2 2 2 4 3 2" xfId="788"/>
    <cellStyle name="Millares 2 2 2 2 4 4" xfId="562"/>
    <cellStyle name="Millares 2 2 2 2 5" xfId="166"/>
    <cellStyle name="Millares 2 2 2 2 5 2" xfId="395"/>
    <cellStyle name="Millares 2 2 2 2 5 2 2" xfId="847"/>
    <cellStyle name="Millares 2 2 2 2 5 3" xfId="621"/>
    <cellStyle name="Millares 2 2 2 2 6" xfId="282"/>
    <cellStyle name="Millares 2 2 2 2 6 2" xfId="734"/>
    <cellStyle name="Millares 2 2 2 2 7" xfId="508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3" xfId="684"/>
    <cellStyle name="Millares 2 2 2 3 2 3" xfId="345"/>
    <cellStyle name="Millares 2 2 2 3 2 3 2" xfId="797"/>
    <cellStyle name="Millares 2 2 2 3 2 4" xfId="571"/>
    <cellStyle name="Millares 2 2 2 3 3" xfId="175"/>
    <cellStyle name="Millares 2 2 2 3 3 2" xfId="404"/>
    <cellStyle name="Millares 2 2 2 3 3 2 2" xfId="856"/>
    <cellStyle name="Millares 2 2 2 3 3 3" xfId="630"/>
    <cellStyle name="Millares 2 2 2 3 4" xfId="291"/>
    <cellStyle name="Millares 2 2 2 3 4 2" xfId="743"/>
    <cellStyle name="Millares 2 2 2 3 5" xfId="517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3" xfId="702"/>
    <cellStyle name="Millares 2 2 2 4 2 3" xfId="363"/>
    <cellStyle name="Millares 2 2 2 4 2 3 2" xfId="815"/>
    <cellStyle name="Millares 2 2 2 4 2 4" xfId="589"/>
    <cellStyle name="Millares 2 2 2 4 3" xfId="193"/>
    <cellStyle name="Millares 2 2 2 4 3 2" xfId="422"/>
    <cellStyle name="Millares 2 2 2 4 3 2 2" xfId="874"/>
    <cellStyle name="Millares 2 2 2 4 3 3" xfId="648"/>
    <cellStyle name="Millares 2 2 2 4 4" xfId="309"/>
    <cellStyle name="Millares 2 2 2 4 4 2" xfId="761"/>
    <cellStyle name="Millares 2 2 2 4 5" xfId="535"/>
    <cellStyle name="Millares 2 2 2 5" xfId="89"/>
    <cellStyle name="Millares 2 2 2 5 2" xfId="211"/>
    <cellStyle name="Millares 2 2 2 5 2 2" xfId="440"/>
    <cellStyle name="Millares 2 2 2 5 2 2 2" xfId="892"/>
    <cellStyle name="Millares 2 2 2 5 2 3" xfId="666"/>
    <cellStyle name="Millares 2 2 2 5 3" xfId="327"/>
    <cellStyle name="Millares 2 2 2 5 3 2" xfId="779"/>
    <cellStyle name="Millares 2 2 2 5 4" xfId="553"/>
    <cellStyle name="Millares 2 2 2 6" xfId="157"/>
    <cellStyle name="Millares 2 2 2 6 2" xfId="386"/>
    <cellStyle name="Millares 2 2 2 6 2 2" xfId="838"/>
    <cellStyle name="Millares 2 2 2 6 3" xfId="612"/>
    <cellStyle name="Millares 2 2 2 7" xfId="273"/>
    <cellStyle name="Millares 2 2 2 7 2" xfId="725"/>
    <cellStyle name="Millares 2 2 2 8" xfId="49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3" xfId="688"/>
    <cellStyle name="Millares 2 2 3 2 2 3" xfId="349"/>
    <cellStyle name="Millares 2 2 3 2 2 3 2" xfId="801"/>
    <cellStyle name="Millares 2 2 3 2 2 4" xfId="575"/>
    <cellStyle name="Millares 2 2 3 2 3" xfId="179"/>
    <cellStyle name="Millares 2 2 3 2 3 2" xfId="408"/>
    <cellStyle name="Millares 2 2 3 2 3 2 2" xfId="860"/>
    <cellStyle name="Millares 2 2 3 2 3 3" xfId="634"/>
    <cellStyle name="Millares 2 2 3 2 4" xfId="295"/>
    <cellStyle name="Millares 2 2 3 2 4 2" xfId="747"/>
    <cellStyle name="Millares 2 2 3 2 5" xfId="521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3" xfId="706"/>
    <cellStyle name="Millares 2 2 3 3 2 3" xfId="367"/>
    <cellStyle name="Millares 2 2 3 3 2 3 2" xfId="819"/>
    <cellStyle name="Millares 2 2 3 3 2 4" xfId="593"/>
    <cellStyle name="Millares 2 2 3 3 3" xfId="197"/>
    <cellStyle name="Millares 2 2 3 3 3 2" xfId="426"/>
    <cellStyle name="Millares 2 2 3 3 3 2 2" xfId="878"/>
    <cellStyle name="Millares 2 2 3 3 3 3" xfId="652"/>
    <cellStyle name="Millares 2 2 3 3 4" xfId="313"/>
    <cellStyle name="Millares 2 2 3 3 4 2" xfId="765"/>
    <cellStyle name="Millares 2 2 3 3 5" xfId="539"/>
    <cellStyle name="Millares 2 2 3 4" xfId="93"/>
    <cellStyle name="Millares 2 2 3 4 2" xfId="215"/>
    <cellStyle name="Millares 2 2 3 4 2 2" xfId="444"/>
    <cellStyle name="Millares 2 2 3 4 2 2 2" xfId="896"/>
    <cellStyle name="Millares 2 2 3 4 2 3" xfId="670"/>
    <cellStyle name="Millares 2 2 3 4 3" xfId="331"/>
    <cellStyle name="Millares 2 2 3 4 3 2" xfId="783"/>
    <cellStyle name="Millares 2 2 3 4 4" xfId="557"/>
    <cellStyle name="Millares 2 2 3 5" xfId="161"/>
    <cellStyle name="Millares 2 2 3 5 2" xfId="390"/>
    <cellStyle name="Millares 2 2 3 5 2 2" xfId="842"/>
    <cellStyle name="Millares 2 2 3 5 3" xfId="616"/>
    <cellStyle name="Millares 2 2 3 6" xfId="277"/>
    <cellStyle name="Millares 2 2 3 6 2" xfId="729"/>
    <cellStyle name="Millares 2 2 3 7" xfId="503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3" xfId="679"/>
    <cellStyle name="Millares 2 2 4 2 3" xfId="340"/>
    <cellStyle name="Millares 2 2 4 2 3 2" xfId="792"/>
    <cellStyle name="Millares 2 2 4 2 4" xfId="566"/>
    <cellStyle name="Millares 2 2 4 3" xfId="170"/>
    <cellStyle name="Millares 2 2 4 3 2" xfId="399"/>
    <cellStyle name="Millares 2 2 4 3 2 2" xfId="851"/>
    <cellStyle name="Millares 2 2 4 3 3" xfId="625"/>
    <cellStyle name="Millares 2 2 4 4" xfId="286"/>
    <cellStyle name="Millares 2 2 4 4 2" xfId="738"/>
    <cellStyle name="Millares 2 2 4 5" xfId="512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3" xfId="697"/>
    <cellStyle name="Millares 2 2 5 2 3" xfId="358"/>
    <cellStyle name="Millares 2 2 5 2 3 2" xfId="810"/>
    <cellStyle name="Millares 2 2 5 2 4" xfId="584"/>
    <cellStyle name="Millares 2 2 5 3" xfId="188"/>
    <cellStyle name="Millares 2 2 5 3 2" xfId="417"/>
    <cellStyle name="Millares 2 2 5 3 2 2" xfId="869"/>
    <cellStyle name="Millares 2 2 5 3 3" xfId="643"/>
    <cellStyle name="Millares 2 2 5 4" xfId="304"/>
    <cellStyle name="Millares 2 2 5 4 2" xfId="756"/>
    <cellStyle name="Millares 2 2 5 5" xfId="530"/>
    <cellStyle name="Millares 2 2 6" xfId="84"/>
    <cellStyle name="Millares 2 2 6 2" xfId="206"/>
    <cellStyle name="Millares 2 2 6 2 2" xfId="435"/>
    <cellStyle name="Millares 2 2 6 2 2 2" xfId="887"/>
    <cellStyle name="Millares 2 2 6 2 3" xfId="661"/>
    <cellStyle name="Millares 2 2 6 3" xfId="322"/>
    <cellStyle name="Millares 2 2 6 3 2" xfId="774"/>
    <cellStyle name="Millares 2 2 6 4" xfId="548"/>
    <cellStyle name="Millares 2 2 7" xfId="152"/>
    <cellStyle name="Millares 2 2 7 2" xfId="381"/>
    <cellStyle name="Millares 2 2 7 2 2" xfId="833"/>
    <cellStyle name="Millares 2 2 7 3" xfId="607"/>
    <cellStyle name="Millares 2 2 8" xfId="268"/>
    <cellStyle name="Millares 2 2 8 2" xfId="720"/>
    <cellStyle name="Millares 2 2 9" xfId="494"/>
    <cellStyle name="Millares 2 3" xfId="151"/>
    <cellStyle name="Millares 2 3 2" xfId="267"/>
    <cellStyle name="Millares 2 3 2 2" xfId="493"/>
    <cellStyle name="Millares 2 3 2 2 2" xfId="945"/>
    <cellStyle name="Millares 2 3 2 3" xfId="719"/>
    <cellStyle name="Millares 2 3 3" xfId="380"/>
    <cellStyle name="Millares 2 3 3 2" xfId="832"/>
    <cellStyle name="Millares 2 3 4" xfId="606"/>
    <cellStyle name="Millares 2 4" xfId="947"/>
    <cellStyle name="Moneda" xfId="34" builtinId="4"/>
    <cellStyle name="Moneda [0] 2" xfId="149"/>
    <cellStyle name="Moneda [0] 2 2" xfId="265"/>
    <cellStyle name="Moneda [0] 2 2 2" xfId="952"/>
    <cellStyle name="Moneda [0] 2 3" xfId="951"/>
    <cellStyle name="Moneda 10" xfId="148"/>
    <cellStyle name="Moneda 10 2" xfId="264"/>
    <cellStyle name="Moneda 10 2 2" xfId="492"/>
    <cellStyle name="Moneda 10 2 2 2" xfId="944"/>
    <cellStyle name="Moneda 10 2 3" xfId="718"/>
    <cellStyle name="Moneda 10 3" xfId="379"/>
    <cellStyle name="Moneda 10 3 2" xfId="831"/>
    <cellStyle name="Moneda 10 4" xfId="605"/>
    <cellStyle name="Moneda 11" xfId="156"/>
    <cellStyle name="Moneda 11 2" xfId="385"/>
    <cellStyle name="Moneda 11 2 2" xfId="837"/>
    <cellStyle name="Moneda 11 3" xfId="611"/>
    <cellStyle name="Moneda 12" xfId="272"/>
    <cellStyle name="Moneda 12 2" xfId="724"/>
    <cellStyle name="Moneda 13" xfId="498"/>
    <cellStyle name="Moneda 2" xfId="4"/>
    <cellStyle name="Moneda 2 2" xfId="21"/>
    <cellStyle name="Moneda 2 2 2" xfId="29"/>
    <cellStyle name="Moneda 2 2 2 2" xfId="37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3" xfId="695"/>
    <cellStyle name="Moneda 2 2 2 2 2 2 2 3" xfId="356"/>
    <cellStyle name="Moneda 2 2 2 2 2 2 2 3 2" xfId="808"/>
    <cellStyle name="Moneda 2 2 2 2 2 2 2 4" xfId="582"/>
    <cellStyle name="Moneda 2 2 2 2 2 2 3" xfId="186"/>
    <cellStyle name="Moneda 2 2 2 2 2 2 3 2" xfId="415"/>
    <cellStyle name="Moneda 2 2 2 2 2 2 3 2 2" xfId="867"/>
    <cellStyle name="Moneda 2 2 2 2 2 2 3 3" xfId="641"/>
    <cellStyle name="Moneda 2 2 2 2 2 2 4" xfId="302"/>
    <cellStyle name="Moneda 2 2 2 2 2 2 4 2" xfId="754"/>
    <cellStyle name="Moneda 2 2 2 2 2 2 5" xfId="528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3" xfId="713"/>
    <cellStyle name="Moneda 2 2 2 2 2 3 2 3" xfId="374"/>
    <cellStyle name="Moneda 2 2 2 2 2 3 2 3 2" xfId="826"/>
    <cellStyle name="Moneda 2 2 2 2 2 3 2 4" xfId="600"/>
    <cellStyle name="Moneda 2 2 2 2 2 3 3" xfId="204"/>
    <cellStyle name="Moneda 2 2 2 2 2 3 3 2" xfId="433"/>
    <cellStyle name="Moneda 2 2 2 2 2 3 3 2 2" xfId="885"/>
    <cellStyle name="Moneda 2 2 2 2 2 3 3 3" xfId="659"/>
    <cellStyle name="Moneda 2 2 2 2 2 3 4" xfId="320"/>
    <cellStyle name="Moneda 2 2 2 2 2 3 4 2" xfId="772"/>
    <cellStyle name="Moneda 2 2 2 2 2 3 5" xfId="546"/>
    <cellStyle name="Moneda 2 2 2 2 2 4" xfId="100"/>
    <cellStyle name="Moneda 2 2 2 2 2 4 2" xfId="222"/>
    <cellStyle name="Moneda 2 2 2 2 2 4 2 2" xfId="451"/>
    <cellStyle name="Moneda 2 2 2 2 2 4 2 2 2" xfId="903"/>
    <cellStyle name="Moneda 2 2 2 2 2 4 2 3" xfId="677"/>
    <cellStyle name="Moneda 2 2 2 2 2 4 3" xfId="338"/>
    <cellStyle name="Moneda 2 2 2 2 2 4 3 2" xfId="790"/>
    <cellStyle name="Moneda 2 2 2 2 2 4 4" xfId="564"/>
    <cellStyle name="Moneda 2 2 2 2 2 5" xfId="168"/>
    <cellStyle name="Moneda 2 2 2 2 2 5 2" xfId="397"/>
    <cellStyle name="Moneda 2 2 2 2 2 5 2 2" xfId="849"/>
    <cellStyle name="Moneda 2 2 2 2 2 5 3" xfId="623"/>
    <cellStyle name="Moneda 2 2 2 2 2 6" xfId="284"/>
    <cellStyle name="Moneda 2 2 2 2 2 6 2" xfId="736"/>
    <cellStyle name="Moneda 2 2 2 2 2 7" xfId="510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3" xfId="686"/>
    <cellStyle name="Moneda 2 2 2 2 3 2 3" xfId="347"/>
    <cellStyle name="Moneda 2 2 2 2 3 2 3 2" xfId="799"/>
    <cellStyle name="Moneda 2 2 2 2 3 2 4" xfId="573"/>
    <cellStyle name="Moneda 2 2 2 2 3 3" xfId="177"/>
    <cellStyle name="Moneda 2 2 2 2 3 3 2" xfId="406"/>
    <cellStyle name="Moneda 2 2 2 2 3 3 2 2" xfId="858"/>
    <cellStyle name="Moneda 2 2 2 2 3 3 3" xfId="632"/>
    <cellStyle name="Moneda 2 2 2 2 3 4" xfId="293"/>
    <cellStyle name="Moneda 2 2 2 2 3 4 2" xfId="745"/>
    <cellStyle name="Moneda 2 2 2 2 3 5" xfId="519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3" xfId="704"/>
    <cellStyle name="Moneda 2 2 2 2 4 2 3" xfId="365"/>
    <cellStyle name="Moneda 2 2 2 2 4 2 3 2" xfId="817"/>
    <cellStyle name="Moneda 2 2 2 2 4 2 4" xfId="591"/>
    <cellStyle name="Moneda 2 2 2 2 4 3" xfId="195"/>
    <cellStyle name="Moneda 2 2 2 2 4 3 2" xfId="424"/>
    <cellStyle name="Moneda 2 2 2 2 4 3 2 2" xfId="876"/>
    <cellStyle name="Moneda 2 2 2 2 4 3 3" xfId="650"/>
    <cellStyle name="Moneda 2 2 2 2 4 4" xfId="311"/>
    <cellStyle name="Moneda 2 2 2 2 4 4 2" xfId="763"/>
    <cellStyle name="Moneda 2 2 2 2 4 5" xfId="537"/>
    <cellStyle name="Moneda 2 2 2 2 5" xfId="91"/>
    <cellStyle name="Moneda 2 2 2 2 5 2" xfId="213"/>
    <cellStyle name="Moneda 2 2 2 2 5 2 2" xfId="442"/>
    <cellStyle name="Moneda 2 2 2 2 5 2 2 2" xfId="894"/>
    <cellStyle name="Moneda 2 2 2 2 5 2 3" xfId="668"/>
    <cellStyle name="Moneda 2 2 2 2 5 3" xfId="329"/>
    <cellStyle name="Moneda 2 2 2 2 5 3 2" xfId="781"/>
    <cellStyle name="Moneda 2 2 2 2 5 4" xfId="555"/>
    <cellStyle name="Moneda 2 2 2 2 6" xfId="159"/>
    <cellStyle name="Moneda 2 2 2 2 6 2" xfId="388"/>
    <cellStyle name="Moneda 2 2 2 2 6 2 2" xfId="840"/>
    <cellStyle name="Moneda 2 2 2 2 6 3" xfId="614"/>
    <cellStyle name="Moneda 2 2 2 2 7" xfId="275"/>
    <cellStyle name="Moneda 2 2 2 2 7 2" xfId="727"/>
    <cellStyle name="Moneda 2 2 2 2 8" xfId="50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3" xfId="690"/>
    <cellStyle name="Moneda 2 2 2 3 2 2 3" xfId="351"/>
    <cellStyle name="Moneda 2 2 2 3 2 2 3 2" xfId="803"/>
    <cellStyle name="Moneda 2 2 2 3 2 2 4" xfId="577"/>
    <cellStyle name="Moneda 2 2 2 3 2 3" xfId="181"/>
    <cellStyle name="Moneda 2 2 2 3 2 3 2" xfId="410"/>
    <cellStyle name="Moneda 2 2 2 3 2 3 2 2" xfId="862"/>
    <cellStyle name="Moneda 2 2 2 3 2 3 3" xfId="636"/>
    <cellStyle name="Moneda 2 2 2 3 2 4" xfId="297"/>
    <cellStyle name="Moneda 2 2 2 3 2 4 2" xfId="749"/>
    <cellStyle name="Moneda 2 2 2 3 2 5" xfId="523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3" xfId="708"/>
    <cellStyle name="Moneda 2 2 2 3 3 2 3" xfId="369"/>
    <cellStyle name="Moneda 2 2 2 3 3 2 3 2" xfId="821"/>
    <cellStyle name="Moneda 2 2 2 3 3 2 4" xfId="595"/>
    <cellStyle name="Moneda 2 2 2 3 3 3" xfId="199"/>
    <cellStyle name="Moneda 2 2 2 3 3 3 2" xfId="428"/>
    <cellStyle name="Moneda 2 2 2 3 3 3 2 2" xfId="880"/>
    <cellStyle name="Moneda 2 2 2 3 3 3 3" xfId="654"/>
    <cellStyle name="Moneda 2 2 2 3 3 4" xfId="315"/>
    <cellStyle name="Moneda 2 2 2 3 3 4 2" xfId="767"/>
    <cellStyle name="Moneda 2 2 2 3 3 5" xfId="541"/>
    <cellStyle name="Moneda 2 2 2 3 4" xfId="95"/>
    <cellStyle name="Moneda 2 2 2 3 4 2" xfId="217"/>
    <cellStyle name="Moneda 2 2 2 3 4 2 2" xfId="446"/>
    <cellStyle name="Moneda 2 2 2 3 4 2 2 2" xfId="898"/>
    <cellStyle name="Moneda 2 2 2 3 4 2 3" xfId="672"/>
    <cellStyle name="Moneda 2 2 2 3 4 3" xfId="333"/>
    <cellStyle name="Moneda 2 2 2 3 4 3 2" xfId="785"/>
    <cellStyle name="Moneda 2 2 2 3 4 4" xfId="559"/>
    <cellStyle name="Moneda 2 2 2 3 5" xfId="163"/>
    <cellStyle name="Moneda 2 2 2 3 5 2" xfId="392"/>
    <cellStyle name="Moneda 2 2 2 3 5 2 2" xfId="844"/>
    <cellStyle name="Moneda 2 2 2 3 5 3" xfId="618"/>
    <cellStyle name="Moneda 2 2 2 3 6" xfId="279"/>
    <cellStyle name="Moneda 2 2 2 3 6 2" xfId="731"/>
    <cellStyle name="Moneda 2 2 2 3 7" xfId="505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3" xfId="681"/>
    <cellStyle name="Moneda 2 2 2 4 2 3" xfId="342"/>
    <cellStyle name="Moneda 2 2 2 4 2 3 2" xfId="794"/>
    <cellStyle name="Moneda 2 2 2 4 2 4" xfId="568"/>
    <cellStyle name="Moneda 2 2 2 4 3" xfId="172"/>
    <cellStyle name="Moneda 2 2 2 4 3 2" xfId="401"/>
    <cellStyle name="Moneda 2 2 2 4 3 2 2" xfId="853"/>
    <cellStyle name="Moneda 2 2 2 4 3 3" xfId="627"/>
    <cellStyle name="Moneda 2 2 2 4 4" xfId="288"/>
    <cellStyle name="Moneda 2 2 2 4 4 2" xfId="740"/>
    <cellStyle name="Moneda 2 2 2 4 5" xfId="514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3" xfId="699"/>
    <cellStyle name="Moneda 2 2 2 5 2 3" xfId="360"/>
    <cellStyle name="Moneda 2 2 2 5 2 3 2" xfId="812"/>
    <cellStyle name="Moneda 2 2 2 5 2 4" xfId="586"/>
    <cellStyle name="Moneda 2 2 2 5 3" xfId="190"/>
    <cellStyle name="Moneda 2 2 2 5 3 2" xfId="419"/>
    <cellStyle name="Moneda 2 2 2 5 3 2 2" xfId="871"/>
    <cellStyle name="Moneda 2 2 2 5 3 3" xfId="645"/>
    <cellStyle name="Moneda 2 2 2 5 4" xfId="306"/>
    <cellStyle name="Moneda 2 2 2 5 4 2" xfId="758"/>
    <cellStyle name="Moneda 2 2 2 5 5" xfId="532"/>
    <cellStyle name="Moneda 2 2 2 6" xfId="86"/>
    <cellStyle name="Moneda 2 2 2 6 2" xfId="208"/>
    <cellStyle name="Moneda 2 2 2 6 2 2" xfId="437"/>
    <cellStyle name="Moneda 2 2 2 6 2 2 2" xfId="889"/>
    <cellStyle name="Moneda 2 2 2 6 2 3" xfId="663"/>
    <cellStyle name="Moneda 2 2 2 6 3" xfId="324"/>
    <cellStyle name="Moneda 2 2 2 6 3 2" xfId="776"/>
    <cellStyle name="Moneda 2 2 2 6 4" xfId="550"/>
    <cellStyle name="Moneda 2 2 2 7" xfId="154"/>
    <cellStyle name="Moneda 2 2 2 7 2" xfId="383"/>
    <cellStyle name="Moneda 2 2 2 7 2 2" xfId="835"/>
    <cellStyle name="Moneda 2 2 2 7 3" xfId="609"/>
    <cellStyle name="Moneda 2 2 2 8" xfId="270"/>
    <cellStyle name="Moneda 2 2 2 8 2" xfId="722"/>
    <cellStyle name="Moneda 2 2 2 9" xfId="496"/>
    <cellStyle name="Moneda 2 2 3" xfId="949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3" xfId="692"/>
    <cellStyle name="Moneda 3 2 2 3" xfId="353"/>
    <cellStyle name="Moneda 3 2 2 3 2" xfId="805"/>
    <cellStyle name="Moneda 3 2 2 4" xfId="579"/>
    <cellStyle name="Moneda 3 2 3" xfId="183"/>
    <cellStyle name="Moneda 3 2 3 2" xfId="412"/>
    <cellStyle name="Moneda 3 2 3 2 2" xfId="864"/>
    <cellStyle name="Moneda 3 2 3 3" xfId="638"/>
    <cellStyle name="Moneda 3 2 4" xfId="299"/>
    <cellStyle name="Moneda 3 2 4 2" xfId="751"/>
    <cellStyle name="Moneda 3 2 5" xfId="525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3" xfId="710"/>
    <cellStyle name="Moneda 3 3 2 3" xfId="371"/>
    <cellStyle name="Moneda 3 3 2 3 2" xfId="823"/>
    <cellStyle name="Moneda 3 3 2 4" xfId="597"/>
    <cellStyle name="Moneda 3 3 3" xfId="201"/>
    <cellStyle name="Moneda 3 3 3 2" xfId="430"/>
    <cellStyle name="Moneda 3 3 3 2 2" xfId="882"/>
    <cellStyle name="Moneda 3 3 3 3" xfId="656"/>
    <cellStyle name="Moneda 3 3 4" xfId="317"/>
    <cellStyle name="Moneda 3 3 4 2" xfId="769"/>
    <cellStyle name="Moneda 3 3 5" xfId="543"/>
    <cellStyle name="Moneda 3 4" xfId="97"/>
    <cellStyle name="Moneda 3 4 2" xfId="219"/>
    <cellStyle name="Moneda 3 4 2 2" xfId="448"/>
    <cellStyle name="Moneda 3 4 2 2 2" xfId="900"/>
    <cellStyle name="Moneda 3 4 2 3" xfId="674"/>
    <cellStyle name="Moneda 3 4 3" xfId="335"/>
    <cellStyle name="Moneda 3 4 3 2" xfId="787"/>
    <cellStyle name="Moneda 3 4 4" xfId="561"/>
    <cellStyle name="Moneda 3 5" xfId="165"/>
    <cellStyle name="Moneda 3 5 2" xfId="394"/>
    <cellStyle name="Moneda 3 5 2 2" xfId="846"/>
    <cellStyle name="Moneda 3 5 3" xfId="620"/>
    <cellStyle name="Moneda 3 6" xfId="281"/>
    <cellStyle name="Moneda 3 6 2" xfId="733"/>
    <cellStyle name="Moneda 3 7" xfId="507"/>
    <cellStyle name="Moneda 4" xfId="52"/>
    <cellStyle name="Moneda 4 2" xfId="106"/>
    <cellStyle name="Moneda 4 2 2" xfId="228"/>
    <cellStyle name="Moneda 4 2 2 2" xfId="457"/>
    <cellStyle name="Moneda 4 2 2 2 2" xfId="909"/>
    <cellStyle name="Moneda 4 2 2 3" xfId="683"/>
    <cellStyle name="Moneda 4 2 3" xfId="344"/>
    <cellStyle name="Moneda 4 2 3 2" xfId="796"/>
    <cellStyle name="Moneda 4 2 4" xfId="570"/>
    <cellStyle name="Moneda 4 3" xfId="174"/>
    <cellStyle name="Moneda 4 3 2" xfId="403"/>
    <cellStyle name="Moneda 4 3 2 2" xfId="855"/>
    <cellStyle name="Moneda 4 3 3" xfId="629"/>
    <cellStyle name="Moneda 4 4" xfId="290"/>
    <cellStyle name="Moneda 4 4 2" xfId="742"/>
    <cellStyle name="Moneda 4 5" xfId="516"/>
    <cellStyle name="Moneda 5" xfId="70"/>
    <cellStyle name="Moneda 5 2" xfId="124"/>
    <cellStyle name="Moneda 5 2 2" xfId="246"/>
    <cellStyle name="Moneda 5 2 2 2" xfId="475"/>
    <cellStyle name="Moneda 5 2 2 2 2" xfId="927"/>
    <cellStyle name="Moneda 5 2 2 3" xfId="701"/>
    <cellStyle name="Moneda 5 2 3" xfId="362"/>
    <cellStyle name="Moneda 5 2 3 2" xfId="814"/>
    <cellStyle name="Moneda 5 2 4" xfId="588"/>
    <cellStyle name="Moneda 5 3" xfId="192"/>
    <cellStyle name="Moneda 5 3 2" xfId="421"/>
    <cellStyle name="Moneda 5 3 2 2" xfId="873"/>
    <cellStyle name="Moneda 5 3 3" xfId="647"/>
    <cellStyle name="Moneda 5 4" xfId="308"/>
    <cellStyle name="Moneda 5 4 2" xfId="760"/>
    <cellStyle name="Moneda 5 5" xfId="534"/>
    <cellStyle name="Moneda 6" xfId="88"/>
    <cellStyle name="Moneda 6 2" xfId="210"/>
    <cellStyle name="Moneda 6 2 2" xfId="439"/>
    <cellStyle name="Moneda 6 2 2 2" xfId="891"/>
    <cellStyle name="Moneda 6 2 3" xfId="665"/>
    <cellStyle name="Moneda 6 3" xfId="326"/>
    <cellStyle name="Moneda 6 3 2" xfId="778"/>
    <cellStyle name="Moneda 6 4" xfId="552"/>
    <cellStyle name="Moneda 7" xfId="143"/>
    <cellStyle name="Moneda 7 2" xfId="261"/>
    <cellStyle name="Moneda 7 2 2" xfId="489"/>
    <cellStyle name="Moneda 7 2 2 2" xfId="941"/>
    <cellStyle name="Moneda 7 2 3" xfId="715"/>
    <cellStyle name="Moneda 7 3" xfId="376"/>
    <cellStyle name="Moneda 7 3 2" xfId="828"/>
    <cellStyle name="Moneda 7 4" xfId="602"/>
    <cellStyle name="Moneda 8" xfId="145"/>
    <cellStyle name="Moneda 8 2" xfId="262"/>
    <cellStyle name="Moneda 8 2 2" xfId="490"/>
    <cellStyle name="Moneda 8 2 2 2" xfId="942"/>
    <cellStyle name="Moneda 8 2 3" xfId="716"/>
    <cellStyle name="Moneda 8 3" xfId="377"/>
    <cellStyle name="Moneda 8 3 2" xfId="829"/>
    <cellStyle name="Moneda 8 4" xfId="603"/>
    <cellStyle name="Moneda 9" xfId="146"/>
    <cellStyle name="Moneda 9 2" xfId="263"/>
    <cellStyle name="Moneda 9 2 2" xfId="491"/>
    <cellStyle name="Moneda 9 2 2 2" xfId="943"/>
    <cellStyle name="Moneda 9 2 3" xfId="717"/>
    <cellStyle name="Moneda 9 3" xfId="378"/>
    <cellStyle name="Moneda 9 3 2" xfId="830"/>
    <cellStyle name="Moneda 9 4" xfId="604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  <cellStyle name="Porcentaje" xfId="953" builtinId="5"/>
    <cellStyle name="Texto de advertencia" xfId="946" builtinId="11"/>
  </cellStyles>
  <dxfs count="22">
    <dxf>
      <font>
        <color rgb="FF006100"/>
      </font>
      <fill>
        <patternFill>
          <bgColor rgb="FFC6EFCE"/>
        </patternFill>
      </fill>
    </dxf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7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FFFF"/>
      <color rgb="FF66FF66"/>
      <color rgb="FF99FF99"/>
      <color rgb="FF66FFFF"/>
      <color rgb="FFFFCCCC"/>
      <color rgb="FFE20076"/>
      <color rgb="FF66FF99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97" totalsRowShown="0" headerRowDxfId="21" dataDxfId="20">
  <autoFilter ref="A3:S97"/>
  <sortState ref="A4:S73">
    <sortCondition ref="A4:A119"/>
  </sortState>
  <tableColumns count="19">
    <tableColumn id="1" name="N°" dataDxfId="19"/>
    <tableColumn id="2" name="Columna1" dataDxfId="18"/>
    <tableColumn id="3" name="MONTO NETO" dataDxfId="17"/>
    <tableColumn id="4" name="REALIZADO" dataDxfId="16"/>
    <tableColumn id="19" name="FECHA PPTO." dataDxfId="15"/>
    <tableColumn id="5" name="PRESUPUESTO" dataDxfId="14"/>
    <tableColumn id="15" name="DESCRIPCION" dataDxfId="13"/>
    <tableColumn id="6" name="O/V" dataDxfId="12"/>
    <tableColumn id="7" name="ORDEN DE COMPRA" dataDxfId="11"/>
    <tableColumn id="8" name="GUIA DESP." dataDxfId="10"/>
    <tableColumn id="10" name="SOLICITUD DE HES" dataDxfId="9"/>
    <tableColumn id="13" name="HES" dataDxfId="8"/>
    <tableColumn id="9" name="FACTURA" dataDxfId="7"/>
    <tableColumn id="14" name="ENCARGADO ENTREGA DE FACTURA" dataDxfId="6"/>
    <tableColumn id="11" name="ENCARGADO" dataDxfId="5"/>
    <tableColumn id="17" name="CONTACTO" dataDxfId="4"/>
    <tableColumn id="16" name="TELEFONO// MAIL" dataDxfId="3"/>
    <tableColumn id="12" name="OBSERVACIÓN " dataDxfId="2"/>
    <tableColumn id="18" name="Columna2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3"/>
  <sheetViews>
    <sheetView topLeftCell="A31" workbookViewId="0">
      <selection activeCell="B43" sqref="B43:F53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6">
      <c r="B1" s="424" t="s">
        <v>335</v>
      </c>
      <c r="C1" s="424"/>
      <c r="D1" s="424"/>
      <c r="E1" s="424"/>
      <c r="F1" s="424"/>
    </row>
    <row r="2" spans="2:6">
      <c r="B2" s="69"/>
      <c r="C2" s="70" t="s">
        <v>4</v>
      </c>
      <c r="D2" s="2"/>
      <c r="E2" s="3"/>
      <c r="F2" s="4"/>
    </row>
    <row r="3" spans="2:6" ht="15.75" thickBot="1">
      <c r="B3" s="71" t="s">
        <v>5</v>
      </c>
      <c r="C3" s="113" t="s">
        <v>98</v>
      </c>
      <c r="D3" s="6"/>
      <c r="E3" s="7" t="s">
        <v>6</v>
      </c>
      <c r="F3" s="8"/>
    </row>
    <row r="4" spans="2:6" ht="15.75" thickBot="1">
      <c r="B4" s="71" t="s">
        <v>7</v>
      </c>
      <c r="C4" s="113" t="s">
        <v>121</v>
      </c>
      <c r="D4" s="6"/>
      <c r="E4" s="11"/>
      <c r="F4" s="8"/>
    </row>
    <row r="5" spans="2:6">
      <c r="B5" s="71" t="s">
        <v>9</v>
      </c>
      <c r="C5" s="197">
        <v>35535</v>
      </c>
      <c r="D5" s="72"/>
      <c r="E5" s="11" t="s">
        <v>10</v>
      </c>
      <c r="F5" s="8"/>
    </row>
    <row r="6" spans="2:6" ht="15.75" thickBot="1">
      <c r="B6" s="73" t="s">
        <v>11</v>
      </c>
      <c r="C6" s="292">
        <v>152373</v>
      </c>
      <c r="D6" s="6"/>
      <c r="E6" s="18"/>
      <c r="F6" s="8"/>
    </row>
    <row r="7" spans="2:6" ht="15.75" thickBot="1">
      <c r="B7" s="71" t="s">
        <v>12</v>
      </c>
      <c r="C7" s="165" t="s">
        <v>136</v>
      </c>
      <c r="D7" s="6"/>
      <c r="E7" s="13"/>
      <c r="F7" s="8"/>
    </row>
    <row r="8" spans="2:6" ht="15.75" thickBot="1">
      <c r="B8" s="71" t="s">
        <v>13</v>
      </c>
      <c r="C8" s="166" t="s">
        <v>136</v>
      </c>
      <c r="D8" s="6"/>
      <c r="E8" s="8"/>
      <c r="F8" s="8"/>
    </row>
    <row r="9" spans="2:6">
      <c r="B9" s="71" t="s">
        <v>14</v>
      </c>
      <c r="C9" s="16"/>
      <c r="D9" s="6"/>
      <c r="E9" s="8"/>
      <c r="F9" s="8"/>
    </row>
    <row r="10" spans="2:6">
      <c r="B10" s="74" t="s">
        <v>15</v>
      </c>
      <c r="C10" s="74" t="s">
        <v>16</v>
      </c>
      <c r="D10" s="75" t="s">
        <v>17</v>
      </c>
      <c r="E10" s="75" t="s">
        <v>18</v>
      </c>
      <c r="F10" s="75" t="s">
        <v>19</v>
      </c>
    </row>
    <row r="11" spans="2:6" ht="15.75" thickBot="1">
      <c r="B11" s="147">
        <v>3200000000</v>
      </c>
      <c r="C11" s="113" t="s">
        <v>26</v>
      </c>
      <c r="D11" s="166">
        <v>1</v>
      </c>
      <c r="E11" s="115">
        <v>318917</v>
      </c>
      <c r="F11" s="167">
        <v>318917</v>
      </c>
    </row>
    <row r="12" spans="2:6">
      <c r="B12" s="16"/>
      <c r="C12" s="77"/>
      <c r="D12" s="28"/>
      <c r="E12" s="78" t="s">
        <v>20</v>
      </c>
      <c r="F12" s="76">
        <f>F11</f>
        <v>318917</v>
      </c>
    </row>
    <row r="15" spans="2:6">
      <c r="B15" s="425"/>
      <c r="C15" s="425"/>
      <c r="D15" s="425"/>
      <c r="E15" s="425"/>
      <c r="F15" s="425"/>
    </row>
    <row r="16" spans="2:6">
      <c r="B16" s="69" t="s">
        <v>194</v>
      </c>
      <c r="C16" s="70" t="s">
        <v>21</v>
      </c>
      <c r="D16" s="2"/>
      <c r="E16" s="19"/>
      <c r="F16" s="2"/>
    </row>
    <row r="17" spans="2:6">
      <c r="B17" s="71" t="s">
        <v>5</v>
      </c>
      <c r="C17" s="368" t="s">
        <v>190</v>
      </c>
      <c r="D17" s="6"/>
      <c r="E17" s="7" t="s">
        <v>6</v>
      </c>
      <c r="F17" s="6"/>
    </row>
    <row r="18" spans="2:6">
      <c r="B18" s="71" t="s">
        <v>7</v>
      </c>
      <c r="C18" s="368" t="s">
        <v>320</v>
      </c>
      <c r="D18" s="6"/>
      <c r="E18" s="11"/>
      <c r="F18" s="6"/>
    </row>
    <row r="19" spans="2:6">
      <c r="B19" s="71" t="s">
        <v>9</v>
      </c>
      <c r="C19" s="110">
        <v>35536</v>
      </c>
      <c r="D19" s="72"/>
      <c r="E19" s="11" t="s">
        <v>10</v>
      </c>
      <c r="F19" s="6"/>
    </row>
    <row r="20" spans="2:6">
      <c r="B20" s="73" t="s">
        <v>11</v>
      </c>
      <c r="C20" s="254">
        <v>152374</v>
      </c>
      <c r="D20" s="6"/>
      <c r="E20" s="18"/>
      <c r="F20" s="6"/>
    </row>
    <row r="21" spans="2:6">
      <c r="B21" s="71" t="s">
        <v>12</v>
      </c>
      <c r="C21" s="110" t="s">
        <v>191</v>
      </c>
      <c r="D21" s="6"/>
      <c r="E21" s="6"/>
      <c r="F21" s="6"/>
    </row>
    <row r="22" spans="2:6">
      <c r="B22" s="71" t="s">
        <v>13</v>
      </c>
      <c r="C22" s="110"/>
      <c r="D22" s="6"/>
      <c r="E22" s="6"/>
      <c r="F22" s="6"/>
    </row>
    <row r="23" spans="2:6">
      <c r="B23" s="71" t="s">
        <v>14</v>
      </c>
      <c r="C23" s="168"/>
      <c r="D23" s="6"/>
      <c r="E23" s="6"/>
      <c r="F23" s="6"/>
    </row>
    <row r="24" spans="2:6">
      <c r="B24" s="74" t="s">
        <v>15</v>
      </c>
      <c r="C24" s="74" t="s">
        <v>16</v>
      </c>
      <c r="D24" s="111" t="s">
        <v>17</v>
      </c>
      <c r="E24" s="75" t="s">
        <v>18</v>
      </c>
      <c r="F24" s="75" t="s">
        <v>19</v>
      </c>
    </row>
    <row r="25" spans="2:6" ht="15.75" thickBot="1">
      <c r="B25" s="147">
        <v>3200000000</v>
      </c>
      <c r="C25" s="110" t="s">
        <v>303</v>
      </c>
      <c r="D25" s="207">
        <v>1</v>
      </c>
      <c r="E25" s="219">
        <v>368236</v>
      </c>
      <c r="F25" s="28">
        <f>E25</f>
        <v>368236</v>
      </c>
    </row>
    <row r="26" spans="2:6">
      <c r="B26" s="16"/>
      <c r="C26" s="77"/>
      <c r="D26" s="121"/>
      <c r="E26" s="28" t="s">
        <v>20</v>
      </c>
      <c r="F26" s="28">
        <f>F25</f>
        <v>368236</v>
      </c>
    </row>
    <row r="29" spans="2:6">
      <c r="B29" s="425"/>
      <c r="C29" s="425"/>
      <c r="D29" s="425"/>
      <c r="E29" s="425"/>
      <c r="F29" s="425"/>
    </row>
    <row r="30" spans="2:6">
      <c r="B30" s="69"/>
      <c r="C30" s="70" t="s">
        <v>22</v>
      </c>
      <c r="D30" s="2"/>
      <c r="E30" s="19"/>
      <c r="F30" s="2"/>
    </row>
    <row r="31" spans="2:6">
      <c r="B31" s="186" t="s">
        <v>5</v>
      </c>
      <c r="C31" s="339" t="s">
        <v>309</v>
      </c>
      <c r="D31" s="6"/>
      <c r="E31" s="7" t="s">
        <v>6</v>
      </c>
      <c r="F31" s="6"/>
    </row>
    <row r="32" spans="2:6">
      <c r="B32" s="186" t="s">
        <v>7</v>
      </c>
      <c r="C32" s="339" t="s">
        <v>305</v>
      </c>
      <c r="D32" s="6"/>
      <c r="E32" s="11"/>
      <c r="F32" s="6"/>
    </row>
    <row r="33" spans="2:6">
      <c r="B33" s="186" t="s">
        <v>9</v>
      </c>
      <c r="C33" s="110">
        <v>34439</v>
      </c>
      <c r="D33" s="72"/>
      <c r="E33" s="11" t="s">
        <v>10</v>
      </c>
      <c r="F33" s="6"/>
    </row>
    <row r="34" spans="2:6">
      <c r="B34" s="187" t="s">
        <v>11</v>
      </c>
      <c r="C34" s="338">
        <v>151646</v>
      </c>
      <c r="D34" s="6"/>
      <c r="E34" s="18"/>
      <c r="F34" s="6"/>
    </row>
    <row r="35" spans="2:6">
      <c r="B35" s="186" t="s">
        <v>12</v>
      </c>
      <c r="C35" s="110" t="s">
        <v>307</v>
      </c>
      <c r="D35" s="6"/>
      <c r="E35" s="6"/>
      <c r="F35" s="6"/>
    </row>
    <row r="36" spans="2:6">
      <c r="B36" s="186" t="s">
        <v>13</v>
      </c>
      <c r="C36" s="110">
        <v>7161</v>
      </c>
      <c r="D36" s="6"/>
      <c r="E36" s="6"/>
      <c r="F36" s="6"/>
    </row>
    <row r="37" spans="2:6">
      <c r="B37" s="186" t="s">
        <v>14</v>
      </c>
      <c r="C37" s="110"/>
      <c r="D37" s="6"/>
      <c r="E37" s="6"/>
      <c r="F37" s="6"/>
    </row>
    <row r="38" spans="2:6">
      <c r="B38" s="188" t="s">
        <v>15</v>
      </c>
      <c r="C38" s="74" t="s">
        <v>16</v>
      </c>
      <c r="D38" s="111" t="s">
        <v>17</v>
      </c>
      <c r="E38" s="75" t="s">
        <v>18</v>
      </c>
      <c r="F38" s="75" t="s">
        <v>19</v>
      </c>
    </row>
    <row r="39" spans="2:6">
      <c r="B39" s="341">
        <v>111110000</v>
      </c>
      <c r="C39" s="342" t="s">
        <v>306</v>
      </c>
      <c r="D39" s="343">
        <v>1</v>
      </c>
      <c r="E39" s="340">
        <v>180000</v>
      </c>
      <c r="F39" s="28">
        <f>E39*D39</f>
        <v>180000</v>
      </c>
    </row>
    <row r="40" spans="2:6">
      <c r="B40" s="16"/>
      <c r="C40" s="16"/>
      <c r="D40" s="28"/>
      <c r="E40" s="28" t="s">
        <v>20</v>
      </c>
      <c r="F40" s="28">
        <f>F39</f>
        <v>180000</v>
      </c>
    </row>
    <row r="42" spans="2:6">
      <c r="B42" s="425"/>
      <c r="C42" s="425"/>
      <c r="D42" s="425"/>
      <c r="E42" s="425"/>
      <c r="F42" s="425"/>
    </row>
    <row r="43" spans="2:6">
      <c r="B43" s="69"/>
      <c r="C43" s="70" t="s">
        <v>77</v>
      </c>
      <c r="D43" s="2"/>
      <c r="E43" s="19"/>
      <c r="F43" s="2"/>
    </row>
    <row r="44" spans="2:6">
      <c r="B44" s="71" t="s">
        <v>5</v>
      </c>
      <c r="C44" s="368" t="s">
        <v>190</v>
      </c>
      <c r="D44" s="6"/>
      <c r="E44" s="7" t="s">
        <v>6</v>
      </c>
      <c r="F44" s="6"/>
    </row>
    <row r="45" spans="2:6">
      <c r="B45" s="71" t="s">
        <v>7</v>
      </c>
      <c r="C45" s="368" t="s">
        <v>320</v>
      </c>
      <c r="D45" s="6"/>
      <c r="E45" s="11"/>
      <c r="F45" s="6"/>
    </row>
    <row r="46" spans="2:6">
      <c r="B46" s="71" t="s">
        <v>9</v>
      </c>
      <c r="C46" s="110">
        <v>37238</v>
      </c>
      <c r="D46" s="72"/>
      <c r="E46" s="11" t="s">
        <v>10</v>
      </c>
      <c r="F46" s="6"/>
    </row>
    <row r="47" spans="2:6">
      <c r="B47" s="73" t="s">
        <v>11</v>
      </c>
      <c r="C47" s="229">
        <v>154171</v>
      </c>
      <c r="D47" s="6"/>
      <c r="E47" s="18"/>
      <c r="F47" s="6"/>
    </row>
    <row r="48" spans="2:6">
      <c r="B48" s="71" t="s">
        <v>12</v>
      </c>
      <c r="C48" s="110" t="s">
        <v>336</v>
      </c>
      <c r="D48" s="6"/>
      <c r="E48" s="6"/>
      <c r="F48" s="6"/>
    </row>
    <row r="49" spans="2:6">
      <c r="B49" s="71" t="s">
        <v>13</v>
      </c>
      <c r="C49" s="110"/>
      <c r="D49" s="6"/>
      <c r="E49" s="6"/>
      <c r="F49" s="6"/>
    </row>
    <row r="50" spans="2:6">
      <c r="B50" s="71" t="s">
        <v>14</v>
      </c>
      <c r="C50" s="168"/>
      <c r="D50" s="6"/>
      <c r="E50" s="6"/>
      <c r="F50" s="6"/>
    </row>
    <row r="51" spans="2:6">
      <c r="B51" s="74" t="s">
        <v>15</v>
      </c>
      <c r="C51" s="74" t="s">
        <v>16</v>
      </c>
      <c r="D51" s="111" t="s">
        <v>17</v>
      </c>
      <c r="E51" s="75" t="s">
        <v>18</v>
      </c>
      <c r="F51" s="75" t="s">
        <v>19</v>
      </c>
    </row>
    <row r="52" spans="2:6">
      <c r="B52" s="231">
        <v>3200000000</v>
      </c>
      <c r="C52" s="110" t="s">
        <v>334</v>
      </c>
      <c r="D52" s="207">
        <v>1</v>
      </c>
      <c r="E52" s="195">
        <v>368236</v>
      </c>
      <c r="F52" s="28">
        <v>368236</v>
      </c>
    </row>
    <row r="53" spans="2:6">
      <c r="B53" s="16"/>
      <c r="C53" s="77"/>
      <c r="D53" s="28"/>
      <c r="E53" s="28" t="s">
        <v>20</v>
      </c>
      <c r="F53" s="28">
        <v>368236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5"/>
      <c r="C2" s="425"/>
      <c r="D2" s="425"/>
      <c r="E2" s="425"/>
      <c r="F2" s="425"/>
    </row>
    <row r="3" spans="2:6" ht="15.75" thickBot="1">
      <c r="B3" s="31"/>
      <c r="C3" s="32" t="s">
        <v>4</v>
      </c>
      <c r="D3" s="2"/>
      <c r="E3" s="3"/>
      <c r="F3" s="4"/>
    </row>
    <row r="4" spans="2:6">
      <c r="B4" s="5" t="s">
        <v>5</v>
      </c>
      <c r="C4" s="198"/>
      <c r="D4" s="6"/>
      <c r="E4" s="7" t="s">
        <v>6</v>
      </c>
      <c r="F4" s="8"/>
    </row>
    <row r="5" spans="2:6">
      <c r="B5" s="9" t="s">
        <v>7</v>
      </c>
      <c r="C5" s="191"/>
      <c r="D5" s="10"/>
      <c r="E5" s="11"/>
      <c r="F5" s="8"/>
    </row>
    <row r="6" spans="2:6">
      <c r="B6" s="9" t="s">
        <v>9</v>
      </c>
      <c r="C6" s="110"/>
      <c r="D6" s="12"/>
      <c r="E6" s="11" t="s">
        <v>10</v>
      </c>
      <c r="F6" s="8"/>
    </row>
    <row r="7" spans="2:6">
      <c r="B7" s="1" t="s">
        <v>11</v>
      </c>
      <c r="C7" s="144"/>
      <c r="D7" s="6"/>
      <c r="E7" s="13"/>
      <c r="F7" s="8"/>
    </row>
    <row r="8" spans="2:6">
      <c r="B8" s="9" t="s">
        <v>12</v>
      </c>
      <c r="C8" s="110"/>
      <c r="D8" s="6"/>
      <c r="E8" s="13"/>
      <c r="F8" s="8"/>
    </row>
    <row r="9" spans="2:6">
      <c r="B9" s="14" t="s">
        <v>13</v>
      </c>
      <c r="C9" s="110"/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1"/>
      <c r="C12" s="110"/>
      <c r="D12" s="231"/>
      <c r="E12" s="217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20</v>
      </c>
      <c r="F13" s="23">
        <f>F12</f>
        <v>0</v>
      </c>
    </row>
    <row r="15" spans="2:6" ht="15.75" thickBot="1">
      <c r="B15" s="425"/>
      <c r="C15" s="425"/>
      <c r="D15" s="425"/>
      <c r="E15" s="425"/>
      <c r="F15" s="425"/>
    </row>
    <row r="16" spans="2:6" ht="15.75" thickBot="1">
      <c r="B16" s="31"/>
      <c r="C16" s="32" t="s">
        <v>21</v>
      </c>
      <c r="D16" s="2"/>
      <c r="E16" s="3"/>
      <c r="F16" s="4"/>
    </row>
    <row r="17" spans="2:6" ht="15.75" thickBot="1">
      <c r="B17" s="58" t="s">
        <v>5</v>
      </c>
      <c r="C17" s="113" t="s">
        <v>124</v>
      </c>
      <c r="D17" s="260"/>
      <c r="E17" s="261"/>
      <c r="F17" s="262"/>
    </row>
    <row r="18" spans="2:6" ht="15.75" thickBot="1">
      <c r="B18" s="58" t="s">
        <v>7</v>
      </c>
      <c r="C18" s="263" t="s">
        <v>236</v>
      </c>
      <c r="D18" s="260"/>
      <c r="E18" s="264"/>
      <c r="F18" s="262"/>
    </row>
    <row r="19" spans="2:6" ht="15.75" thickBot="1">
      <c r="B19" s="58" t="s">
        <v>9</v>
      </c>
      <c r="C19" s="265"/>
      <c r="D19" s="260"/>
      <c r="E19" s="264" t="s">
        <v>10</v>
      </c>
      <c r="F19" s="262"/>
    </row>
    <row r="20" spans="2:6" ht="15.75" thickBot="1">
      <c r="B20" s="266" t="s">
        <v>11</v>
      </c>
      <c r="C20" s="267"/>
      <c r="D20" s="260"/>
      <c r="E20" s="268"/>
      <c r="F20" s="262"/>
    </row>
    <row r="21" spans="2:6" ht="15.75" thickBot="1">
      <c r="B21" s="58" t="s">
        <v>12</v>
      </c>
      <c r="C21" s="269"/>
      <c r="D21" s="260"/>
      <c r="E21" s="268"/>
      <c r="F21" s="262"/>
    </row>
    <row r="22" spans="2:6" ht="15.75" thickBot="1">
      <c r="B22" s="270" t="s">
        <v>13</v>
      </c>
      <c r="C22" s="265"/>
      <c r="D22" s="260"/>
      <c r="E22" s="262"/>
      <c r="F22" s="262"/>
    </row>
    <row r="23" spans="2:6" ht="15.75" thickBot="1">
      <c r="B23" s="271" t="s">
        <v>14</v>
      </c>
      <c r="C23" s="272"/>
      <c r="D23" s="260"/>
      <c r="E23" s="262"/>
      <c r="F23" s="262"/>
    </row>
    <row r="24" spans="2:6" ht="15.75" thickBot="1">
      <c r="B24" s="273" t="s">
        <v>15</v>
      </c>
      <c r="C24" s="274" t="s">
        <v>16</v>
      </c>
      <c r="D24" s="274" t="s">
        <v>17</v>
      </c>
      <c r="E24" s="274" t="s">
        <v>18</v>
      </c>
      <c r="F24" s="275" t="s">
        <v>19</v>
      </c>
    </row>
    <row r="25" spans="2:6" ht="15.75" thickBot="1">
      <c r="B25" s="147"/>
      <c r="C25" s="276"/>
      <c r="D25" s="276"/>
      <c r="E25" s="277">
        <v>0</v>
      </c>
      <c r="F25" s="278">
        <f>D25*E25</f>
        <v>0</v>
      </c>
    </row>
    <row r="26" spans="2:6" ht="15.75" thickBot="1">
      <c r="B26" s="147"/>
      <c r="C26" s="276"/>
      <c r="D26" s="276"/>
      <c r="E26" s="277">
        <v>0</v>
      </c>
      <c r="F26" s="278">
        <f>D26*E26</f>
        <v>0</v>
      </c>
    </row>
    <row r="27" spans="2:6" ht="15.75" thickBot="1">
      <c r="B27" s="147"/>
      <c r="C27" s="276"/>
      <c r="D27" s="276"/>
      <c r="E27" s="277">
        <v>0</v>
      </c>
      <c r="F27" s="278">
        <f>D27*E27</f>
        <v>0</v>
      </c>
    </row>
    <row r="28" spans="2:6" ht="15.75" thickBot="1">
      <c r="B28" s="279"/>
      <c r="C28" s="280"/>
      <c r="D28" s="281"/>
      <c r="E28" s="280">
        <v>0</v>
      </c>
      <c r="F28" s="278">
        <f>F25+F26+F27</f>
        <v>0</v>
      </c>
    </row>
    <row r="30" spans="2:6" ht="15.75" thickBot="1">
      <c r="B30" s="425" t="s">
        <v>198</v>
      </c>
      <c r="C30" s="425"/>
      <c r="D30" s="425"/>
      <c r="E30" s="425"/>
      <c r="F30" s="425"/>
    </row>
    <row r="31" spans="2:6" ht="15.75" thickBot="1">
      <c r="B31" s="31"/>
      <c r="C31" s="32" t="s">
        <v>195</v>
      </c>
      <c r="D31" s="2"/>
      <c r="E31" s="3"/>
      <c r="F31" s="4"/>
    </row>
    <row r="32" spans="2:6">
      <c r="B32" s="5" t="s">
        <v>5</v>
      </c>
      <c r="C32" s="198" t="s">
        <v>48</v>
      </c>
      <c r="D32" s="6"/>
      <c r="E32" s="7" t="s">
        <v>6</v>
      </c>
      <c r="F32" s="8"/>
    </row>
    <row r="33" spans="2:6">
      <c r="B33" s="9" t="s">
        <v>7</v>
      </c>
      <c r="C33" s="191" t="s">
        <v>120</v>
      </c>
      <c r="D33" s="10"/>
      <c r="E33" s="11"/>
      <c r="F33" s="8"/>
    </row>
    <row r="34" spans="2:6">
      <c r="B34" s="9" t="s">
        <v>9</v>
      </c>
      <c r="C34" s="110">
        <v>14038</v>
      </c>
      <c r="D34" s="12"/>
      <c r="E34" s="11" t="s">
        <v>10</v>
      </c>
      <c r="F34" s="8"/>
    </row>
    <row r="35" spans="2:6">
      <c r="B35" s="1" t="s">
        <v>11</v>
      </c>
      <c r="C35" s="144">
        <v>138681</v>
      </c>
      <c r="D35" s="6"/>
      <c r="E35" s="13"/>
      <c r="F35" s="8"/>
    </row>
    <row r="36" spans="2:6">
      <c r="B36" s="9" t="s">
        <v>12</v>
      </c>
      <c r="C36" s="110">
        <v>4700029711</v>
      </c>
      <c r="D36" s="6"/>
      <c r="E36" s="13"/>
      <c r="F36" s="8"/>
    </row>
    <row r="37" spans="2:6">
      <c r="B37" s="14" t="s">
        <v>13</v>
      </c>
      <c r="C37" s="110" t="s">
        <v>171</v>
      </c>
      <c r="D37" s="6"/>
      <c r="E37" s="8"/>
      <c r="F37" s="8"/>
    </row>
    <row r="38" spans="2:6" ht="15.75" thickBot="1">
      <c r="B38" s="14" t="s">
        <v>14</v>
      </c>
      <c r="C38" s="25"/>
      <c r="D38" s="6"/>
      <c r="E38" s="8"/>
      <c r="F38" s="8"/>
    </row>
    <row r="39" spans="2:6" ht="15.75" thickBot="1">
      <c r="B39" s="61" t="s">
        <v>15</v>
      </c>
      <c r="C39" s="61" t="s">
        <v>16</v>
      </c>
      <c r="D39" s="62" t="s">
        <v>17</v>
      </c>
      <c r="E39" s="63" t="s">
        <v>18</v>
      </c>
      <c r="F39" s="64" t="s">
        <v>19</v>
      </c>
    </row>
    <row r="40" spans="2:6" ht="15.75" thickBot="1">
      <c r="B40" s="231">
        <v>3200000000</v>
      </c>
      <c r="C40" s="110" t="s">
        <v>142</v>
      </c>
      <c r="D40" s="231">
        <v>1</v>
      </c>
      <c r="E40" s="217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20</v>
      </c>
      <c r="F41" s="23">
        <f>F40</f>
        <v>165862</v>
      </c>
    </row>
    <row r="43" spans="2:6" ht="15.75" thickBot="1">
      <c r="B43" s="425" t="s">
        <v>199</v>
      </c>
      <c r="C43" s="425"/>
      <c r="D43" s="425"/>
      <c r="E43" s="425"/>
      <c r="F43" s="425"/>
    </row>
    <row r="44" spans="2:6" ht="15.75" thickBot="1">
      <c r="B44" s="31"/>
      <c r="C44" s="32" t="s">
        <v>196</v>
      </c>
      <c r="D44" s="2"/>
      <c r="E44" s="3"/>
      <c r="F44" s="4"/>
    </row>
    <row r="45" spans="2:6">
      <c r="B45" s="5" t="s">
        <v>5</v>
      </c>
      <c r="C45" s="198" t="s">
        <v>48</v>
      </c>
      <c r="D45" s="6"/>
      <c r="E45" s="7" t="s">
        <v>6</v>
      </c>
      <c r="F45" s="8"/>
    </row>
    <row r="46" spans="2:6">
      <c r="B46" s="9" t="s">
        <v>7</v>
      </c>
      <c r="C46" s="191" t="s">
        <v>120</v>
      </c>
      <c r="D46" s="10"/>
      <c r="E46" s="11"/>
      <c r="F46" s="8"/>
    </row>
    <row r="47" spans="2:6">
      <c r="B47" s="9" t="s">
        <v>9</v>
      </c>
      <c r="C47" s="110">
        <v>14040</v>
      </c>
      <c r="D47" s="12"/>
      <c r="E47" s="11" t="s">
        <v>10</v>
      </c>
      <c r="F47" s="8"/>
    </row>
    <row r="48" spans="2:6">
      <c r="B48" s="1" t="s">
        <v>11</v>
      </c>
      <c r="C48" s="144">
        <v>138660</v>
      </c>
      <c r="D48" s="6"/>
      <c r="E48" s="13"/>
      <c r="F48" s="8"/>
    </row>
    <row r="49" spans="2:6">
      <c r="B49" s="9" t="s">
        <v>12</v>
      </c>
      <c r="C49" s="110">
        <v>4700029707</v>
      </c>
      <c r="D49" s="6"/>
      <c r="E49" s="13"/>
      <c r="F49" s="8"/>
    </row>
    <row r="50" spans="2:6">
      <c r="B50" s="14" t="s">
        <v>13</v>
      </c>
      <c r="C50" s="110" t="s">
        <v>164</v>
      </c>
      <c r="D50" s="6"/>
      <c r="E50" s="8"/>
      <c r="F50" s="8"/>
    </row>
    <row r="51" spans="2:6" ht="15.75" thickBot="1">
      <c r="B51" s="14" t="s">
        <v>14</v>
      </c>
      <c r="C51" s="25"/>
      <c r="D51" s="6"/>
      <c r="E51" s="8"/>
      <c r="F51" s="8"/>
    </row>
    <row r="52" spans="2:6" ht="15.75" thickBot="1">
      <c r="B52" s="61" t="s">
        <v>15</v>
      </c>
      <c r="C52" s="61" t="s">
        <v>16</v>
      </c>
      <c r="D52" s="62" t="s">
        <v>17</v>
      </c>
      <c r="E52" s="63" t="s">
        <v>18</v>
      </c>
      <c r="F52" s="64" t="s">
        <v>19</v>
      </c>
    </row>
    <row r="53" spans="2:6" ht="15.75" thickBot="1">
      <c r="B53" s="231">
        <v>3200000000</v>
      </c>
      <c r="C53" s="110" t="s">
        <v>142</v>
      </c>
      <c r="D53" s="231">
        <v>1</v>
      </c>
      <c r="E53" s="217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20</v>
      </c>
      <c r="F54" s="23">
        <f>F53</f>
        <v>165862</v>
      </c>
    </row>
    <row r="56" spans="2:6" ht="15.75" thickBot="1">
      <c r="B56" s="425" t="s">
        <v>200</v>
      </c>
      <c r="C56" s="425"/>
      <c r="D56" s="425"/>
      <c r="E56" s="425"/>
      <c r="F56" s="425"/>
    </row>
    <row r="57" spans="2:6" ht="15.75" thickBot="1">
      <c r="B57" s="31" t="s">
        <v>194</v>
      </c>
      <c r="C57" s="32" t="s">
        <v>197</v>
      </c>
      <c r="D57" s="2"/>
      <c r="E57" s="3"/>
      <c r="F57" s="4"/>
    </row>
    <row r="58" spans="2:6">
      <c r="B58" s="5" t="s">
        <v>5</v>
      </c>
      <c r="C58" s="198" t="s">
        <v>48</v>
      </c>
      <c r="D58" s="6"/>
      <c r="E58" s="7" t="s">
        <v>6</v>
      </c>
      <c r="F58" s="8"/>
    </row>
    <row r="59" spans="2:6">
      <c r="B59" s="9" t="s">
        <v>7</v>
      </c>
      <c r="C59" s="191" t="s">
        <v>120</v>
      </c>
      <c r="D59" s="10"/>
      <c r="E59" s="11"/>
      <c r="F59" s="8"/>
    </row>
    <row r="60" spans="2:6">
      <c r="B60" s="9" t="s">
        <v>9</v>
      </c>
      <c r="C60" s="110">
        <v>14048</v>
      </c>
      <c r="D60" s="12"/>
      <c r="E60" s="11" t="s">
        <v>10</v>
      </c>
      <c r="F60" s="8"/>
    </row>
    <row r="61" spans="2:6">
      <c r="B61" s="1" t="s">
        <v>11</v>
      </c>
      <c r="C61" s="144">
        <v>138661</v>
      </c>
      <c r="D61" s="6"/>
      <c r="E61" s="13"/>
      <c r="F61" s="8"/>
    </row>
    <row r="62" spans="2:6">
      <c r="B62" s="9" t="s">
        <v>12</v>
      </c>
      <c r="C62" s="110">
        <v>4700029709</v>
      </c>
      <c r="D62" s="6"/>
      <c r="E62" s="13"/>
      <c r="F62" s="8"/>
    </row>
    <row r="63" spans="2:6">
      <c r="B63" s="14" t="s">
        <v>13</v>
      </c>
      <c r="C63" s="110" t="s">
        <v>165</v>
      </c>
      <c r="D63" s="6"/>
      <c r="E63" s="8"/>
      <c r="F63" s="8"/>
    </row>
    <row r="64" spans="2:6" ht="15.75" thickBot="1">
      <c r="B64" s="14" t="s">
        <v>14</v>
      </c>
      <c r="C64" s="25"/>
      <c r="D64" s="6"/>
      <c r="E64" s="8"/>
      <c r="F64" s="8"/>
    </row>
    <row r="65" spans="2:6" ht="15.75" thickBot="1">
      <c r="B65" s="61" t="s">
        <v>15</v>
      </c>
      <c r="C65" s="61" t="s">
        <v>16</v>
      </c>
      <c r="D65" s="62" t="s">
        <v>17</v>
      </c>
      <c r="E65" s="63" t="s">
        <v>18</v>
      </c>
      <c r="F65" s="64" t="s">
        <v>19</v>
      </c>
    </row>
    <row r="66" spans="2:6" ht="15.75" thickBot="1">
      <c r="B66" s="231">
        <v>3200000000</v>
      </c>
      <c r="C66" s="110" t="s">
        <v>142</v>
      </c>
      <c r="D66" s="231">
        <v>1</v>
      </c>
      <c r="E66" s="217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20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5" t="s">
        <v>206</v>
      </c>
      <c r="C2" s="425"/>
      <c r="D2" s="425"/>
      <c r="E2" s="425"/>
      <c r="F2" s="425"/>
    </row>
    <row r="3" spans="2:6" ht="15.75" thickBot="1">
      <c r="B3" s="31"/>
      <c r="C3" s="32" t="s">
        <v>201</v>
      </c>
      <c r="D3" s="2"/>
      <c r="E3" s="3"/>
      <c r="F3" s="4"/>
    </row>
    <row r="4" spans="2:6">
      <c r="B4" s="5" t="s">
        <v>5</v>
      </c>
      <c r="C4" s="198" t="s">
        <v>48</v>
      </c>
      <c r="D4" s="6"/>
      <c r="E4" s="7" t="s">
        <v>6</v>
      </c>
      <c r="F4" s="8"/>
    </row>
    <row r="5" spans="2:6">
      <c r="B5" s="9" t="s">
        <v>7</v>
      </c>
      <c r="C5" s="191" t="s">
        <v>120</v>
      </c>
      <c r="D5" s="10"/>
      <c r="E5" s="11"/>
      <c r="F5" s="8"/>
    </row>
    <row r="6" spans="2:6">
      <c r="B6" s="9" t="s">
        <v>9</v>
      </c>
      <c r="C6" s="110">
        <v>14047</v>
      </c>
      <c r="D6" s="12"/>
      <c r="E6" s="11" t="s">
        <v>10</v>
      </c>
      <c r="F6" s="8"/>
    </row>
    <row r="7" spans="2:6">
      <c r="B7" s="1" t="s">
        <v>11</v>
      </c>
      <c r="C7" s="144">
        <v>138662</v>
      </c>
      <c r="D7" s="6"/>
      <c r="E7" s="13"/>
      <c r="F7" s="8"/>
    </row>
    <row r="8" spans="2:6">
      <c r="B8" s="9" t="s">
        <v>12</v>
      </c>
      <c r="C8" s="110">
        <v>4700029712</v>
      </c>
      <c r="D8" s="6"/>
      <c r="E8" s="13"/>
      <c r="F8" s="8"/>
    </row>
    <row r="9" spans="2:6">
      <c r="B9" s="14" t="s">
        <v>13</v>
      </c>
      <c r="C9" s="110" t="s">
        <v>166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1">
        <v>3200000000</v>
      </c>
      <c r="C12" s="110" t="s">
        <v>142</v>
      </c>
      <c r="D12" s="231">
        <v>1</v>
      </c>
      <c r="E12" s="217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425" t="s">
        <v>207</v>
      </c>
      <c r="C15" s="425"/>
      <c r="D15" s="425"/>
      <c r="E15" s="425"/>
      <c r="F15" s="425"/>
    </row>
    <row r="16" spans="2:6" ht="15.75" thickBot="1">
      <c r="B16" s="31"/>
      <c r="C16" s="32" t="s">
        <v>202</v>
      </c>
      <c r="D16" s="2"/>
      <c r="E16" s="3"/>
      <c r="F16" s="4"/>
    </row>
    <row r="17" spans="2:6" ht="15.75" thickBot="1">
      <c r="B17" s="58" t="s">
        <v>5</v>
      </c>
      <c r="C17" s="198" t="s">
        <v>48</v>
      </c>
      <c r="D17" s="260"/>
      <c r="E17" s="261"/>
      <c r="F17" s="262"/>
    </row>
    <row r="18" spans="2:6" ht="15.75" thickBot="1">
      <c r="B18" s="58" t="s">
        <v>7</v>
      </c>
      <c r="C18" s="191" t="s">
        <v>120</v>
      </c>
      <c r="D18" s="260"/>
      <c r="E18" s="264"/>
      <c r="F18" s="262"/>
    </row>
    <row r="19" spans="2:6" ht="15.75" thickBot="1">
      <c r="B19" s="58" t="s">
        <v>9</v>
      </c>
      <c r="C19" s="265">
        <v>14046</v>
      </c>
      <c r="D19" s="260"/>
      <c r="E19" s="264" t="s">
        <v>10</v>
      </c>
      <c r="F19" s="262"/>
    </row>
    <row r="20" spans="2:6" ht="15.75" thickBot="1">
      <c r="B20" s="266" t="s">
        <v>11</v>
      </c>
      <c r="C20" s="267">
        <v>138668</v>
      </c>
      <c r="D20" s="260"/>
      <c r="E20" s="268"/>
      <c r="F20" s="262"/>
    </row>
    <row r="21" spans="2:6" ht="15.75" thickBot="1">
      <c r="B21" s="58" t="s">
        <v>12</v>
      </c>
      <c r="C21" s="269">
        <v>4700029716</v>
      </c>
      <c r="D21" s="260"/>
      <c r="E21" s="268"/>
      <c r="F21" s="262"/>
    </row>
    <row r="22" spans="2:6" ht="15.75" thickBot="1">
      <c r="B22" s="270" t="s">
        <v>13</v>
      </c>
      <c r="C22" s="265" t="s">
        <v>167</v>
      </c>
      <c r="D22" s="260"/>
      <c r="E22" s="262"/>
      <c r="F22" s="262"/>
    </row>
    <row r="23" spans="2:6" ht="15.75" thickBot="1">
      <c r="B23" s="271" t="s">
        <v>14</v>
      </c>
      <c r="C23" s="272"/>
      <c r="D23" s="260"/>
      <c r="E23" s="262"/>
      <c r="F23" s="262"/>
    </row>
    <row r="24" spans="2:6" ht="15.75" thickBot="1">
      <c r="B24" s="273" t="s">
        <v>15</v>
      </c>
      <c r="C24" s="274"/>
      <c r="D24" s="274" t="s">
        <v>17</v>
      </c>
      <c r="E24" s="274" t="s">
        <v>18</v>
      </c>
      <c r="F24" s="275" t="s">
        <v>19</v>
      </c>
    </row>
    <row r="25" spans="2:6" ht="15.75" thickBot="1">
      <c r="B25" s="231">
        <v>3200000000</v>
      </c>
      <c r="C25" s="110" t="s">
        <v>142</v>
      </c>
      <c r="D25" s="231">
        <v>1</v>
      </c>
      <c r="E25" s="277">
        <v>165862</v>
      </c>
      <c r="F25" s="278">
        <f>D25*E25</f>
        <v>165862</v>
      </c>
    </row>
    <row r="26" spans="2:6" ht="15.75" thickBot="1">
      <c r="B26" s="147"/>
      <c r="C26" s="276"/>
      <c r="D26" s="276"/>
      <c r="E26" s="277"/>
      <c r="F26" s="278">
        <v>165862</v>
      </c>
    </row>
    <row r="28" spans="2:6" ht="15.75" thickBot="1">
      <c r="B28" s="425" t="s">
        <v>208</v>
      </c>
      <c r="C28" s="425"/>
      <c r="D28" s="425"/>
      <c r="E28" s="425"/>
      <c r="F28" s="425"/>
    </row>
    <row r="29" spans="2:6" ht="15.75" thickBot="1">
      <c r="B29" s="31"/>
      <c r="C29" s="32" t="s">
        <v>203</v>
      </c>
      <c r="D29" s="2"/>
      <c r="E29" s="3"/>
      <c r="F29" s="4"/>
    </row>
    <row r="30" spans="2:6">
      <c r="B30" s="5" t="s">
        <v>5</v>
      </c>
      <c r="C30" s="198" t="s">
        <v>48</v>
      </c>
      <c r="D30" s="6"/>
      <c r="E30" s="7" t="s">
        <v>6</v>
      </c>
      <c r="F30" s="8"/>
    </row>
    <row r="31" spans="2:6">
      <c r="B31" s="9" t="s">
        <v>7</v>
      </c>
      <c r="C31" s="191" t="s">
        <v>120</v>
      </c>
      <c r="D31" s="10"/>
      <c r="E31" s="11"/>
      <c r="F31" s="8"/>
    </row>
    <row r="32" spans="2:6">
      <c r="B32" s="9" t="s">
        <v>9</v>
      </c>
      <c r="C32" s="110">
        <v>14136</v>
      </c>
      <c r="D32" s="12"/>
      <c r="E32" s="11" t="s">
        <v>10</v>
      </c>
      <c r="F32" s="8"/>
    </row>
    <row r="33" spans="2:6">
      <c r="B33" s="1" t="s">
        <v>11</v>
      </c>
      <c r="C33" s="144">
        <v>138674</v>
      </c>
      <c r="D33" s="6"/>
      <c r="E33" s="13"/>
      <c r="F33" s="8"/>
    </row>
    <row r="34" spans="2:6">
      <c r="B34" s="9" t="s">
        <v>12</v>
      </c>
      <c r="C34" s="110">
        <v>4700029715</v>
      </c>
      <c r="D34" s="6"/>
      <c r="E34" s="13"/>
      <c r="F34" s="8"/>
    </row>
    <row r="35" spans="2:6">
      <c r="B35" s="14" t="s">
        <v>13</v>
      </c>
      <c r="C35" s="110" t="s">
        <v>168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31">
        <v>3200000000</v>
      </c>
      <c r="C38" s="110" t="s">
        <v>142</v>
      </c>
      <c r="D38" s="231">
        <v>1</v>
      </c>
      <c r="E38" s="217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20</v>
      </c>
      <c r="F39" s="23">
        <f>F38</f>
        <v>165862</v>
      </c>
    </row>
    <row r="41" spans="2:6" ht="15.75" thickBot="1">
      <c r="B41" s="425" t="s">
        <v>209</v>
      </c>
      <c r="C41" s="425"/>
      <c r="D41" s="425"/>
      <c r="E41" s="425"/>
      <c r="F41" s="425"/>
    </row>
    <row r="42" spans="2:6" ht="15.75" thickBot="1">
      <c r="B42" s="31"/>
      <c r="C42" s="32" t="s">
        <v>204</v>
      </c>
      <c r="D42" s="2"/>
      <c r="E42" s="3"/>
      <c r="F42" s="4"/>
    </row>
    <row r="43" spans="2:6">
      <c r="B43" s="5" t="s">
        <v>5</v>
      </c>
      <c r="C43" s="198" t="s">
        <v>48</v>
      </c>
      <c r="D43" s="6"/>
      <c r="E43" s="7" t="s">
        <v>6</v>
      </c>
      <c r="F43" s="8"/>
    </row>
    <row r="44" spans="2:6">
      <c r="B44" s="9" t="s">
        <v>7</v>
      </c>
      <c r="C44" s="191" t="s">
        <v>120</v>
      </c>
      <c r="D44" s="10"/>
      <c r="E44" s="11"/>
      <c r="F44" s="8"/>
    </row>
    <row r="45" spans="2:6">
      <c r="B45" s="9" t="s">
        <v>9</v>
      </c>
      <c r="C45" s="110">
        <v>14044</v>
      </c>
      <c r="D45" s="12"/>
      <c r="E45" s="11" t="s">
        <v>10</v>
      </c>
      <c r="F45" s="8"/>
    </row>
    <row r="46" spans="2:6">
      <c r="B46" s="1" t="s">
        <v>11</v>
      </c>
      <c r="C46" s="144">
        <v>138675</v>
      </c>
      <c r="D46" s="6"/>
      <c r="E46" s="13"/>
      <c r="F46" s="8"/>
    </row>
    <row r="47" spans="2:6">
      <c r="B47" s="9" t="s">
        <v>12</v>
      </c>
      <c r="C47" s="110">
        <v>4700029714</v>
      </c>
      <c r="D47" s="6"/>
      <c r="E47" s="13"/>
      <c r="F47" s="8"/>
    </row>
    <row r="48" spans="2:6">
      <c r="B48" s="14" t="s">
        <v>13</v>
      </c>
      <c r="C48" s="110" t="s">
        <v>169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31">
        <v>3200000000</v>
      </c>
      <c r="C51" s="110" t="s">
        <v>142</v>
      </c>
      <c r="D51" s="231">
        <v>1</v>
      </c>
      <c r="E51" s="217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20</v>
      </c>
      <c r="F52" s="23">
        <f>F51</f>
        <v>165862</v>
      </c>
    </row>
    <row r="54" spans="2:6" ht="15.75" thickBot="1">
      <c r="B54" s="425" t="s">
        <v>210</v>
      </c>
      <c r="C54" s="425"/>
      <c r="D54" s="425"/>
      <c r="E54" s="425"/>
      <c r="F54" s="425"/>
    </row>
    <row r="55" spans="2:6" ht="15.75" thickBot="1">
      <c r="B55" s="31" t="s">
        <v>194</v>
      </c>
      <c r="C55" s="32" t="s">
        <v>205</v>
      </c>
      <c r="D55" s="2"/>
      <c r="E55" s="3"/>
      <c r="F55" s="4"/>
    </row>
    <row r="56" spans="2:6">
      <c r="B56" s="5" t="s">
        <v>5</v>
      </c>
      <c r="C56" s="198" t="s">
        <v>48</v>
      </c>
      <c r="D56" s="6"/>
      <c r="E56" s="7" t="s">
        <v>6</v>
      </c>
      <c r="F56" s="8"/>
    </row>
    <row r="57" spans="2:6">
      <c r="B57" s="9" t="s">
        <v>7</v>
      </c>
      <c r="C57" s="191" t="s">
        <v>120</v>
      </c>
      <c r="D57" s="10"/>
      <c r="E57" s="11"/>
      <c r="F57" s="8"/>
    </row>
    <row r="58" spans="2:6">
      <c r="B58" s="9" t="s">
        <v>9</v>
      </c>
      <c r="C58" s="110">
        <v>14043</v>
      </c>
      <c r="D58" s="12"/>
      <c r="E58" s="11" t="s">
        <v>10</v>
      </c>
      <c r="F58" s="8"/>
    </row>
    <row r="59" spans="2:6">
      <c r="B59" s="1" t="s">
        <v>11</v>
      </c>
      <c r="C59" s="144">
        <v>138676</v>
      </c>
      <c r="D59" s="6"/>
      <c r="E59" s="13"/>
      <c r="F59" s="8"/>
    </row>
    <row r="60" spans="2:6">
      <c r="B60" s="9" t="s">
        <v>12</v>
      </c>
      <c r="C60" s="110">
        <v>4700029713</v>
      </c>
      <c r="D60" s="6"/>
      <c r="E60" s="13"/>
      <c r="F60" s="8"/>
    </row>
    <row r="61" spans="2:6">
      <c r="B61" s="14" t="s">
        <v>13</v>
      </c>
      <c r="C61" s="110" t="s">
        <v>170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31">
        <v>3200000000</v>
      </c>
      <c r="C64" s="110" t="s">
        <v>142</v>
      </c>
      <c r="D64" s="231">
        <v>1</v>
      </c>
      <c r="E64" s="217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20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9" workbookViewId="0">
      <selection activeCell="B51" sqref="B51:D5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5" t="s">
        <v>212</v>
      </c>
      <c r="C2" s="425"/>
      <c r="D2" s="425"/>
      <c r="E2" s="425"/>
      <c r="F2" s="425"/>
    </row>
    <row r="3" spans="2:6" ht="15.75" thickBot="1">
      <c r="B3" s="31"/>
      <c r="C3" s="32" t="s">
        <v>211</v>
      </c>
      <c r="D3" s="2"/>
      <c r="E3" s="3"/>
      <c r="F3" s="4"/>
    </row>
    <row r="4" spans="2:6">
      <c r="B4" s="5" t="s">
        <v>5</v>
      </c>
      <c r="C4" s="198" t="s">
        <v>48</v>
      </c>
      <c r="D4" s="6"/>
      <c r="E4" s="7" t="s">
        <v>6</v>
      </c>
      <c r="F4" s="8"/>
    </row>
    <row r="5" spans="2:6">
      <c r="B5" s="9" t="s">
        <v>7</v>
      </c>
      <c r="C5" s="191" t="s">
        <v>120</v>
      </c>
      <c r="D5" s="10"/>
      <c r="E5" s="11"/>
      <c r="F5" s="8"/>
    </row>
    <row r="6" spans="2:6">
      <c r="B6" s="9" t="s">
        <v>9</v>
      </c>
      <c r="C6" s="110">
        <v>14041</v>
      </c>
      <c r="D6" s="12"/>
      <c r="E6" s="11" t="s">
        <v>10</v>
      </c>
      <c r="F6" s="8"/>
    </row>
    <row r="7" spans="2:6">
      <c r="B7" s="1" t="s">
        <v>11</v>
      </c>
      <c r="C7" s="144">
        <v>138659</v>
      </c>
      <c r="D7" s="6"/>
      <c r="E7" s="13"/>
      <c r="F7" s="8"/>
    </row>
    <row r="8" spans="2:6">
      <c r="B8" s="9" t="s">
        <v>12</v>
      </c>
      <c r="C8" s="110">
        <v>4700029708</v>
      </c>
      <c r="D8" s="6"/>
      <c r="E8" s="13"/>
      <c r="F8" s="8"/>
    </row>
    <row r="9" spans="2:6">
      <c r="B9" s="14" t="s">
        <v>13</v>
      </c>
      <c r="C9" s="110" t="s">
        <v>163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1">
        <v>3200000000</v>
      </c>
      <c r="C12" s="110" t="s">
        <v>142</v>
      </c>
      <c r="D12" s="231">
        <v>1</v>
      </c>
      <c r="E12" s="217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20</v>
      </c>
      <c r="F13" s="23">
        <f>F12</f>
        <v>165862</v>
      </c>
    </row>
    <row r="15" spans="2:6" ht="15.75" thickBot="1">
      <c r="B15" s="425" t="s">
        <v>217</v>
      </c>
      <c r="C15" s="425"/>
      <c r="D15" s="425"/>
      <c r="E15" s="425"/>
      <c r="F15" s="425"/>
    </row>
    <row r="16" spans="2:6" ht="15.75" thickBot="1">
      <c r="B16" s="31"/>
      <c r="C16" s="32" t="s">
        <v>213</v>
      </c>
      <c r="D16" s="2"/>
      <c r="E16" s="3"/>
      <c r="F16" s="4"/>
    </row>
    <row r="17" spans="2:6" ht="15.75" thickBot="1">
      <c r="B17" s="58" t="s">
        <v>5</v>
      </c>
      <c r="C17" s="198" t="s">
        <v>48</v>
      </c>
      <c r="D17" s="260"/>
      <c r="E17" s="261"/>
      <c r="F17" s="262"/>
    </row>
    <row r="18" spans="2:6" ht="15.75" thickBot="1">
      <c r="B18" s="58" t="s">
        <v>7</v>
      </c>
      <c r="C18" s="191" t="s">
        <v>120</v>
      </c>
      <c r="D18" s="260"/>
      <c r="E18" s="264"/>
      <c r="F18" s="262"/>
    </row>
    <row r="19" spans="2:6" ht="15.75" thickBot="1">
      <c r="B19" s="58" t="s">
        <v>9</v>
      </c>
      <c r="C19" s="265">
        <v>14042</v>
      </c>
      <c r="D19" s="260"/>
      <c r="E19" s="264" t="s">
        <v>10</v>
      </c>
      <c r="F19" s="262"/>
    </row>
    <row r="20" spans="2:6" ht="15.75" thickBot="1">
      <c r="B20" s="266" t="s">
        <v>11</v>
      </c>
      <c r="C20" s="267">
        <v>138677</v>
      </c>
      <c r="D20" s="260"/>
      <c r="E20" s="268"/>
      <c r="F20" s="262"/>
    </row>
    <row r="21" spans="2:6" ht="15.75" thickBot="1">
      <c r="B21" s="58" t="s">
        <v>12</v>
      </c>
      <c r="C21" s="269">
        <v>4700029710</v>
      </c>
      <c r="D21" s="260"/>
      <c r="E21" s="268"/>
      <c r="F21" s="262"/>
    </row>
    <row r="22" spans="2:6" ht="15.75" thickBot="1">
      <c r="B22" s="270" t="s">
        <v>13</v>
      </c>
      <c r="C22" s="265" t="s">
        <v>172</v>
      </c>
      <c r="D22" s="260"/>
      <c r="E22" s="262"/>
      <c r="F22" s="262"/>
    </row>
    <row r="23" spans="2:6" ht="15.75" thickBot="1">
      <c r="B23" s="271" t="s">
        <v>14</v>
      </c>
      <c r="C23" s="272"/>
      <c r="D23" s="260"/>
      <c r="E23" s="262"/>
      <c r="F23" s="262"/>
    </row>
    <row r="24" spans="2:6" ht="15.75" thickBot="1">
      <c r="B24" s="273" t="s">
        <v>15</v>
      </c>
      <c r="C24" s="274"/>
      <c r="D24" s="274" t="s">
        <v>17</v>
      </c>
      <c r="E24" s="274" t="s">
        <v>18</v>
      </c>
      <c r="F24" s="275" t="s">
        <v>19</v>
      </c>
    </row>
    <row r="25" spans="2:6" ht="15.75" thickBot="1">
      <c r="B25" s="231">
        <v>3200000000</v>
      </c>
      <c r="C25" s="110" t="s">
        <v>142</v>
      </c>
      <c r="D25" s="231">
        <v>1</v>
      </c>
      <c r="E25" s="217">
        <v>165862</v>
      </c>
      <c r="F25" s="278">
        <f>D25*E25</f>
        <v>165862</v>
      </c>
    </row>
    <row r="26" spans="2:6" ht="15.75" thickBot="1">
      <c r="B26" s="147"/>
      <c r="C26" s="276"/>
      <c r="D26" s="276"/>
      <c r="E26" s="277"/>
      <c r="F26" s="278">
        <v>165862</v>
      </c>
    </row>
    <row r="28" spans="2:6" ht="15.75" thickBot="1">
      <c r="B28" s="425" t="s">
        <v>219</v>
      </c>
      <c r="C28" s="425"/>
      <c r="D28" s="425"/>
      <c r="E28" s="425"/>
      <c r="F28" s="425"/>
    </row>
    <row r="29" spans="2:6" ht="15.75" thickBot="1">
      <c r="B29" s="31"/>
      <c r="C29" s="32" t="s">
        <v>214</v>
      </c>
      <c r="D29" s="2"/>
      <c r="E29" s="3"/>
      <c r="F29" s="4"/>
    </row>
    <row r="30" spans="2:6">
      <c r="B30" s="5" t="s">
        <v>5</v>
      </c>
      <c r="C30" s="198" t="s">
        <v>48</v>
      </c>
      <c r="D30" s="6"/>
      <c r="E30" s="7" t="s">
        <v>6</v>
      </c>
      <c r="F30" s="8"/>
    </row>
    <row r="31" spans="2:6">
      <c r="B31" s="9" t="s">
        <v>7</v>
      </c>
      <c r="C31" s="191" t="s">
        <v>120</v>
      </c>
      <c r="D31" s="10"/>
      <c r="E31" s="11"/>
      <c r="F31" s="8"/>
    </row>
    <row r="32" spans="2:6">
      <c r="B32" s="9" t="s">
        <v>9</v>
      </c>
      <c r="C32" s="110">
        <v>14503</v>
      </c>
      <c r="D32" s="12"/>
      <c r="E32" s="11" t="s">
        <v>10</v>
      </c>
      <c r="F32" s="8"/>
    </row>
    <row r="33" spans="2:6">
      <c r="B33" s="1" t="s">
        <v>11</v>
      </c>
      <c r="C33" s="144">
        <v>139167</v>
      </c>
      <c r="D33" s="6"/>
      <c r="E33" s="13"/>
      <c r="F33" s="8"/>
    </row>
    <row r="34" spans="2:6">
      <c r="B34" s="9" t="s">
        <v>12</v>
      </c>
      <c r="C34" s="110">
        <v>4700029667</v>
      </c>
      <c r="D34" s="6"/>
      <c r="E34" s="13"/>
      <c r="F34" s="8"/>
    </row>
    <row r="35" spans="2:6">
      <c r="B35" s="14" t="s">
        <v>13</v>
      </c>
      <c r="C35" s="110" t="s">
        <v>140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31">
        <v>3200000000</v>
      </c>
      <c r="C38" s="110" t="s">
        <v>142</v>
      </c>
      <c r="D38" s="231">
        <v>1</v>
      </c>
      <c r="E38" s="217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425" t="s">
        <v>220</v>
      </c>
      <c r="C41" s="425"/>
      <c r="D41" s="425"/>
      <c r="E41" s="425"/>
      <c r="F41" s="425"/>
    </row>
    <row r="42" spans="2:6" ht="15.75" thickBot="1">
      <c r="B42" s="31"/>
      <c r="C42" s="32" t="s">
        <v>215</v>
      </c>
      <c r="D42" s="2"/>
      <c r="E42" s="3"/>
      <c r="F42" s="4"/>
    </row>
    <row r="43" spans="2:6">
      <c r="B43" s="5" t="s">
        <v>5</v>
      </c>
      <c r="C43" s="198" t="s">
        <v>48</v>
      </c>
      <c r="D43" s="6"/>
      <c r="E43" s="7" t="s">
        <v>6</v>
      </c>
      <c r="F43" s="8"/>
    </row>
    <row r="44" spans="2:6">
      <c r="B44" s="9" t="s">
        <v>7</v>
      </c>
      <c r="C44" s="191" t="s">
        <v>120</v>
      </c>
      <c r="D44" s="10"/>
      <c r="E44" s="11"/>
      <c r="F44" s="8"/>
    </row>
    <row r="45" spans="2:6">
      <c r="B45" s="9" t="s">
        <v>9</v>
      </c>
      <c r="C45" s="110">
        <v>14506</v>
      </c>
      <c r="D45" s="12"/>
      <c r="E45" s="11" t="s">
        <v>10</v>
      </c>
      <c r="F45" s="8"/>
    </row>
    <row r="46" spans="2:6">
      <c r="B46" s="1" t="s">
        <v>11</v>
      </c>
      <c r="C46" s="144">
        <v>139181</v>
      </c>
      <c r="D46" s="6"/>
      <c r="E46" s="13"/>
      <c r="F46" s="8"/>
    </row>
    <row r="47" spans="2:6">
      <c r="B47" s="9" t="s">
        <v>12</v>
      </c>
      <c r="C47" s="110">
        <v>4700029671</v>
      </c>
      <c r="D47" s="6"/>
      <c r="E47" s="13"/>
      <c r="F47" s="8"/>
    </row>
    <row r="48" spans="2:6">
      <c r="B48" s="14" t="s">
        <v>13</v>
      </c>
      <c r="C48" s="110" t="s">
        <v>173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31">
        <v>3200000000</v>
      </c>
      <c r="C51" s="110" t="s">
        <v>142</v>
      </c>
      <c r="D51" s="231">
        <v>1</v>
      </c>
      <c r="E51" s="217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425" t="s">
        <v>221</v>
      </c>
      <c r="C54" s="425"/>
      <c r="D54" s="425"/>
      <c r="E54" s="425"/>
      <c r="F54" s="425"/>
    </row>
    <row r="55" spans="2:6" ht="15.75" thickBot="1">
      <c r="B55" s="31" t="s">
        <v>194</v>
      </c>
      <c r="C55" s="32" t="s">
        <v>216</v>
      </c>
      <c r="D55" s="2"/>
      <c r="E55" s="3"/>
      <c r="F55" s="4"/>
    </row>
    <row r="56" spans="2:6">
      <c r="B56" s="5" t="s">
        <v>5</v>
      </c>
      <c r="C56" s="198" t="s">
        <v>48</v>
      </c>
      <c r="D56" s="6"/>
      <c r="E56" s="7" t="s">
        <v>6</v>
      </c>
      <c r="F56" s="8"/>
    </row>
    <row r="57" spans="2:6">
      <c r="B57" s="9" t="s">
        <v>7</v>
      </c>
      <c r="C57" s="191" t="s">
        <v>120</v>
      </c>
      <c r="D57" s="10"/>
      <c r="E57" s="11"/>
      <c r="F57" s="8"/>
    </row>
    <row r="58" spans="2:6">
      <c r="B58" s="9" t="s">
        <v>9</v>
      </c>
      <c r="C58" s="110">
        <v>14507</v>
      </c>
      <c r="D58" s="12"/>
      <c r="E58" s="11" t="s">
        <v>10</v>
      </c>
      <c r="F58" s="8"/>
    </row>
    <row r="59" spans="2:6">
      <c r="B59" s="1" t="s">
        <v>11</v>
      </c>
      <c r="C59" s="144">
        <v>139178</v>
      </c>
      <c r="D59" s="6"/>
      <c r="E59" s="13"/>
      <c r="F59" s="8"/>
    </row>
    <row r="60" spans="2:6">
      <c r="B60" s="9" t="s">
        <v>12</v>
      </c>
      <c r="C60" s="110">
        <v>4700029670</v>
      </c>
      <c r="D60" s="6"/>
      <c r="E60" s="13"/>
      <c r="F60" s="8"/>
    </row>
    <row r="61" spans="2:6">
      <c r="B61" s="14" t="s">
        <v>13</v>
      </c>
      <c r="C61" s="110" t="s">
        <v>180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31">
        <v>3200000000</v>
      </c>
      <c r="C64" s="110" t="s">
        <v>142</v>
      </c>
      <c r="D64" s="231">
        <v>1</v>
      </c>
      <c r="E64" s="217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55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5" t="s">
        <v>226</v>
      </c>
      <c r="C2" s="425"/>
      <c r="D2" s="425"/>
      <c r="E2" s="425"/>
      <c r="F2" s="425"/>
    </row>
    <row r="3" spans="2:6" ht="15.75" thickBot="1">
      <c r="B3" s="31"/>
      <c r="C3" s="32" t="s">
        <v>227</v>
      </c>
      <c r="D3" s="2"/>
      <c r="E3" s="3"/>
      <c r="F3" s="4"/>
    </row>
    <row r="4" spans="2:6">
      <c r="B4" s="5" t="s">
        <v>5</v>
      </c>
      <c r="C4" s="198" t="s">
        <v>48</v>
      </c>
      <c r="D4" s="6"/>
      <c r="E4" s="7" t="s">
        <v>6</v>
      </c>
      <c r="F4" s="8"/>
    </row>
    <row r="5" spans="2:6">
      <c r="B5" s="9" t="s">
        <v>7</v>
      </c>
      <c r="C5" s="191" t="s">
        <v>120</v>
      </c>
      <c r="D5" s="10"/>
      <c r="E5" s="11"/>
      <c r="F5" s="8"/>
    </row>
    <row r="6" spans="2:6">
      <c r="B6" s="9" t="s">
        <v>9</v>
      </c>
      <c r="C6" s="110">
        <v>14508</v>
      </c>
      <c r="D6" s="12"/>
      <c r="E6" s="11" t="s">
        <v>10</v>
      </c>
      <c r="F6" s="8"/>
    </row>
    <row r="7" spans="2:6">
      <c r="B7" s="1" t="s">
        <v>11</v>
      </c>
      <c r="C7" s="144">
        <v>139177</v>
      </c>
      <c r="D7" s="6"/>
      <c r="E7" s="13"/>
      <c r="F7" s="8"/>
    </row>
    <row r="8" spans="2:6">
      <c r="B8" s="9" t="s">
        <v>12</v>
      </c>
      <c r="C8" s="110">
        <v>4700029669</v>
      </c>
      <c r="D8" s="6"/>
      <c r="E8" s="13"/>
      <c r="F8" s="8"/>
    </row>
    <row r="9" spans="2:6">
      <c r="B9" s="14" t="s">
        <v>13</v>
      </c>
      <c r="C9" s="110" t="s">
        <v>179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1">
        <v>3200000000</v>
      </c>
      <c r="C12" s="110" t="s">
        <v>142</v>
      </c>
      <c r="D12" s="231">
        <v>1</v>
      </c>
      <c r="E12" s="217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20</v>
      </c>
      <c r="F13" s="23">
        <f>F12</f>
        <v>155712</v>
      </c>
    </row>
    <row r="15" spans="2:6" ht="15.75" thickBot="1">
      <c r="B15" s="425" t="s">
        <v>228</v>
      </c>
      <c r="C15" s="425"/>
      <c r="D15" s="425"/>
      <c r="E15" s="425"/>
      <c r="F15" s="425"/>
    </row>
    <row r="16" spans="2:6" ht="15.75" thickBot="1">
      <c r="B16" s="31"/>
      <c r="C16" s="32" t="s">
        <v>222</v>
      </c>
      <c r="D16" s="2"/>
      <c r="E16" s="3"/>
      <c r="F16" s="4"/>
    </row>
    <row r="17" spans="2:6" ht="15.75" thickBot="1">
      <c r="B17" s="58" t="s">
        <v>5</v>
      </c>
      <c r="C17" s="198" t="s">
        <v>48</v>
      </c>
      <c r="D17" s="260"/>
      <c r="E17" s="261"/>
      <c r="F17" s="262"/>
    </row>
    <row r="18" spans="2:6" ht="15.75" thickBot="1">
      <c r="B18" s="58" t="s">
        <v>7</v>
      </c>
      <c r="C18" s="191" t="s">
        <v>120</v>
      </c>
      <c r="D18" s="260"/>
      <c r="E18" s="264"/>
      <c r="F18" s="262"/>
    </row>
    <row r="19" spans="2:6" ht="15.75" thickBot="1">
      <c r="B19" s="58" t="s">
        <v>9</v>
      </c>
      <c r="C19" s="265">
        <v>14509</v>
      </c>
      <c r="D19" s="260"/>
      <c r="E19" s="264" t="s">
        <v>10</v>
      </c>
      <c r="F19" s="262"/>
    </row>
    <row r="20" spans="2:6" ht="15.75" thickBot="1">
      <c r="B20" s="266" t="s">
        <v>11</v>
      </c>
      <c r="C20" s="267">
        <v>139175</v>
      </c>
      <c r="D20" s="260"/>
      <c r="E20" s="268"/>
      <c r="F20" s="262"/>
    </row>
    <row r="21" spans="2:6" ht="15.75" thickBot="1">
      <c r="B21" s="58" t="s">
        <v>12</v>
      </c>
      <c r="C21" s="269">
        <v>4700029961</v>
      </c>
      <c r="D21" s="260"/>
      <c r="E21" s="268"/>
      <c r="F21" s="262"/>
    </row>
    <row r="22" spans="2:6" ht="15.75" thickBot="1">
      <c r="B22" s="270" t="s">
        <v>13</v>
      </c>
      <c r="C22" s="265" t="s">
        <v>178</v>
      </c>
      <c r="D22" s="260"/>
      <c r="E22" s="262"/>
      <c r="F22" s="262"/>
    </row>
    <row r="23" spans="2:6" ht="15.75" thickBot="1">
      <c r="B23" s="271" t="s">
        <v>14</v>
      </c>
      <c r="C23" s="272"/>
      <c r="D23" s="260"/>
      <c r="E23" s="262"/>
      <c r="F23" s="262"/>
    </row>
    <row r="24" spans="2:6" ht="15.75" thickBot="1">
      <c r="B24" s="273" t="s">
        <v>15</v>
      </c>
      <c r="C24" s="274"/>
      <c r="D24" s="274" t="s">
        <v>17</v>
      </c>
      <c r="E24" s="274" t="s">
        <v>18</v>
      </c>
      <c r="F24" s="275" t="s">
        <v>19</v>
      </c>
    </row>
    <row r="25" spans="2:6" ht="15.75" thickBot="1">
      <c r="B25" s="231">
        <v>3200000000</v>
      </c>
      <c r="C25" s="110" t="s">
        <v>142</v>
      </c>
      <c r="D25" s="231">
        <v>1</v>
      </c>
      <c r="E25" s="217">
        <v>155712</v>
      </c>
      <c r="F25" s="278">
        <f>D25*E25</f>
        <v>155712</v>
      </c>
    </row>
    <row r="26" spans="2:6" ht="15.75" thickBot="1">
      <c r="B26" s="147"/>
      <c r="C26" s="276"/>
      <c r="D26" s="276"/>
      <c r="E26" s="277"/>
      <c r="F26" s="278">
        <v>165862</v>
      </c>
    </row>
    <row r="28" spans="2:6" ht="15.75" thickBot="1">
      <c r="B28" s="425" t="s">
        <v>229</v>
      </c>
      <c r="C28" s="425"/>
      <c r="D28" s="425"/>
      <c r="E28" s="425"/>
      <c r="F28" s="425"/>
    </row>
    <row r="29" spans="2:6" ht="15.75" thickBot="1">
      <c r="B29" s="31"/>
      <c r="C29" s="32" t="s">
        <v>223</v>
      </c>
      <c r="D29" s="2"/>
      <c r="E29" s="3"/>
      <c r="F29" s="4"/>
    </row>
    <row r="30" spans="2:6">
      <c r="B30" s="5" t="s">
        <v>5</v>
      </c>
      <c r="C30" s="198" t="s">
        <v>48</v>
      </c>
      <c r="D30" s="6"/>
      <c r="E30" s="7" t="s">
        <v>6</v>
      </c>
      <c r="F30" s="8"/>
    </row>
    <row r="31" spans="2:6">
      <c r="B31" s="9" t="s">
        <v>7</v>
      </c>
      <c r="C31" s="191" t="s">
        <v>120</v>
      </c>
      <c r="D31" s="10"/>
      <c r="E31" s="11"/>
      <c r="F31" s="8"/>
    </row>
    <row r="32" spans="2:6">
      <c r="B32" s="9" t="s">
        <v>9</v>
      </c>
      <c r="C32" s="110">
        <v>14510</v>
      </c>
      <c r="D32" s="12"/>
      <c r="E32" s="11" t="s">
        <v>10</v>
      </c>
      <c r="F32" s="8"/>
    </row>
    <row r="33" spans="2:6">
      <c r="B33" s="1" t="s">
        <v>11</v>
      </c>
      <c r="C33" s="144">
        <v>139173</v>
      </c>
      <c r="D33" s="6"/>
      <c r="E33" s="13"/>
      <c r="F33" s="8"/>
    </row>
    <row r="34" spans="2:6">
      <c r="B34" s="9" t="s">
        <v>12</v>
      </c>
      <c r="C34" s="110">
        <v>4700029666</v>
      </c>
      <c r="D34" s="6"/>
      <c r="E34" s="13"/>
      <c r="F34" s="8"/>
    </row>
    <row r="35" spans="2:6">
      <c r="B35" s="14" t="s">
        <v>13</v>
      </c>
      <c r="C35" s="110" t="s">
        <v>177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31">
        <v>3200000000</v>
      </c>
      <c r="C38" s="110" t="s">
        <v>142</v>
      </c>
      <c r="D38" s="231">
        <v>1</v>
      </c>
      <c r="E38" s="217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20</v>
      </c>
      <c r="F39" s="23">
        <f>F38</f>
        <v>155712</v>
      </c>
    </row>
    <row r="41" spans="2:6" ht="15.75" thickBot="1">
      <c r="B41" s="425" t="s">
        <v>230</v>
      </c>
      <c r="C41" s="425"/>
      <c r="D41" s="425"/>
      <c r="E41" s="425"/>
      <c r="F41" s="425"/>
    </row>
    <row r="42" spans="2:6" ht="15.75" thickBot="1">
      <c r="B42" s="31"/>
      <c r="C42" s="32" t="s">
        <v>224</v>
      </c>
      <c r="D42" s="2"/>
      <c r="E42" s="3"/>
      <c r="F42" s="4"/>
    </row>
    <row r="43" spans="2:6">
      <c r="B43" s="5" t="s">
        <v>5</v>
      </c>
      <c r="C43" s="198" t="s">
        <v>48</v>
      </c>
      <c r="D43" s="6"/>
      <c r="E43" s="7" t="s">
        <v>6</v>
      </c>
      <c r="F43" s="8"/>
    </row>
    <row r="44" spans="2:6">
      <c r="B44" s="9" t="s">
        <v>7</v>
      </c>
      <c r="C44" s="191" t="s">
        <v>120</v>
      </c>
      <c r="D44" s="10"/>
      <c r="E44" s="11"/>
      <c r="F44" s="8"/>
    </row>
    <row r="45" spans="2:6">
      <c r="B45" s="9" t="s">
        <v>9</v>
      </c>
      <c r="C45" s="110">
        <v>14511</v>
      </c>
      <c r="D45" s="12"/>
      <c r="E45" s="11" t="s">
        <v>10</v>
      </c>
      <c r="F45" s="8"/>
    </row>
    <row r="46" spans="2:6">
      <c r="B46" s="1" t="s">
        <v>11</v>
      </c>
      <c r="C46" s="144">
        <v>139172</v>
      </c>
      <c r="D46" s="6"/>
      <c r="E46" s="13"/>
      <c r="F46" s="8"/>
    </row>
    <row r="47" spans="2:6">
      <c r="B47" s="9" t="s">
        <v>12</v>
      </c>
      <c r="C47" s="110">
        <v>4700029665</v>
      </c>
      <c r="D47" s="6"/>
      <c r="E47" s="13"/>
      <c r="F47" s="8"/>
    </row>
    <row r="48" spans="2:6">
      <c r="B48" s="14" t="s">
        <v>13</v>
      </c>
      <c r="C48" s="110" t="s">
        <v>176</v>
      </c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31">
        <v>3200000000</v>
      </c>
      <c r="C51" s="110" t="s">
        <v>142</v>
      </c>
      <c r="D51" s="231">
        <v>1</v>
      </c>
      <c r="E51" s="217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20</v>
      </c>
      <c r="F52" s="23">
        <f>F51</f>
        <v>155712</v>
      </c>
    </row>
    <row r="54" spans="2:6" ht="15.75" thickBot="1">
      <c r="B54" s="425" t="s">
        <v>231</v>
      </c>
      <c r="C54" s="425"/>
      <c r="D54" s="425"/>
      <c r="E54" s="425"/>
      <c r="F54" s="425"/>
    </row>
    <row r="55" spans="2:6" ht="15.75" thickBot="1">
      <c r="B55" s="31" t="s">
        <v>194</v>
      </c>
      <c r="C55" s="32" t="s">
        <v>225</v>
      </c>
      <c r="D55" s="2"/>
      <c r="E55" s="3"/>
      <c r="F55" s="4"/>
    </row>
    <row r="56" spans="2:6">
      <c r="B56" s="5" t="s">
        <v>5</v>
      </c>
      <c r="C56" s="198" t="s">
        <v>48</v>
      </c>
      <c r="D56" s="6"/>
      <c r="E56" s="7" t="s">
        <v>6</v>
      </c>
      <c r="F56" s="8"/>
    </row>
    <row r="57" spans="2:6">
      <c r="B57" s="9" t="s">
        <v>7</v>
      </c>
      <c r="C57" s="191" t="s">
        <v>120</v>
      </c>
      <c r="D57" s="10"/>
      <c r="E57" s="11"/>
      <c r="F57" s="8"/>
    </row>
    <row r="58" spans="2:6">
      <c r="B58" s="9" t="s">
        <v>9</v>
      </c>
      <c r="C58" s="110">
        <v>14512</v>
      </c>
      <c r="D58" s="12"/>
      <c r="E58" s="11" t="s">
        <v>10</v>
      </c>
      <c r="F58" s="8"/>
    </row>
    <row r="59" spans="2:6">
      <c r="B59" s="1" t="s">
        <v>11</v>
      </c>
      <c r="C59" s="144">
        <v>139170</v>
      </c>
      <c r="D59" s="6"/>
      <c r="E59" s="13"/>
      <c r="F59" s="8"/>
    </row>
    <row r="60" spans="2:6">
      <c r="B60" s="9" t="s">
        <v>12</v>
      </c>
      <c r="C60" s="110">
        <v>4700029664</v>
      </c>
      <c r="D60" s="6"/>
      <c r="E60" s="13"/>
      <c r="F60" s="8"/>
    </row>
    <row r="61" spans="2:6">
      <c r="B61" s="14" t="s">
        <v>13</v>
      </c>
      <c r="C61" s="110" t="s">
        <v>175</v>
      </c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31">
        <v>3200000000</v>
      </c>
      <c r="C64" s="110" t="s">
        <v>142</v>
      </c>
      <c r="D64" s="231">
        <v>1</v>
      </c>
      <c r="E64" s="217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20</v>
      </c>
      <c r="F65" s="23">
        <f>F64</f>
        <v>155712</v>
      </c>
    </row>
    <row r="69" spans="2:6" ht="15.75" thickBot="1">
      <c r="B69" s="425" t="s">
        <v>233</v>
      </c>
      <c r="C69" s="425"/>
      <c r="D69" s="425"/>
      <c r="E69" s="425"/>
      <c r="F69" s="425"/>
    </row>
    <row r="70" spans="2:6" ht="15.75" thickBot="1">
      <c r="B70" s="31" t="s">
        <v>194</v>
      </c>
      <c r="C70" s="32" t="s">
        <v>232</v>
      </c>
      <c r="D70" s="2"/>
      <c r="E70" s="3"/>
      <c r="F70" s="4"/>
    </row>
    <row r="71" spans="2:6">
      <c r="B71" s="5" t="s">
        <v>5</v>
      </c>
      <c r="C71" s="198" t="s">
        <v>48</v>
      </c>
      <c r="D71" s="6"/>
      <c r="E71" s="7" t="s">
        <v>6</v>
      </c>
      <c r="F71" s="8"/>
    </row>
    <row r="72" spans="2:6">
      <c r="B72" s="9" t="s">
        <v>7</v>
      </c>
      <c r="C72" s="191" t="s">
        <v>120</v>
      </c>
      <c r="D72" s="10"/>
      <c r="E72" s="11"/>
      <c r="F72" s="8"/>
    </row>
    <row r="73" spans="2:6">
      <c r="B73" s="9" t="s">
        <v>9</v>
      </c>
      <c r="C73" s="110">
        <v>14513</v>
      </c>
      <c r="D73" s="12"/>
      <c r="E73" s="11" t="s">
        <v>10</v>
      </c>
      <c r="F73" s="8"/>
    </row>
    <row r="74" spans="2:6">
      <c r="B74" s="1" t="s">
        <v>11</v>
      </c>
      <c r="C74" s="144">
        <v>139168</v>
      </c>
      <c r="D74" s="6"/>
      <c r="E74" s="13"/>
      <c r="F74" s="8"/>
    </row>
    <row r="75" spans="2:6">
      <c r="B75" s="9" t="s">
        <v>12</v>
      </c>
      <c r="C75" s="110">
        <v>4700029668</v>
      </c>
      <c r="D75" s="6"/>
      <c r="E75" s="13"/>
      <c r="F75" s="8"/>
    </row>
    <row r="76" spans="2:6">
      <c r="B76" s="14" t="s">
        <v>13</v>
      </c>
      <c r="C76" s="110" t="s">
        <v>174</v>
      </c>
      <c r="D76" s="6"/>
      <c r="E76" s="8"/>
      <c r="F76" s="8"/>
    </row>
    <row r="77" spans="2:6" ht="15.75" thickBot="1">
      <c r="B77" s="14" t="s">
        <v>14</v>
      </c>
      <c r="C77" s="25"/>
      <c r="D77" s="6"/>
      <c r="E77" s="8"/>
      <c r="F77" s="8"/>
    </row>
    <row r="78" spans="2:6" ht="15.75" thickBot="1">
      <c r="B78" s="61" t="s">
        <v>15</v>
      </c>
      <c r="C78" s="61" t="s">
        <v>16</v>
      </c>
      <c r="D78" s="62" t="s">
        <v>17</v>
      </c>
      <c r="E78" s="63" t="s">
        <v>18</v>
      </c>
      <c r="F78" s="64" t="s">
        <v>19</v>
      </c>
    </row>
    <row r="79" spans="2:6" ht="15.75" thickBot="1">
      <c r="B79" s="231">
        <v>3200000000</v>
      </c>
      <c r="C79" s="110" t="s">
        <v>142</v>
      </c>
      <c r="D79" s="231">
        <v>1</v>
      </c>
      <c r="E79" s="217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20</v>
      </c>
      <c r="F80" s="23">
        <f>F79</f>
        <v>155712</v>
      </c>
    </row>
    <row r="83" spans="2:6" ht="15.75" thickBot="1">
      <c r="B83" s="425" t="s">
        <v>234</v>
      </c>
      <c r="C83" s="425"/>
      <c r="D83" s="425"/>
      <c r="E83" s="425"/>
      <c r="F83" s="425"/>
    </row>
    <row r="84" spans="2:6" ht="15.75" thickBot="1">
      <c r="B84" s="31" t="s">
        <v>194</v>
      </c>
      <c r="C84" s="32" t="s">
        <v>235</v>
      </c>
      <c r="D84" s="2"/>
      <c r="E84" s="3"/>
      <c r="F84" s="4"/>
    </row>
    <row r="85" spans="2:6">
      <c r="B85" s="5" t="s">
        <v>5</v>
      </c>
      <c r="C85" s="198" t="s">
        <v>48</v>
      </c>
      <c r="D85" s="6"/>
      <c r="E85" s="7" t="s">
        <v>6</v>
      </c>
      <c r="F85" s="8"/>
    </row>
    <row r="86" spans="2:6">
      <c r="B86" s="9" t="s">
        <v>7</v>
      </c>
      <c r="C86" s="191" t="s">
        <v>120</v>
      </c>
      <c r="D86" s="10"/>
      <c r="E86" s="11"/>
      <c r="F86" s="8"/>
    </row>
    <row r="87" spans="2:6">
      <c r="B87" s="9" t="s">
        <v>9</v>
      </c>
      <c r="C87" s="110">
        <v>14514</v>
      </c>
      <c r="D87" s="12"/>
      <c r="E87" s="11" t="s">
        <v>10</v>
      </c>
      <c r="F87" s="8"/>
    </row>
    <row r="88" spans="2:6">
      <c r="B88" s="1" t="s">
        <v>11</v>
      </c>
      <c r="C88" s="144">
        <v>139179</v>
      </c>
      <c r="D88" s="6"/>
      <c r="E88" s="13"/>
      <c r="F88" s="8"/>
    </row>
    <row r="89" spans="2:6">
      <c r="B89" s="9" t="s">
        <v>12</v>
      </c>
      <c r="C89" s="110">
        <v>4700029672</v>
      </c>
      <c r="D89" s="6"/>
      <c r="E89" s="13"/>
      <c r="F89" s="8"/>
    </row>
    <row r="90" spans="2:6">
      <c r="B90" s="14" t="s">
        <v>13</v>
      </c>
      <c r="C90" s="110" t="s">
        <v>181</v>
      </c>
      <c r="D90" s="6"/>
      <c r="E90" s="8"/>
      <c r="F90" s="8"/>
    </row>
    <row r="91" spans="2:6" ht="15.75" thickBot="1">
      <c r="B91" s="14" t="s">
        <v>14</v>
      </c>
      <c r="C91" s="25"/>
      <c r="D91" s="6"/>
      <c r="E91" s="8"/>
      <c r="F91" s="8"/>
    </row>
    <row r="92" spans="2:6" ht="15.75" thickBot="1">
      <c r="B92" s="61" t="s">
        <v>15</v>
      </c>
      <c r="C92" s="61" t="s">
        <v>16</v>
      </c>
      <c r="D92" s="62" t="s">
        <v>17</v>
      </c>
      <c r="E92" s="63" t="s">
        <v>18</v>
      </c>
      <c r="F92" s="64" t="s">
        <v>19</v>
      </c>
    </row>
    <row r="93" spans="2:6" ht="15.75" thickBot="1">
      <c r="B93" s="231">
        <v>3200000000</v>
      </c>
      <c r="C93" s="110" t="s">
        <v>142</v>
      </c>
      <c r="D93" s="231">
        <v>1</v>
      </c>
      <c r="E93" s="217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20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29"/>
  <sheetViews>
    <sheetView tabSelected="1" zoomScale="99" zoomScaleNormal="99" workbookViewId="0">
      <selection activeCell="F25" sqref="F25"/>
    </sheetView>
  </sheetViews>
  <sheetFormatPr baseColWidth="10" defaultRowHeight="15"/>
  <cols>
    <col min="1" max="1" width="5.42578125" style="101" customWidth="1"/>
    <col min="2" max="2" width="40.42578125" style="300" bestFit="1" customWidth="1"/>
    <col min="3" max="3" width="20.42578125" style="300" customWidth="1"/>
    <col min="4" max="4" width="11.140625" style="258" customWidth="1"/>
    <col min="5" max="5" width="15" style="258" customWidth="1"/>
    <col min="6" max="6" width="15" style="301" customWidth="1"/>
    <col min="7" max="7" width="51.7109375" style="301" bestFit="1" customWidth="1"/>
    <col min="8" max="8" width="15.85546875" style="257" bestFit="1" customWidth="1"/>
    <col min="9" max="9" width="20.42578125" style="302" customWidth="1"/>
    <col min="10" max="10" width="16.7109375" style="257" bestFit="1" customWidth="1"/>
    <col min="11" max="11" width="20.140625" style="257" customWidth="1"/>
    <col min="12" max="12" width="13.140625" style="257" customWidth="1"/>
    <col min="13" max="13" width="13.140625" style="300" customWidth="1"/>
    <col min="14" max="14" width="33.140625" style="300" bestFit="1" customWidth="1"/>
    <col min="15" max="15" width="20.5703125" style="300" customWidth="1"/>
    <col min="16" max="16" width="17.5703125" style="300" customWidth="1"/>
    <col min="17" max="17" width="23.42578125" style="300" bestFit="1" customWidth="1"/>
    <col min="18" max="18" width="85" style="300" customWidth="1"/>
    <col min="19" max="19" width="32" style="286" customWidth="1"/>
    <col min="20" max="118" width="11.42578125" style="101"/>
    <col min="119" max="119" width="20.5703125" style="101" bestFit="1" customWidth="1"/>
    <col min="120" max="16384" width="11.42578125" style="101"/>
  </cols>
  <sheetData>
    <row r="1" spans="1:20">
      <c r="A1" s="429" t="s">
        <v>328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</row>
    <row r="2" spans="1:20" ht="12" customHeight="1">
      <c r="A2" s="429"/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</row>
    <row r="3" spans="1:20" ht="31.5">
      <c r="A3" s="287" t="s">
        <v>47</v>
      </c>
      <c r="B3" s="288" t="s">
        <v>138</v>
      </c>
      <c r="C3" s="289" t="s">
        <v>42</v>
      </c>
      <c r="D3" s="289" t="s">
        <v>43</v>
      </c>
      <c r="E3" s="289" t="s">
        <v>238</v>
      </c>
      <c r="F3" s="289" t="s">
        <v>13</v>
      </c>
      <c r="G3" s="289" t="s">
        <v>114</v>
      </c>
      <c r="H3" s="289" t="s">
        <v>0</v>
      </c>
      <c r="I3" s="289" t="s">
        <v>12</v>
      </c>
      <c r="J3" s="289" t="s">
        <v>147</v>
      </c>
      <c r="K3" s="289" t="s">
        <v>91</v>
      </c>
      <c r="L3" s="289" t="s">
        <v>90</v>
      </c>
      <c r="M3" s="289" t="s">
        <v>44</v>
      </c>
      <c r="N3" s="290" t="s">
        <v>100</v>
      </c>
      <c r="O3" s="289" t="s">
        <v>45</v>
      </c>
      <c r="P3" s="289" t="s">
        <v>144</v>
      </c>
      <c r="Q3" s="289" t="s">
        <v>145</v>
      </c>
      <c r="R3" s="291" t="s">
        <v>46</v>
      </c>
      <c r="S3" s="328" t="s">
        <v>237</v>
      </c>
    </row>
    <row r="4" spans="1:20" ht="15.75">
      <c r="A4" s="251">
        <v>1</v>
      </c>
      <c r="B4" s="252" t="s">
        <v>193</v>
      </c>
      <c r="C4" s="253">
        <v>318917</v>
      </c>
      <c r="D4" s="254" t="s">
        <v>119</v>
      </c>
      <c r="E4" s="254"/>
      <c r="F4" s="254"/>
      <c r="G4" s="254" t="s">
        <v>329</v>
      </c>
      <c r="H4" s="389">
        <v>153934</v>
      </c>
      <c r="I4" s="254" t="s">
        <v>285</v>
      </c>
      <c r="J4" s="254">
        <v>37043</v>
      </c>
      <c r="K4" s="255" t="s">
        <v>116</v>
      </c>
      <c r="L4" s="255" t="s">
        <v>116</v>
      </c>
      <c r="M4" s="254">
        <v>199844</v>
      </c>
      <c r="N4" s="254" t="s">
        <v>337</v>
      </c>
      <c r="O4" s="254"/>
      <c r="P4" s="256"/>
      <c r="Q4" s="293"/>
      <c r="R4" s="294" t="s">
        <v>286</v>
      </c>
      <c r="S4" s="325"/>
    </row>
    <row r="5" spans="1:20">
      <c r="A5" s="361">
        <v>2</v>
      </c>
      <c r="B5" s="390" t="s">
        <v>135</v>
      </c>
      <c r="C5" s="391">
        <v>200000</v>
      </c>
      <c r="D5" s="392" t="s">
        <v>119</v>
      </c>
      <c r="E5" s="393">
        <v>44137</v>
      </c>
      <c r="F5" s="392">
        <v>7258</v>
      </c>
      <c r="G5" s="392" t="s">
        <v>332</v>
      </c>
      <c r="H5" s="392">
        <v>153582</v>
      </c>
      <c r="I5" s="392">
        <v>840853</v>
      </c>
      <c r="J5" s="392">
        <v>36618</v>
      </c>
      <c r="K5" s="392" t="s">
        <v>116</v>
      </c>
      <c r="L5" s="392" t="s">
        <v>116</v>
      </c>
      <c r="M5" s="394">
        <v>200145</v>
      </c>
      <c r="N5" s="392" t="s">
        <v>337</v>
      </c>
      <c r="O5" s="392" t="s">
        <v>218</v>
      </c>
      <c r="P5" s="392"/>
      <c r="Q5" s="392"/>
      <c r="R5" s="395" t="s">
        <v>338</v>
      </c>
      <c r="S5" s="325"/>
    </row>
    <row r="6" spans="1:20" s="388" customFormat="1">
      <c r="A6" s="361">
        <v>3</v>
      </c>
      <c r="B6" s="390" t="s">
        <v>330</v>
      </c>
      <c r="C6" s="391">
        <v>1044240</v>
      </c>
      <c r="D6" s="392" t="s">
        <v>128</v>
      </c>
      <c r="E6" s="397">
        <v>44139</v>
      </c>
      <c r="F6" s="392">
        <v>7116</v>
      </c>
      <c r="G6" s="392" t="s">
        <v>331</v>
      </c>
      <c r="H6" s="398">
        <v>153209</v>
      </c>
      <c r="I6" s="394" t="s">
        <v>116</v>
      </c>
      <c r="J6" s="394">
        <v>36090</v>
      </c>
      <c r="K6" s="392" t="s">
        <v>116</v>
      </c>
      <c r="L6" s="392" t="s">
        <v>116</v>
      </c>
      <c r="M6" s="392">
        <v>199641</v>
      </c>
      <c r="N6" s="392" t="s">
        <v>337</v>
      </c>
      <c r="O6" s="392" t="s">
        <v>115</v>
      </c>
      <c r="P6" s="392"/>
      <c r="Q6" s="392"/>
      <c r="R6" s="395" t="s">
        <v>338</v>
      </c>
      <c r="S6" s="396"/>
    </row>
    <row r="7" spans="1:20" s="355" customFormat="1" ht="15.75">
      <c r="A7" s="361">
        <v>4</v>
      </c>
      <c r="B7" s="399" t="s">
        <v>189</v>
      </c>
      <c r="C7" s="400">
        <v>368236</v>
      </c>
      <c r="D7" s="392" t="s">
        <v>119</v>
      </c>
      <c r="E7" s="392"/>
      <c r="F7" s="392"/>
      <c r="G7" s="392" t="s">
        <v>334</v>
      </c>
      <c r="H7" s="392">
        <v>154171</v>
      </c>
      <c r="I7" s="392" t="s">
        <v>191</v>
      </c>
      <c r="J7" s="392">
        <v>37238</v>
      </c>
      <c r="K7" s="392" t="s">
        <v>116</v>
      </c>
      <c r="L7" s="392" t="s">
        <v>116</v>
      </c>
      <c r="M7" s="394">
        <v>200136</v>
      </c>
      <c r="N7" s="394" t="s">
        <v>337</v>
      </c>
      <c r="O7" s="392" t="s">
        <v>74</v>
      </c>
      <c r="P7" s="392"/>
      <c r="Q7" s="401"/>
      <c r="R7" s="402" t="s">
        <v>338</v>
      </c>
      <c r="S7" s="365"/>
    </row>
    <row r="8" spans="1:20" s="355" customFormat="1">
      <c r="A8" s="361">
        <v>5</v>
      </c>
      <c r="B8" s="399" t="s">
        <v>93</v>
      </c>
      <c r="C8" s="403">
        <v>227832</v>
      </c>
      <c r="D8" s="394"/>
      <c r="E8" s="393"/>
      <c r="F8" s="392">
        <v>72351</v>
      </c>
      <c r="G8" s="392" t="s">
        <v>299</v>
      </c>
      <c r="H8" s="392">
        <v>147653</v>
      </c>
      <c r="I8" s="392">
        <v>302</v>
      </c>
      <c r="J8" s="392">
        <v>36863</v>
      </c>
      <c r="K8" s="392" t="s">
        <v>116</v>
      </c>
      <c r="L8" s="392" t="s">
        <v>116</v>
      </c>
      <c r="M8" s="392">
        <v>199687</v>
      </c>
      <c r="N8" s="392" t="s">
        <v>337</v>
      </c>
      <c r="O8" s="392" t="s">
        <v>75</v>
      </c>
      <c r="P8" s="392"/>
      <c r="Q8" s="392"/>
      <c r="R8" s="404" t="s">
        <v>338</v>
      </c>
      <c r="S8" s="365"/>
    </row>
    <row r="9" spans="1:20" s="354" customFormat="1">
      <c r="A9" s="361">
        <v>6</v>
      </c>
      <c r="B9" s="399" t="s">
        <v>93</v>
      </c>
      <c r="C9" s="403">
        <v>227832</v>
      </c>
      <c r="D9" s="394"/>
      <c r="E9" s="393"/>
      <c r="F9" s="392">
        <v>72351</v>
      </c>
      <c r="G9" s="392" t="s">
        <v>299</v>
      </c>
      <c r="H9" s="392">
        <v>147653</v>
      </c>
      <c r="I9" s="392">
        <v>302</v>
      </c>
      <c r="J9" s="392">
        <v>29204</v>
      </c>
      <c r="K9" s="392" t="s">
        <v>116</v>
      </c>
      <c r="L9" s="392" t="s">
        <v>116</v>
      </c>
      <c r="M9" s="392">
        <v>199686</v>
      </c>
      <c r="N9" s="392" t="s">
        <v>337</v>
      </c>
      <c r="O9" s="392" t="s">
        <v>75</v>
      </c>
      <c r="P9" s="392"/>
      <c r="Q9" s="392"/>
      <c r="R9" s="404" t="s">
        <v>338</v>
      </c>
      <c r="S9" s="365"/>
      <c r="T9" s="353"/>
    </row>
    <row r="10" spans="1:20" s="355" customFormat="1" ht="15.75">
      <c r="A10" s="361">
        <v>7</v>
      </c>
      <c r="B10" s="399" t="s">
        <v>333</v>
      </c>
      <c r="C10" s="400">
        <v>143375</v>
      </c>
      <c r="D10" s="392" t="s">
        <v>119</v>
      </c>
      <c r="E10" s="393"/>
      <c r="F10" s="394">
        <v>7314</v>
      </c>
      <c r="G10" s="392" t="s">
        <v>49</v>
      </c>
      <c r="H10" s="392">
        <v>154239</v>
      </c>
      <c r="I10" s="392">
        <v>10506</v>
      </c>
      <c r="J10" s="392">
        <v>37481</v>
      </c>
      <c r="K10" s="392" t="s">
        <v>116</v>
      </c>
      <c r="L10" s="392" t="s">
        <v>116</v>
      </c>
      <c r="M10" s="392">
        <v>200144</v>
      </c>
      <c r="N10" s="392" t="s">
        <v>337</v>
      </c>
      <c r="O10" s="392" t="s">
        <v>239</v>
      </c>
      <c r="P10" s="392"/>
      <c r="Q10" s="392"/>
      <c r="R10" s="405" t="s">
        <v>338</v>
      </c>
      <c r="S10" s="365"/>
    </row>
    <row r="11" spans="1:20" s="355" customFormat="1" ht="15.75">
      <c r="A11" s="361">
        <v>8</v>
      </c>
      <c r="B11" s="399" t="s">
        <v>135</v>
      </c>
      <c r="C11" s="400">
        <v>835426</v>
      </c>
      <c r="D11" s="392" t="s">
        <v>119</v>
      </c>
      <c r="E11" s="397">
        <v>44117</v>
      </c>
      <c r="F11" s="392">
        <v>7257</v>
      </c>
      <c r="G11" s="392" t="s">
        <v>301</v>
      </c>
      <c r="H11" s="392">
        <v>154516</v>
      </c>
      <c r="I11" s="392">
        <v>840661</v>
      </c>
      <c r="J11" s="394">
        <v>37678</v>
      </c>
      <c r="K11" s="392" t="s">
        <v>116</v>
      </c>
      <c r="L11" s="392" t="s">
        <v>116</v>
      </c>
      <c r="M11" s="394">
        <v>200321</v>
      </c>
      <c r="N11" s="394" t="s">
        <v>337</v>
      </c>
      <c r="O11" s="392" t="s">
        <v>74</v>
      </c>
      <c r="P11" s="392"/>
      <c r="Q11" s="401"/>
      <c r="R11" s="402" t="s">
        <v>338</v>
      </c>
      <c r="S11" s="365"/>
    </row>
    <row r="12" spans="1:20" s="355" customFormat="1" ht="15.75">
      <c r="A12" s="361">
        <v>9</v>
      </c>
      <c r="B12" s="399" t="s">
        <v>339</v>
      </c>
      <c r="C12" s="400">
        <v>226800</v>
      </c>
      <c r="D12" s="392" t="s">
        <v>119</v>
      </c>
      <c r="E12" s="393">
        <v>44152</v>
      </c>
      <c r="F12" s="394" t="s">
        <v>128</v>
      </c>
      <c r="G12" s="392" t="s">
        <v>340</v>
      </c>
      <c r="H12" s="394">
        <v>154634</v>
      </c>
      <c r="I12" s="394">
        <v>352854</v>
      </c>
      <c r="J12" s="394">
        <v>37783</v>
      </c>
      <c r="K12" s="392" t="s">
        <v>116</v>
      </c>
      <c r="L12" s="392" t="s">
        <v>116</v>
      </c>
      <c r="M12" s="392">
        <v>200401</v>
      </c>
      <c r="N12" s="392" t="s">
        <v>337</v>
      </c>
      <c r="O12" s="392" t="s">
        <v>115</v>
      </c>
      <c r="P12" s="392"/>
      <c r="Q12" s="392"/>
      <c r="R12" s="405" t="s">
        <v>338</v>
      </c>
      <c r="S12" s="365"/>
    </row>
    <row r="13" spans="1:20" s="355" customFormat="1" ht="15.75">
      <c r="A13" s="361">
        <v>10</v>
      </c>
      <c r="B13" s="399" t="s">
        <v>135</v>
      </c>
      <c r="C13" s="407">
        <v>4443605</v>
      </c>
      <c r="D13" s="392" t="s">
        <v>119</v>
      </c>
      <c r="E13" s="393">
        <v>43981</v>
      </c>
      <c r="F13" s="394" t="s">
        <v>128</v>
      </c>
      <c r="G13" s="392" t="s">
        <v>341</v>
      </c>
      <c r="H13" s="394" t="s">
        <v>116</v>
      </c>
      <c r="I13" s="394" t="s">
        <v>116</v>
      </c>
      <c r="J13" s="394" t="s">
        <v>116</v>
      </c>
      <c r="K13" s="392" t="s">
        <v>116</v>
      </c>
      <c r="L13" s="392" t="s">
        <v>116</v>
      </c>
      <c r="M13" s="394">
        <v>201240</v>
      </c>
      <c r="N13" s="392" t="s">
        <v>342</v>
      </c>
      <c r="O13" s="392"/>
      <c r="P13" s="392"/>
      <c r="Q13" s="392"/>
      <c r="R13" s="409" t="s">
        <v>338</v>
      </c>
      <c r="S13" s="365"/>
    </row>
    <row r="14" spans="1:20" s="355" customFormat="1" ht="15.75">
      <c r="A14" s="361">
        <v>11</v>
      </c>
      <c r="B14" s="399" t="s">
        <v>135</v>
      </c>
      <c r="C14" s="407">
        <v>4443605</v>
      </c>
      <c r="D14" s="392" t="s">
        <v>119</v>
      </c>
      <c r="E14" s="393">
        <v>44012</v>
      </c>
      <c r="F14" s="394" t="s">
        <v>128</v>
      </c>
      <c r="G14" s="392" t="s">
        <v>341</v>
      </c>
      <c r="H14" s="394" t="s">
        <v>116</v>
      </c>
      <c r="I14" s="394" t="s">
        <v>116</v>
      </c>
      <c r="J14" s="394" t="s">
        <v>116</v>
      </c>
      <c r="K14" s="392" t="s">
        <v>116</v>
      </c>
      <c r="L14" s="392" t="s">
        <v>116</v>
      </c>
      <c r="M14" s="394">
        <v>201242</v>
      </c>
      <c r="N14" s="392" t="s">
        <v>342</v>
      </c>
      <c r="O14" s="392"/>
      <c r="P14" s="392"/>
      <c r="Q14" s="392"/>
      <c r="R14" s="409" t="s">
        <v>338</v>
      </c>
      <c r="S14" s="365"/>
    </row>
    <row r="15" spans="1:20" s="355" customFormat="1" ht="15.75">
      <c r="A15" s="361">
        <v>12</v>
      </c>
      <c r="B15" s="399" t="s">
        <v>135</v>
      </c>
      <c r="C15" s="407">
        <v>4443605</v>
      </c>
      <c r="D15" s="392" t="s">
        <v>119</v>
      </c>
      <c r="E15" s="393">
        <v>44165</v>
      </c>
      <c r="F15" s="394" t="s">
        <v>128</v>
      </c>
      <c r="G15" s="392" t="s">
        <v>341</v>
      </c>
      <c r="H15" s="394" t="s">
        <v>116</v>
      </c>
      <c r="I15" s="394" t="s">
        <v>116</v>
      </c>
      <c r="J15" s="394" t="s">
        <v>116</v>
      </c>
      <c r="K15" s="392" t="s">
        <v>116</v>
      </c>
      <c r="L15" s="392" t="s">
        <v>116</v>
      </c>
      <c r="M15" s="394">
        <v>201241</v>
      </c>
      <c r="N15" s="392" t="s">
        <v>342</v>
      </c>
      <c r="O15" s="392"/>
      <c r="P15" s="392"/>
      <c r="Q15" s="392"/>
      <c r="R15" s="409" t="s">
        <v>338</v>
      </c>
      <c r="S15" s="365"/>
    </row>
    <row r="16" spans="1:20" s="355" customFormat="1" ht="15.75">
      <c r="A16" s="361">
        <v>13</v>
      </c>
      <c r="B16" s="390" t="s">
        <v>135</v>
      </c>
      <c r="C16" s="400">
        <v>2863531</v>
      </c>
      <c r="D16" s="392" t="s">
        <v>119</v>
      </c>
      <c r="E16" s="397">
        <v>44104</v>
      </c>
      <c r="F16" s="392" t="s">
        <v>128</v>
      </c>
      <c r="G16" s="392" t="s">
        <v>343</v>
      </c>
      <c r="H16" s="392" t="s">
        <v>116</v>
      </c>
      <c r="I16" s="392" t="s">
        <v>116</v>
      </c>
      <c r="J16" s="392" t="s">
        <v>116</v>
      </c>
      <c r="K16" s="392" t="s">
        <v>116</v>
      </c>
      <c r="L16" s="392" t="s">
        <v>116</v>
      </c>
      <c r="M16" s="392">
        <v>201685</v>
      </c>
      <c r="N16" s="392" t="s">
        <v>342</v>
      </c>
      <c r="O16" s="410"/>
      <c r="P16" s="410"/>
      <c r="Q16" s="410"/>
      <c r="R16" s="409" t="s">
        <v>338</v>
      </c>
      <c r="S16" s="365"/>
    </row>
    <row r="17" spans="1:19" s="355" customFormat="1" ht="15.75">
      <c r="A17" s="361">
        <v>14</v>
      </c>
      <c r="B17" s="399" t="s">
        <v>304</v>
      </c>
      <c r="C17" s="408">
        <v>180000</v>
      </c>
      <c r="D17" s="394" t="s">
        <v>119</v>
      </c>
      <c r="E17" s="393">
        <v>44105</v>
      </c>
      <c r="F17" s="392">
        <v>7001</v>
      </c>
      <c r="G17" s="392" t="s">
        <v>308</v>
      </c>
      <c r="H17" s="394">
        <v>155104</v>
      </c>
      <c r="I17" s="394">
        <v>29011795</v>
      </c>
      <c r="J17" s="394">
        <v>38334</v>
      </c>
      <c r="K17" s="392" t="s">
        <v>116</v>
      </c>
      <c r="L17" s="392" t="s">
        <v>116</v>
      </c>
      <c r="M17" s="394">
        <v>201024</v>
      </c>
      <c r="N17" s="392" t="s">
        <v>337</v>
      </c>
      <c r="O17" s="392" t="s">
        <v>218</v>
      </c>
      <c r="P17" s="392"/>
      <c r="Q17" s="392"/>
      <c r="R17" s="409" t="s">
        <v>338</v>
      </c>
      <c r="S17" s="365"/>
    </row>
    <row r="18" spans="1:19" s="355" customFormat="1" ht="15.75">
      <c r="A18" s="361">
        <v>15</v>
      </c>
      <c r="B18" s="411" t="s">
        <v>344</v>
      </c>
      <c r="C18" s="408">
        <v>180000</v>
      </c>
      <c r="D18" s="412" t="s">
        <v>119</v>
      </c>
      <c r="E18" s="413">
        <v>44153</v>
      </c>
      <c r="F18" s="392">
        <v>90116</v>
      </c>
      <c r="G18" s="412" t="s">
        <v>49</v>
      </c>
      <c r="H18" s="394">
        <v>155491</v>
      </c>
      <c r="I18" s="394">
        <v>1243</v>
      </c>
      <c r="J18" s="394">
        <v>38840</v>
      </c>
      <c r="K18" s="412" t="s">
        <v>116</v>
      </c>
      <c r="L18" s="412" t="s">
        <v>116</v>
      </c>
      <c r="M18" s="394">
        <v>201601</v>
      </c>
      <c r="N18" s="412" t="s">
        <v>337</v>
      </c>
      <c r="O18" s="412" t="s">
        <v>115</v>
      </c>
      <c r="P18" s="392"/>
      <c r="Q18" s="392"/>
      <c r="R18" s="409" t="s">
        <v>338</v>
      </c>
      <c r="S18" s="365"/>
    </row>
    <row r="19" spans="1:19">
      <c r="A19" s="361"/>
      <c r="B19" s="228"/>
      <c r="C19" s="196"/>
      <c r="D19" s="102"/>
      <c r="E19" s="329"/>
      <c r="F19" s="140"/>
      <c r="G19" s="140"/>
      <c r="H19" s="258"/>
      <c r="I19" s="102"/>
      <c r="J19" s="297"/>
      <c r="K19" s="298"/>
      <c r="L19" s="296"/>
      <c r="M19" s="295"/>
      <c r="N19" s="296"/>
      <c r="O19" s="102"/>
      <c r="P19" s="295"/>
      <c r="Q19" s="295"/>
      <c r="R19" s="145"/>
      <c r="S19" s="325"/>
    </row>
    <row r="20" spans="1:19" s="355" customFormat="1">
      <c r="A20" s="406"/>
      <c r="B20" s="415"/>
      <c r="C20" s="358"/>
      <c r="D20" s="356"/>
      <c r="E20" s="416"/>
      <c r="F20" s="417"/>
      <c r="G20" s="418"/>
      <c r="H20" s="419"/>
      <c r="I20" s="420"/>
      <c r="J20" s="419"/>
      <c r="K20" s="421"/>
      <c r="L20" s="422"/>
      <c r="M20" s="423"/>
      <c r="N20" s="422"/>
      <c r="O20" s="356"/>
      <c r="P20" s="423"/>
      <c r="Q20" s="423"/>
      <c r="R20" s="367"/>
      <c r="S20" s="325"/>
    </row>
    <row r="21" spans="1:19">
      <c r="A21" s="361"/>
      <c r="B21" s="228"/>
      <c r="C21" s="196"/>
      <c r="D21" s="102"/>
      <c r="E21" s="329"/>
      <c r="F21" s="140"/>
      <c r="G21" s="140"/>
      <c r="H21" s="258"/>
      <c r="I21" s="102"/>
      <c r="J21" s="297"/>
      <c r="K21" s="298"/>
      <c r="L21" s="296"/>
      <c r="M21" s="295"/>
      <c r="N21" s="296"/>
      <c r="O21" s="102"/>
      <c r="P21" s="295"/>
      <c r="Q21" s="295"/>
      <c r="R21" s="145"/>
      <c r="S21" s="325"/>
    </row>
    <row r="22" spans="1:19">
      <c r="A22" s="361"/>
      <c r="B22" s="228"/>
      <c r="C22" s="196"/>
      <c r="D22" s="102"/>
      <c r="E22" s="329"/>
      <c r="F22" s="140"/>
      <c r="G22" s="140"/>
      <c r="H22" s="258"/>
      <c r="I22" s="102"/>
      <c r="J22" s="102"/>
      <c r="K22" s="298"/>
      <c r="L22" s="296"/>
      <c r="M22" s="295"/>
      <c r="N22" s="296"/>
      <c r="O22" s="102"/>
      <c r="P22" s="295"/>
      <c r="Q22" s="295"/>
      <c r="R22" s="145"/>
      <c r="S22" s="325"/>
    </row>
    <row r="23" spans="1:19" s="299" customFormat="1" ht="17.25" customHeight="1">
      <c r="A23" s="361"/>
      <c r="B23" s="228"/>
      <c r="C23" s="196"/>
      <c r="D23" s="102"/>
      <c r="E23" s="329"/>
      <c r="F23" s="140"/>
      <c r="G23" s="140"/>
      <c r="H23" s="258"/>
      <c r="I23" s="102"/>
      <c r="J23" s="297"/>
      <c r="K23" s="298"/>
      <c r="L23" s="296"/>
      <c r="M23" s="295"/>
      <c r="N23" s="296"/>
      <c r="O23" s="102"/>
      <c r="P23" s="295"/>
      <c r="Q23" s="295"/>
      <c r="R23" s="145"/>
      <c r="S23" s="325"/>
    </row>
    <row r="24" spans="1:19" s="299" customFormat="1" ht="17.25" customHeight="1">
      <c r="A24" s="361"/>
      <c r="B24" s="228"/>
      <c r="C24" s="196"/>
      <c r="D24" s="102"/>
      <c r="E24" s="329"/>
      <c r="F24" s="140"/>
      <c r="G24" s="140"/>
      <c r="H24" s="258"/>
      <c r="I24" s="102"/>
      <c r="J24" s="297"/>
      <c r="K24" s="298"/>
      <c r="L24" s="296"/>
      <c r="M24" s="295"/>
      <c r="N24" s="296"/>
      <c r="O24" s="102"/>
      <c r="P24" s="295"/>
      <c r="Q24" s="295"/>
      <c r="R24" s="145"/>
      <c r="S24" s="325"/>
    </row>
    <row r="25" spans="1:19" s="299" customFormat="1" ht="17.25" customHeight="1">
      <c r="A25" s="361"/>
      <c r="B25" s="228"/>
      <c r="C25" s="196"/>
      <c r="D25" s="102"/>
      <c r="E25" s="329"/>
      <c r="F25" s="140"/>
      <c r="G25" s="140"/>
      <c r="H25" s="258"/>
      <c r="I25" s="102"/>
      <c r="J25" s="297"/>
      <c r="K25" s="282"/>
      <c r="L25" s="283"/>
      <c r="M25" s="295"/>
      <c r="N25" s="296"/>
      <c r="O25" s="102"/>
      <c r="P25" s="295"/>
      <c r="Q25" s="295"/>
      <c r="R25" s="145"/>
      <c r="S25" s="325"/>
    </row>
    <row r="26" spans="1:19" s="299" customFormat="1" ht="17.25" customHeight="1">
      <c r="A26" s="361"/>
      <c r="B26" s="359" t="s">
        <v>120</v>
      </c>
      <c r="C26" s="358">
        <v>68020</v>
      </c>
      <c r="D26" s="356" t="s">
        <v>128</v>
      </c>
      <c r="E26" s="329">
        <v>43875</v>
      </c>
      <c r="F26" s="357">
        <v>7420</v>
      </c>
      <c r="G26" s="357" t="s">
        <v>345</v>
      </c>
      <c r="H26" s="141"/>
      <c r="I26" s="356">
        <v>4700028859</v>
      </c>
      <c r="J26" s="141"/>
      <c r="K26" s="282"/>
      <c r="L26" s="362"/>
      <c r="M26" s="356"/>
      <c r="N26" s="362"/>
      <c r="O26" s="356" t="s">
        <v>75</v>
      </c>
      <c r="P26" s="356"/>
      <c r="Q26" s="356"/>
      <c r="R26" s="145"/>
      <c r="S26" s="326"/>
    </row>
    <row r="27" spans="1:19" ht="15.75">
      <c r="A27" s="361"/>
      <c r="B27" s="332"/>
      <c r="C27" s="363"/>
      <c r="D27" s="357"/>
      <c r="E27" s="349"/>
      <c r="F27" s="351"/>
      <c r="G27" s="357"/>
      <c r="H27" s="190"/>
      <c r="I27" s="351"/>
      <c r="J27" s="190"/>
      <c r="K27" s="362"/>
      <c r="L27" s="362"/>
      <c r="M27" s="357"/>
      <c r="N27" s="362"/>
      <c r="O27" s="357"/>
      <c r="P27" s="357"/>
      <c r="Q27" s="357"/>
      <c r="R27" s="350"/>
      <c r="S27" s="325"/>
    </row>
    <row r="28" spans="1:19" ht="15.75">
      <c r="A28" s="361"/>
      <c r="B28" s="332"/>
      <c r="C28" s="363"/>
      <c r="D28" s="357"/>
      <c r="E28" s="349"/>
      <c r="F28" s="351"/>
      <c r="G28" s="357"/>
      <c r="H28" s="190"/>
      <c r="I28" s="351"/>
      <c r="J28" s="190"/>
      <c r="K28" s="362"/>
      <c r="L28" s="362"/>
      <c r="M28" s="357"/>
      <c r="N28" s="362"/>
      <c r="O28" s="357"/>
      <c r="P28" s="357"/>
      <c r="Q28" s="357"/>
      <c r="R28" s="350"/>
      <c r="S28" s="325"/>
    </row>
    <row r="29" spans="1:19" ht="15.75">
      <c r="A29" s="361"/>
      <c r="B29" s="332" t="s">
        <v>346</v>
      </c>
      <c r="C29" s="363">
        <v>1689800</v>
      </c>
      <c r="D29" s="357"/>
      <c r="E29" s="349"/>
      <c r="F29" s="351"/>
      <c r="G29" s="357" t="s">
        <v>347</v>
      </c>
      <c r="H29" s="190"/>
      <c r="I29" s="351"/>
      <c r="J29" s="190"/>
      <c r="K29" s="362"/>
      <c r="L29" s="362"/>
      <c r="M29" s="357"/>
      <c r="N29" s="362"/>
      <c r="O29" s="357"/>
      <c r="P29" s="357"/>
      <c r="Q29" s="357"/>
      <c r="R29" s="350"/>
      <c r="S29" s="325"/>
    </row>
    <row r="30" spans="1:19" s="355" customFormat="1">
      <c r="A30" s="361"/>
      <c r="B30" s="300"/>
      <c r="C30" s="300"/>
      <c r="D30" s="258"/>
      <c r="E30" s="258"/>
      <c r="F30" s="301"/>
      <c r="G30" s="301"/>
      <c r="H30" s="257"/>
      <c r="I30" s="302"/>
      <c r="J30" s="257"/>
      <c r="K30" s="257"/>
      <c r="L30" s="257"/>
      <c r="M30" s="300"/>
      <c r="N30" s="300"/>
      <c r="O30" s="300"/>
      <c r="P30" s="300"/>
      <c r="Q30" s="300"/>
      <c r="R30" s="300"/>
      <c r="S30" s="325"/>
    </row>
    <row r="31" spans="1:19" ht="15.75">
      <c r="A31" s="361"/>
      <c r="B31" s="359" t="s">
        <v>120</v>
      </c>
      <c r="C31" s="363">
        <v>499035</v>
      </c>
      <c r="D31" s="357" t="s">
        <v>119</v>
      </c>
      <c r="E31" s="366">
        <v>44012</v>
      </c>
      <c r="F31" s="357">
        <v>7452</v>
      </c>
      <c r="G31" s="357" t="s">
        <v>348</v>
      </c>
      <c r="H31" s="357"/>
      <c r="I31" s="357"/>
      <c r="J31" s="357"/>
      <c r="K31" s="357" t="s">
        <v>349</v>
      </c>
      <c r="L31" s="357" t="s">
        <v>349</v>
      </c>
      <c r="M31" s="357"/>
      <c r="N31" s="357"/>
      <c r="O31" s="357"/>
      <c r="P31" s="357"/>
      <c r="Q31" s="364"/>
      <c r="R31" s="324"/>
      <c r="S31" s="325"/>
    </row>
    <row r="32" spans="1:19" ht="15.75">
      <c r="A32" s="361"/>
      <c r="B32" s="359" t="s">
        <v>120</v>
      </c>
      <c r="C32" s="363">
        <v>499035</v>
      </c>
      <c r="D32" s="357" t="s">
        <v>119</v>
      </c>
      <c r="E32" s="366">
        <v>44043</v>
      </c>
      <c r="F32" s="357">
        <v>7460</v>
      </c>
      <c r="G32" s="357" t="s">
        <v>350</v>
      </c>
      <c r="H32" s="357"/>
      <c r="I32" s="357"/>
      <c r="J32" s="357"/>
      <c r="K32" s="357" t="s">
        <v>349</v>
      </c>
      <c r="L32" s="357" t="s">
        <v>349</v>
      </c>
      <c r="M32" s="357"/>
      <c r="N32" s="357"/>
      <c r="O32" s="357"/>
      <c r="P32" s="357"/>
      <c r="Q32" s="364"/>
      <c r="R32" s="324"/>
      <c r="S32" s="325"/>
    </row>
    <row r="33" spans="1:19" ht="15.75">
      <c r="A33" s="361"/>
      <c r="B33" s="359" t="s">
        <v>120</v>
      </c>
      <c r="C33" s="363">
        <v>499035</v>
      </c>
      <c r="D33" s="357" t="s">
        <v>119</v>
      </c>
      <c r="E33" s="366">
        <v>44083</v>
      </c>
      <c r="F33" s="357">
        <v>7462</v>
      </c>
      <c r="G33" s="357" t="s">
        <v>351</v>
      </c>
      <c r="H33" s="357"/>
      <c r="I33" s="357"/>
      <c r="J33" s="357"/>
      <c r="K33" s="357" t="s">
        <v>349</v>
      </c>
      <c r="L33" s="357" t="s">
        <v>349</v>
      </c>
      <c r="M33" s="357"/>
      <c r="N33" s="357"/>
      <c r="O33" s="357"/>
      <c r="P33" s="357"/>
      <c r="Q33" s="364"/>
      <c r="R33" s="324"/>
      <c r="S33" s="325"/>
    </row>
    <row r="34" spans="1:19" ht="15.75">
      <c r="A34" s="361"/>
      <c r="B34" s="359" t="s">
        <v>120</v>
      </c>
      <c r="C34" s="363">
        <v>499035</v>
      </c>
      <c r="D34" s="357" t="s">
        <v>119</v>
      </c>
      <c r="E34" s="366">
        <v>44074</v>
      </c>
      <c r="F34" s="357">
        <v>7461</v>
      </c>
      <c r="G34" s="357" t="s">
        <v>352</v>
      </c>
      <c r="H34" s="357"/>
      <c r="I34" s="357"/>
      <c r="J34" s="357"/>
      <c r="K34" s="357" t="s">
        <v>349</v>
      </c>
      <c r="L34" s="357" t="s">
        <v>349</v>
      </c>
      <c r="M34" s="357"/>
      <c r="N34" s="357"/>
      <c r="O34" s="357"/>
      <c r="P34" s="357"/>
      <c r="Q34" s="364"/>
      <c r="R34" s="324"/>
      <c r="S34" s="325"/>
    </row>
    <row r="35" spans="1:19">
      <c r="A35" s="361"/>
      <c r="B35" s="359" t="s">
        <v>120</v>
      </c>
      <c r="C35" s="363">
        <v>198000</v>
      </c>
      <c r="D35" s="356" t="s">
        <v>119</v>
      </c>
      <c r="E35" s="329">
        <v>43944</v>
      </c>
      <c r="F35" s="357">
        <v>7436</v>
      </c>
      <c r="G35" s="357" t="s">
        <v>353</v>
      </c>
      <c r="H35" s="357">
        <v>138878</v>
      </c>
      <c r="I35" s="141" t="s">
        <v>354</v>
      </c>
      <c r="J35" s="357">
        <v>14141</v>
      </c>
      <c r="K35" s="366" t="s">
        <v>349</v>
      </c>
      <c r="L35" s="366" t="s">
        <v>349</v>
      </c>
      <c r="M35" s="357"/>
      <c r="N35" s="357"/>
      <c r="O35" s="357" t="s">
        <v>75</v>
      </c>
      <c r="P35" s="357"/>
      <c r="Q35" s="357"/>
      <c r="R35" s="445" t="s">
        <v>355</v>
      </c>
      <c r="S35" s="325"/>
    </row>
    <row r="36" spans="1:19">
      <c r="A36" s="361"/>
      <c r="S36" s="325"/>
    </row>
    <row r="37" spans="1:19">
      <c r="A37" s="361"/>
      <c r="B37" s="359" t="s">
        <v>120</v>
      </c>
      <c r="C37" s="358">
        <v>68020</v>
      </c>
      <c r="D37" s="356" t="s">
        <v>128</v>
      </c>
      <c r="E37" s="329">
        <v>43875</v>
      </c>
      <c r="F37" s="357">
        <v>7421</v>
      </c>
      <c r="G37" s="357" t="s">
        <v>345</v>
      </c>
      <c r="H37" s="141"/>
      <c r="I37" s="356">
        <v>4700028858</v>
      </c>
      <c r="J37" s="141"/>
      <c r="K37" s="282"/>
      <c r="L37" s="362"/>
      <c r="M37" s="356"/>
      <c r="N37" s="362"/>
      <c r="O37" s="356" t="s">
        <v>75</v>
      </c>
      <c r="P37" s="356"/>
      <c r="Q37" s="356"/>
      <c r="R37" s="145"/>
      <c r="S37" s="325"/>
    </row>
    <row r="38" spans="1:19">
      <c r="A38" s="361"/>
      <c r="B38" s="359" t="s">
        <v>120</v>
      </c>
      <c r="C38" s="358">
        <v>480273</v>
      </c>
      <c r="D38" s="356" t="s">
        <v>128</v>
      </c>
      <c r="E38" s="330">
        <v>43811</v>
      </c>
      <c r="F38" s="357">
        <v>7408</v>
      </c>
      <c r="G38" s="357" t="s">
        <v>356</v>
      </c>
      <c r="H38" s="258">
        <v>129292</v>
      </c>
      <c r="I38" s="356">
        <v>4700027683</v>
      </c>
      <c r="J38" s="141"/>
      <c r="K38" s="282"/>
      <c r="L38" s="362"/>
      <c r="M38" s="356"/>
      <c r="N38" s="362"/>
      <c r="O38" s="356" t="s">
        <v>75</v>
      </c>
      <c r="P38" s="356"/>
      <c r="Q38" s="356"/>
      <c r="R38" s="145"/>
      <c r="S38" s="327"/>
    </row>
    <row r="39" spans="1:19">
      <c r="A39" s="361"/>
      <c r="B39" s="359" t="s">
        <v>120</v>
      </c>
      <c r="C39" s="358">
        <v>1318997</v>
      </c>
      <c r="D39" s="356"/>
      <c r="E39" s="329">
        <v>43956</v>
      </c>
      <c r="F39" s="357">
        <v>7440</v>
      </c>
      <c r="G39" s="357" t="s">
        <v>357</v>
      </c>
      <c r="H39" s="258"/>
      <c r="I39" s="356"/>
      <c r="J39" s="141"/>
      <c r="K39" s="282"/>
      <c r="L39" s="362"/>
      <c r="M39" s="356"/>
      <c r="N39" s="362"/>
      <c r="O39" s="356"/>
      <c r="P39" s="356"/>
      <c r="Q39" s="356"/>
      <c r="R39" s="145"/>
      <c r="S39" s="327"/>
    </row>
    <row r="40" spans="1:19">
      <c r="A40" s="361"/>
      <c r="B40" s="359" t="s">
        <v>120</v>
      </c>
      <c r="C40" s="358">
        <v>472010</v>
      </c>
      <c r="D40" s="356" t="s">
        <v>119</v>
      </c>
      <c r="E40" s="329">
        <v>43964</v>
      </c>
      <c r="F40" s="357">
        <v>7441</v>
      </c>
      <c r="G40" s="357" t="s">
        <v>358</v>
      </c>
      <c r="H40" s="258"/>
      <c r="I40" s="356"/>
      <c r="J40" s="141"/>
      <c r="K40" s="282"/>
      <c r="L40" s="362"/>
      <c r="M40" s="356"/>
      <c r="N40" s="362"/>
      <c r="O40" s="356" t="s">
        <v>75</v>
      </c>
      <c r="P40" s="356"/>
      <c r="Q40" s="356"/>
      <c r="R40" s="145" t="s">
        <v>359</v>
      </c>
      <c r="S40" s="325"/>
    </row>
    <row r="41" spans="1:19" ht="15.75" customHeight="1">
      <c r="A41" s="361"/>
      <c r="B41" s="359" t="s">
        <v>120</v>
      </c>
      <c r="C41" s="358">
        <v>367810</v>
      </c>
      <c r="D41" s="356" t="s">
        <v>119</v>
      </c>
      <c r="E41" s="329">
        <v>43964</v>
      </c>
      <c r="F41" s="254">
        <v>7442</v>
      </c>
      <c r="G41" s="190" t="s">
        <v>360</v>
      </c>
      <c r="H41" s="258"/>
      <c r="I41" s="356"/>
      <c r="J41" s="141"/>
      <c r="K41" s="282"/>
      <c r="L41" s="362"/>
      <c r="M41" s="356"/>
      <c r="N41" s="362"/>
      <c r="O41" s="356" t="s">
        <v>75</v>
      </c>
      <c r="P41" s="356"/>
      <c r="Q41" s="356"/>
      <c r="R41" s="145" t="s">
        <v>361</v>
      </c>
      <c r="S41" s="325"/>
    </row>
    <row r="42" spans="1:19">
      <c r="A42" s="361"/>
      <c r="B42" s="359" t="s">
        <v>120</v>
      </c>
      <c r="C42" s="358">
        <v>157850</v>
      </c>
      <c r="D42" s="356" t="s">
        <v>119</v>
      </c>
      <c r="E42" s="329">
        <v>43964</v>
      </c>
      <c r="F42" s="357">
        <v>7443</v>
      </c>
      <c r="G42" s="357" t="s">
        <v>362</v>
      </c>
      <c r="H42" s="258">
        <v>138486</v>
      </c>
      <c r="I42" s="356"/>
      <c r="J42" s="356">
        <v>13640</v>
      </c>
      <c r="K42" s="282"/>
      <c r="L42" s="362"/>
      <c r="M42" s="356"/>
      <c r="N42" s="362"/>
      <c r="O42" s="356" t="s">
        <v>75</v>
      </c>
      <c r="P42" s="356"/>
      <c r="Q42" s="356"/>
      <c r="R42" s="145" t="s">
        <v>363</v>
      </c>
      <c r="S42" s="325"/>
    </row>
    <row r="43" spans="1:19">
      <c r="A43" s="361"/>
      <c r="B43" s="359" t="s">
        <v>120</v>
      </c>
      <c r="C43" s="358">
        <v>472010</v>
      </c>
      <c r="D43" s="356" t="s">
        <v>119</v>
      </c>
      <c r="E43" s="329">
        <v>43964</v>
      </c>
      <c r="F43" s="357">
        <v>7444</v>
      </c>
      <c r="G43" s="357" t="s">
        <v>358</v>
      </c>
      <c r="H43" s="258"/>
      <c r="I43" s="356"/>
      <c r="J43" s="141"/>
      <c r="K43" s="282"/>
      <c r="L43" s="362"/>
      <c r="M43" s="356"/>
      <c r="N43" s="362"/>
      <c r="O43" s="356" t="s">
        <v>75</v>
      </c>
      <c r="P43" s="356"/>
      <c r="Q43" s="356"/>
      <c r="R43" s="145" t="s">
        <v>364</v>
      </c>
      <c r="S43" s="325"/>
    </row>
    <row r="44" spans="1:19">
      <c r="A44" s="361"/>
      <c r="B44" s="359" t="s">
        <v>120</v>
      </c>
      <c r="C44" s="358">
        <v>117810</v>
      </c>
      <c r="D44" s="356" t="s">
        <v>119</v>
      </c>
      <c r="E44" s="329">
        <v>43964</v>
      </c>
      <c r="F44" s="357">
        <v>7445</v>
      </c>
      <c r="G44" s="357" t="s">
        <v>365</v>
      </c>
      <c r="H44" s="258"/>
      <c r="I44" s="356"/>
      <c r="J44" s="141"/>
      <c r="K44" s="282"/>
      <c r="L44" s="362"/>
      <c r="M44" s="356"/>
      <c r="N44" s="362"/>
      <c r="O44" s="356" t="s">
        <v>75</v>
      </c>
      <c r="P44" s="356"/>
      <c r="Q44" s="356"/>
      <c r="R44" s="145" t="s">
        <v>366</v>
      </c>
      <c r="S44" s="325"/>
    </row>
    <row r="45" spans="1:19">
      <c r="A45" s="361"/>
      <c r="B45" s="359" t="s">
        <v>120</v>
      </c>
      <c r="C45" s="358">
        <v>145243</v>
      </c>
      <c r="D45" s="356" t="s">
        <v>119</v>
      </c>
      <c r="E45" s="329">
        <v>44061</v>
      </c>
      <c r="F45" s="357">
        <v>7457</v>
      </c>
      <c r="G45" s="357" t="s">
        <v>365</v>
      </c>
      <c r="H45" s="258"/>
      <c r="I45" s="356" t="s">
        <v>354</v>
      </c>
      <c r="J45" s="141"/>
      <c r="K45" s="282" t="s">
        <v>349</v>
      </c>
      <c r="L45" s="362" t="s">
        <v>349</v>
      </c>
      <c r="M45" s="356"/>
      <c r="N45" s="362"/>
      <c r="O45" s="356" t="s">
        <v>75</v>
      </c>
      <c r="P45" s="356"/>
      <c r="Q45" s="356"/>
      <c r="R45" s="145" t="s">
        <v>367</v>
      </c>
      <c r="S45" s="325"/>
    </row>
    <row r="46" spans="1:19" ht="15" customHeight="1">
      <c r="A46" s="361"/>
      <c r="B46" s="359" t="s">
        <v>120</v>
      </c>
      <c r="C46" s="363">
        <v>1426390</v>
      </c>
      <c r="D46" s="357" t="s">
        <v>119</v>
      </c>
      <c r="E46" s="366">
        <v>43556</v>
      </c>
      <c r="F46" s="357">
        <v>7364</v>
      </c>
      <c r="G46" s="357" t="s">
        <v>368</v>
      </c>
      <c r="H46" s="357">
        <v>100922</v>
      </c>
      <c r="I46" s="357">
        <v>2431123</v>
      </c>
      <c r="J46" s="357">
        <v>280120</v>
      </c>
      <c r="K46" s="357" t="s">
        <v>349</v>
      </c>
      <c r="L46" s="357" t="s">
        <v>349</v>
      </c>
      <c r="M46" s="357"/>
      <c r="N46" s="357"/>
      <c r="O46" s="357"/>
      <c r="P46" s="357"/>
      <c r="Q46" s="364"/>
      <c r="R46" s="324"/>
      <c r="S46" s="325"/>
    </row>
    <row r="47" spans="1:19" ht="15" customHeight="1">
      <c r="A47" s="361"/>
      <c r="B47" s="359" t="s">
        <v>120</v>
      </c>
      <c r="C47" s="358">
        <v>472010</v>
      </c>
      <c r="D47" s="356" t="s">
        <v>119</v>
      </c>
      <c r="E47" s="329">
        <v>43998</v>
      </c>
      <c r="F47" s="254">
        <v>7449</v>
      </c>
      <c r="G47" s="357" t="s">
        <v>369</v>
      </c>
      <c r="H47" s="258"/>
      <c r="I47" s="141" t="s">
        <v>354</v>
      </c>
      <c r="J47" s="356"/>
      <c r="K47" s="362" t="s">
        <v>349</v>
      </c>
      <c r="L47" s="362" t="s">
        <v>349</v>
      </c>
      <c r="M47" s="356"/>
      <c r="N47" s="362"/>
      <c r="O47" s="356" t="s">
        <v>75</v>
      </c>
      <c r="P47" s="356"/>
      <c r="Q47" s="356"/>
      <c r="R47" s="145"/>
      <c r="S47" s="325"/>
    </row>
    <row r="48" spans="1:19">
      <c r="A48" s="361"/>
      <c r="B48" s="359" t="s">
        <v>120</v>
      </c>
      <c r="C48" s="358">
        <v>306000</v>
      </c>
      <c r="D48" s="356" t="s">
        <v>128</v>
      </c>
      <c r="E48" s="329">
        <v>44005</v>
      </c>
      <c r="F48" s="254">
        <v>7450</v>
      </c>
      <c r="G48" s="357" t="s">
        <v>370</v>
      </c>
      <c r="H48" s="258"/>
      <c r="I48" s="141" t="s">
        <v>354</v>
      </c>
      <c r="J48" s="356"/>
      <c r="K48" s="362" t="s">
        <v>349</v>
      </c>
      <c r="L48" s="362" t="s">
        <v>349</v>
      </c>
      <c r="M48" s="356"/>
      <c r="N48" s="362"/>
      <c r="O48" s="356" t="s">
        <v>75</v>
      </c>
      <c r="P48" s="356"/>
      <c r="Q48" s="356"/>
      <c r="R48" s="145"/>
      <c r="S48" s="325"/>
    </row>
    <row r="49" spans="1:19">
      <c r="A49" s="361"/>
      <c r="B49" s="359" t="s">
        <v>120</v>
      </c>
      <c r="C49" s="358">
        <v>230000</v>
      </c>
      <c r="D49" s="356" t="s">
        <v>128</v>
      </c>
      <c r="E49" s="329">
        <v>44078</v>
      </c>
      <c r="F49" s="357">
        <v>7459</v>
      </c>
      <c r="G49" s="357" t="s">
        <v>371</v>
      </c>
      <c r="H49" s="258"/>
      <c r="I49" s="356">
        <v>4700031361</v>
      </c>
      <c r="J49" s="356"/>
      <c r="K49" s="362" t="s">
        <v>349</v>
      </c>
      <c r="L49" s="362" t="s">
        <v>349</v>
      </c>
      <c r="M49" s="356"/>
      <c r="N49" s="362"/>
      <c r="O49" s="356" t="s">
        <v>74</v>
      </c>
      <c r="P49" s="356"/>
      <c r="Q49" s="356"/>
      <c r="R49" s="145"/>
      <c r="S49" s="325"/>
    </row>
    <row r="50" spans="1:19">
      <c r="A50" s="361"/>
      <c r="B50" s="359" t="s">
        <v>372</v>
      </c>
      <c r="C50" s="358">
        <v>455700</v>
      </c>
      <c r="D50" s="356" t="s">
        <v>128</v>
      </c>
      <c r="E50" s="331">
        <v>44131</v>
      </c>
      <c r="F50" s="357">
        <v>8046</v>
      </c>
      <c r="G50" s="357" t="s">
        <v>318</v>
      </c>
      <c r="H50" s="141"/>
      <c r="I50" s="141" t="s">
        <v>354</v>
      </c>
      <c r="J50" s="141"/>
      <c r="K50" s="356" t="s">
        <v>116</v>
      </c>
      <c r="L50" s="356" t="s">
        <v>116</v>
      </c>
      <c r="M50" s="356"/>
      <c r="N50" s="362"/>
      <c r="O50" s="356" t="s">
        <v>218</v>
      </c>
      <c r="P50" s="356"/>
      <c r="Q50" s="356"/>
      <c r="R50" s="367"/>
      <c r="S50" s="325"/>
    </row>
    <row r="51" spans="1:19">
      <c r="A51" s="361"/>
      <c r="B51" s="359"/>
      <c r="C51" s="358"/>
      <c r="D51" s="356"/>
      <c r="E51" s="356"/>
      <c r="F51" s="357"/>
      <c r="G51" s="357"/>
      <c r="H51" s="258"/>
      <c r="I51" s="356"/>
      <c r="J51" s="141"/>
      <c r="K51" s="282"/>
      <c r="L51" s="362"/>
      <c r="M51" s="356"/>
      <c r="N51" s="362"/>
      <c r="O51" s="356"/>
      <c r="P51" s="356"/>
      <c r="Q51" s="356"/>
      <c r="R51" s="145"/>
      <c r="S51" s="325"/>
    </row>
    <row r="52" spans="1:19">
      <c r="A52" s="361"/>
      <c r="B52" s="359" t="s">
        <v>103</v>
      </c>
      <c r="C52" s="358">
        <v>789680</v>
      </c>
      <c r="D52" s="356"/>
      <c r="E52" s="329">
        <v>43950</v>
      </c>
      <c r="F52" s="357">
        <v>7181</v>
      </c>
      <c r="G52" s="357" t="s">
        <v>373</v>
      </c>
      <c r="H52" s="258"/>
      <c r="I52" s="141" t="s">
        <v>354</v>
      </c>
      <c r="J52" s="141"/>
      <c r="K52" s="282"/>
      <c r="L52" s="362"/>
      <c r="M52" s="356"/>
      <c r="N52" s="362"/>
      <c r="O52" s="356" t="s">
        <v>218</v>
      </c>
      <c r="P52" s="356"/>
      <c r="Q52" s="356"/>
      <c r="R52" s="145"/>
      <c r="S52" s="325"/>
    </row>
    <row r="53" spans="1:19">
      <c r="A53" s="361"/>
      <c r="B53" s="359"/>
      <c r="C53" s="358"/>
      <c r="D53" s="356"/>
      <c r="E53" s="356"/>
      <c r="F53" s="149"/>
      <c r="G53" s="357"/>
      <c r="H53" s="141"/>
      <c r="I53" s="149"/>
      <c r="J53" s="141"/>
      <c r="K53" s="282"/>
      <c r="L53" s="362"/>
      <c r="M53" s="356"/>
      <c r="N53" s="362"/>
      <c r="O53" s="356"/>
      <c r="P53" s="356"/>
      <c r="Q53" s="356"/>
      <c r="R53" s="145"/>
      <c r="S53" s="325"/>
    </row>
    <row r="54" spans="1:19">
      <c r="A54" s="361"/>
      <c r="B54" s="359" t="s">
        <v>374</v>
      </c>
      <c r="C54" s="358">
        <v>100100</v>
      </c>
      <c r="D54" s="356" t="s">
        <v>128</v>
      </c>
      <c r="E54" s="329">
        <v>43836</v>
      </c>
      <c r="F54" s="356">
        <v>7164</v>
      </c>
      <c r="G54" s="357" t="s">
        <v>375</v>
      </c>
      <c r="H54" s="141"/>
      <c r="I54" s="141" t="s">
        <v>354</v>
      </c>
      <c r="J54" s="141"/>
      <c r="K54" s="356" t="s">
        <v>116</v>
      </c>
      <c r="L54" s="356" t="s">
        <v>116</v>
      </c>
      <c r="M54" s="356"/>
      <c r="N54" s="362"/>
      <c r="O54" s="356" t="s">
        <v>75</v>
      </c>
      <c r="P54" s="356"/>
      <c r="Q54" s="356"/>
      <c r="R54" s="145"/>
      <c r="S54" s="325"/>
    </row>
    <row r="55" spans="1:19">
      <c r="A55" s="361"/>
      <c r="B55" s="333" t="s">
        <v>374</v>
      </c>
      <c r="C55" s="358">
        <v>125000</v>
      </c>
      <c r="D55" s="356" t="s">
        <v>128</v>
      </c>
      <c r="E55" s="329">
        <v>43921</v>
      </c>
      <c r="F55" s="356">
        <v>7165</v>
      </c>
      <c r="G55" s="357" t="s">
        <v>376</v>
      </c>
      <c r="H55" s="141"/>
      <c r="I55" s="141">
        <v>4520191640</v>
      </c>
      <c r="J55" s="141"/>
      <c r="K55" s="356" t="s">
        <v>116</v>
      </c>
      <c r="L55" s="356" t="s">
        <v>116</v>
      </c>
      <c r="M55" s="356"/>
      <c r="N55" s="362"/>
      <c r="O55" s="356" t="s">
        <v>75</v>
      </c>
      <c r="P55" s="356"/>
      <c r="Q55" s="356"/>
      <c r="R55" s="145" t="s">
        <v>377</v>
      </c>
      <c r="S55" s="325"/>
    </row>
    <row r="56" spans="1:19">
      <c r="A56" s="361"/>
      <c r="B56" s="359" t="s">
        <v>374</v>
      </c>
      <c r="C56" s="358">
        <v>143510</v>
      </c>
      <c r="D56" s="356" t="s">
        <v>128</v>
      </c>
      <c r="E56" s="329">
        <v>44012</v>
      </c>
      <c r="F56" s="356">
        <v>72348</v>
      </c>
      <c r="G56" s="357" t="s">
        <v>49</v>
      </c>
      <c r="H56" s="356"/>
      <c r="I56" s="356" t="s">
        <v>354</v>
      </c>
      <c r="J56" s="356"/>
      <c r="K56" s="356" t="s">
        <v>116</v>
      </c>
      <c r="L56" s="356" t="s">
        <v>116</v>
      </c>
      <c r="M56" s="356"/>
      <c r="N56" s="362"/>
      <c r="O56" s="356" t="s">
        <v>75</v>
      </c>
      <c r="P56" s="356"/>
      <c r="Q56" s="356"/>
      <c r="R56" s="145" t="s">
        <v>378</v>
      </c>
      <c r="S56" s="325"/>
    </row>
    <row r="57" spans="1:19">
      <c r="A57" s="361"/>
      <c r="B57" s="359"/>
      <c r="C57" s="358"/>
      <c r="D57" s="356"/>
      <c r="E57" s="356"/>
      <c r="F57" s="149"/>
      <c r="G57" s="357"/>
      <c r="H57" s="141"/>
      <c r="I57" s="149"/>
      <c r="J57" s="141"/>
      <c r="K57" s="282"/>
      <c r="L57" s="362"/>
      <c r="M57" s="356"/>
      <c r="N57" s="362"/>
      <c r="O57" s="356"/>
      <c r="P57" s="356"/>
      <c r="Q57" s="356"/>
      <c r="R57" s="145"/>
      <c r="S57" s="325"/>
    </row>
    <row r="58" spans="1:19">
      <c r="A58" s="361"/>
      <c r="B58" s="359" t="s">
        <v>379</v>
      </c>
      <c r="C58" s="358">
        <v>295262</v>
      </c>
      <c r="D58" s="356" t="s">
        <v>128</v>
      </c>
      <c r="E58" s="330">
        <v>43825</v>
      </c>
      <c r="F58" s="356">
        <v>7102</v>
      </c>
      <c r="G58" s="357" t="s">
        <v>380</v>
      </c>
      <c r="H58" s="141"/>
      <c r="I58" s="141" t="s">
        <v>354</v>
      </c>
      <c r="J58" s="141"/>
      <c r="K58" s="356" t="s">
        <v>116</v>
      </c>
      <c r="L58" s="356" t="s">
        <v>116</v>
      </c>
      <c r="M58" s="356"/>
      <c r="N58" s="362"/>
      <c r="O58" s="356" t="s">
        <v>218</v>
      </c>
      <c r="P58" s="356"/>
      <c r="Q58" s="356"/>
      <c r="R58" s="256" t="s">
        <v>381</v>
      </c>
      <c r="S58" s="325"/>
    </row>
    <row r="59" spans="1:19">
      <c r="A59" s="361"/>
      <c r="S59" s="325"/>
    </row>
    <row r="60" spans="1:19">
      <c r="A60" s="361"/>
      <c r="B60" s="142" t="s">
        <v>382</v>
      </c>
      <c r="C60" s="358">
        <v>1482420</v>
      </c>
      <c r="D60" s="356" t="s">
        <v>128</v>
      </c>
      <c r="E60" s="330">
        <v>43808</v>
      </c>
      <c r="F60" s="356">
        <v>9016</v>
      </c>
      <c r="G60" s="190" t="s">
        <v>383</v>
      </c>
      <c r="H60" s="141"/>
      <c r="I60" s="141" t="s">
        <v>354</v>
      </c>
      <c r="J60" s="141"/>
      <c r="K60" s="141" t="s">
        <v>116</v>
      </c>
      <c r="L60" s="141" t="s">
        <v>116</v>
      </c>
      <c r="M60" s="356"/>
      <c r="N60" s="362"/>
      <c r="O60" s="141"/>
      <c r="P60" s="141"/>
      <c r="Q60" s="141"/>
      <c r="R60" s="360" t="s">
        <v>384</v>
      </c>
      <c r="S60" s="325"/>
    </row>
    <row r="61" spans="1:19">
      <c r="A61" s="361"/>
      <c r="S61" s="325"/>
    </row>
    <row r="62" spans="1:19">
      <c r="A62" s="361"/>
      <c r="B62" s="332" t="s">
        <v>93</v>
      </c>
      <c r="C62" s="303">
        <v>383210</v>
      </c>
      <c r="D62" s="139" t="s">
        <v>128</v>
      </c>
      <c r="E62" s="331">
        <v>43861</v>
      </c>
      <c r="F62" s="356">
        <v>7323</v>
      </c>
      <c r="G62" s="357" t="s">
        <v>385</v>
      </c>
      <c r="H62" s="258">
        <v>135609</v>
      </c>
      <c r="I62" s="356">
        <v>588</v>
      </c>
      <c r="J62" s="356">
        <v>6374</v>
      </c>
      <c r="K62" s="362" t="s">
        <v>116</v>
      </c>
      <c r="L62" s="362" t="s">
        <v>116</v>
      </c>
      <c r="M62" s="356"/>
      <c r="N62" s="362"/>
      <c r="O62" s="356" t="s">
        <v>75</v>
      </c>
      <c r="P62" s="356"/>
      <c r="Q62" s="356"/>
      <c r="R62" s="285"/>
      <c r="S62" s="325"/>
    </row>
    <row r="63" spans="1:19">
      <c r="A63" s="361"/>
      <c r="B63" s="359" t="s">
        <v>93</v>
      </c>
      <c r="C63" s="303">
        <v>828025</v>
      </c>
      <c r="D63" s="139" t="s">
        <v>128</v>
      </c>
      <c r="E63" s="331">
        <v>43861</v>
      </c>
      <c r="F63" s="356">
        <v>7324</v>
      </c>
      <c r="G63" s="357" t="s">
        <v>386</v>
      </c>
      <c r="H63" s="141"/>
      <c r="I63" s="141" t="s">
        <v>354</v>
      </c>
      <c r="J63" s="141"/>
      <c r="K63" s="362" t="s">
        <v>116</v>
      </c>
      <c r="L63" s="362" t="s">
        <v>116</v>
      </c>
      <c r="M63" s="356"/>
      <c r="N63" s="362"/>
      <c r="O63" s="356" t="s">
        <v>218</v>
      </c>
      <c r="P63" s="356"/>
      <c r="Q63" s="356"/>
      <c r="R63" s="360" t="s">
        <v>387</v>
      </c>
      <c r="S63" s="325"/>
    </row>
    <row r="64" spans="1:19">
      <c r="A64" s="361"/>
      <c r="B64" s="359" t="s">
        <v>93</v>
      </c>
      <c r="C64" s="303">
        <v>180000</v>
      </c>
      <c r="D64" s="139" t="s">
        <v>119</v>
      </c>
      <c r="E64" s="331">
        <v>44113</v>
      </c>
      <c r="F64" s="356">
        <v>7326</v>
      </c>
      <c r="G64" s="357" t="s">
        <v>388</v>
      </c>
      <c r="H64" s="141"/>
      <c r="I64" s="141" t="s">
        <v>354</v>
      </c>
      <c r="J64" s="141"/>
      <c r="K64" s="362" t="s">
        <v>116</v>
      </c>
      <c r="L64" s="362" t="s">
        <v>116</v>
      </c>
      <c r="M64" s="356"/>
      <c r="N64" s="362"/>
      <c r="O64" s="356" t="s">
        <v>218</v>
      </c>
      <c r="P64" s="356"/>
      <c r="Q64" s="356"/>
      <c r="R64" s="337"/>
      <c r="S64" s="325"/>
    </row>
    <row r="65" spans="1:19">
      <c r="A65" s="361"/>
      <c r="B65" s="359" t="s">
        <v>93</v>
      </c>
      <c r="C65" s="303">
        <v>164229</v>
      </c>
      <c r="D65" s="139" t="s">
        <v>128</v>
      </c>
      <c r="E65" s="331">
        <v>44063</v>
      </c>
      <c r="F65" s="356">
        <v>72352</v>
      </c>
      <c r="G65" s="357" t="s">
        <v>389</v>
      </c>
      <c r="H65" s="141"/>
      <c r="I65" s="141" t="s">
        <v>354</v>
      </c>
      <c r="J65" s="141"/>
      <c r="K65" s="362" t="s">
        <v>116</v>
      </c>
      <c r="L65" s="362" t="s">
        <v>116</v>
      </c>
      <c r="M65" s="356"/>
      <c r="N65" s="362"/>
      <c r="O65" s="356" t="s">
        <v>75</v>
      </c>
      <c r="P65" s="356"/>
      <c r="Q65" s="356"/>
      <c r="R65" s="360" t="s">
        <v>387</v>
      </c>
      <c r="S65" s="326"/>
    </row>
    <row r="66" spans="1:19">
      <c r="A66" s="361"/>
      <c r="B66" s="359" t="s">
        <v>93</v>
      </c>
      <c r="C66" s="303">
        <v>626544</v>
      </c>
      <c r="D66" s="139"/>
      <c r="E66" s="331"/>
      <c r="F66" s="356"/>
      <c r="G66" s="357" t="s">
        <v>390</v>
      </c>
      <c r="H66" s="141"/>
      <c r="I66" s="356">
        <v>3249</v>
      </c>
      <c r="J66" s="141"/>
      <c r="K66" s="362" t="s">
        <v>116</v>
      </c>
      <c r="L66" s="362" t="s">
        <v>116</v>
      </c>
      <c r="M66" s="356"/>
      <c r="N66" s="362"/>
      <c r="O66" s="356" t="s">
        <v>75</v>
      </c>
      <c r="P66" s="356"/>
      <c r="Q66" s="356"/>
      <c r="R66" s="360"/>
      <c r="S66" s="326"/>
    </row>
    <row r="67" spans="1:19">
      <c r="A67" s="361"/>
      <c r="B67" s="359" t="s">
        <v>93</v>
      </c>
      <c r="C67" s="303">
        <v>455664</v>
      </c>
      <c r="D67" s="139"/>
      <c r="E67" s="331"/>
      <c r="F67" s="356"/>
      <c r="G67" s="357" t="s">
        <v>299</v>
      </c>
      <c r="H67" s="141"/>
      <c r="I67" s="356">
        <v>302</v>
      </c>
      <c r="J67" s="141"/>
      <c r="K67" s="362" t="s">
        <v>116</v>
      </c>
      <c r="L67" s="362" t="s">
        <v>116</v>
      </c>
      <c r="M67" s="356"/>
      <c r="N67" s="362"/>
      <c r="O67" s="356" t="s">
        <v>75</v>
      </c>
      <c r="P67" s="356"/>
      <c r="Q67" s="356"/>
      <c r="R67" s="360"/>
      <c r="S67" s="365"/>
    </row>
    <row r="68" spans="1:19">
      <c r="A68" s="361"/>
      <c r="B68" s="359"/>
      <c r="C68" s="303"/>
      <c r="D68" s="139"/>
      <c r="E68" s="139"/>
      <c r="F68" s="149"/>
      <c r="G68" s="357"/>
      <c r="H68" s="141"/>
      <c r="I68" s="149"/>
      <c r="J68" s="141"/>
      <c r="K68" s="362"/>
      <c r="L68" s="362"/>
      <c r="M68" s="356"/>
      <c r="N68" s="362"/>
      <c r="O68" s="356"/>
      <c r="P68" s="356"/>
      <c r="Q68" s="356"/>
      <c r="R68" s="285"/>
    </row>
    <row r="69" spans="1:19">
      <c r="B69" s="359" t="s">
        <v>121</v>
      </c>
      <c r="C69" s="303">
        <v>548825</v>
      </c>
      <c r="D69" s="139" t="s">
        <v>119</v>
      </c>
      <c r="E69" s="331">
        <v>43836</v>
      </c>
      <c r="F69" s="356">
        <v>7149</v>
      </c>
      <c r="G69" s="357" t="s">
        <v>137</v>
      </c>
      <c r="H69" s="141"/>
      <c r="I69" s="141" t="s">
        <v>354</v>
      </c>
      <c r="J69" s="141"/>
      <c r="K69" s="362" t="s">
        <v>116</v>
      </c>
      <c r="L69" s="362" t="s">
        <v>116</v>
      </c>
      <c r="M69" s="356"/>
      <c r="N69" s="362"/>
      <c r="O69" s="356" t="s">
        <v>115</v>
      </c>
      <c r="P69" s="356"/>
      <c r="Q69" s="356"/>
      <c r="R69" s="285"/>
    </row>
    <row r="70" spans="1:19">
      <c r="B70" s="359"/>
      <c r="C70" s="109"/>
      <c r="D70" s="139"/>
      <c r="E70" s="139"/>
      <c r="F70" s="149"/>
      <c r="G70" s="357"/>
      <c r="H70" s="141"/>
      <c r="I70" s="149"/>
      <c r="J70" s="141"/>
      <c r="K70" s="362"/>
      <c r="L70" s="362"/>
      <c r="M70" s="356"/>
      <c r="N70" s="362"/>
      <c r="O70" s="356"/>
      <c r="P70" s="356"/>
      <c r="Q70" s="356"/>
      <c r="R70" s="285"/>
    </row>
    <row r="71" spans="1:19">
      <c r="B71" s="359" t="s">
        <v>391</v>
      </c>
      <c r="C71" s="109">
        <v>639100</v>
      </c>
      <c r="D71" s="139" t="s">
        <v>128</v>
      </c>
      <c r="E71" s="330">
        <v>43626</v>
      </c>
      <c r="F71" s="356">
        <v>7212</v>
      </c>
      <c r="G71" s="357" t="s">
        <v>392</v>
      </c>
      <c r="H71" s="258">
        <v>109203</v>
      </c>
      <c r="I71" s="141" t="s">
        <v>354</v>
      </c>
      <c r="J71" s="356">
        <v>289682</v>
      </c>
      <c r="K71" s="362" t="s">
        <v>116</v>
      </c>
      <c r="L71" s="362" t="s">
        <v>116</v>
      </c>
      <c r="M71" s="356"/>
      <c r="N71" s="362"/>
      <c r="O71" s="356" t="s">
        <v>76</v>
      </c>
      <c r="P71" s="356"/>
      <c r="Q71" s="356"/>
      <c r="R71" s="285"/>
    </row>
    <row r="72" spans="1:19">
      <c r="B72" s="359" t="s">
        <v>391</v>
      </c>
      <c r="C72" s="109">
        <v>121510</v>
      </c>
      <c r="D72" s="139" t="s">
        <v>119</v>
      </c>
      <c r="E72" s="331">
        <v>43949</v>
      </c>
      <c r="F72" s="356">
        <v>7224</v>
      </c>
      <c r="G72" s="357" t="s">
        <v>393</v>
      </c>
      <c r="H72" s="258">
        <v>138988</v>
      </c>
      <c r="I72" s="141" t="s">
        <v>354</v>
      </c>
      <c r="J72" s="356">
        <v>14282</v>
      </c>
      <c r="K72" s="362" t="s">
        <v>116</v>
      </c>
      <c r="L72" s="362" t="s">
        <v>116</v>
      </c>
      <c r="M72" s="356"/>
      <c r="N72" s="362"/>
      <c r="O72" s="356" t="s">
        <v>76</v>
      </c>
      <c r="P72" s="356"/>
      <c r="Q72" s="356"/>
      <c r="R72" s="360" t="s">
        <v>387</v>
      </c>
    </row>
    <row r="73" spans="1:19">
      <c r="A73" s="361"/>
      <c r="B73" s="359" t="s">
        <v>391</v>
      </c>
      <c r="C73" s="109">
        <v>250000</v>
      </c>
      <c r="D73" s="139" t="s">
        <v>119</v>
      </c>
      <c r="E73" s="331">
        <v>43997</v>
      </c>
      <c r="F73" s="356">
        <v>7226</v>
      </c>
      <c r="G73" s="357" t="s">
        <v>137</v>
      </c>
      <c r="H73" s="258"/>
      <c r="I73" s="141" t="s">
        <v>354</v>
      </c>
      <c r="J73" s="356"/>
      <c r="K73" s="362" t="s">
        <v>116</v>
      </c>
      <c r="L73" s="362" t="s">
        <v>116</v>
      </c>
      <c r="M73" s="356"/>
      <c r="N73" s="362"/>
      <c r="O73" s="356" t="s">
        <v>143</v>
      </c>
      <c r="P73" s="356"/>
      <c r="Q73" s="356"/>
      <c r="R73" s="360" t="s">
        <v>394</v>
      </c>
      <c r="S73" s="365"/>
    </row>
    <row r="74" spans="1:19">
      <c r="A74" s="361"/>
      <c r="B74" s="359"/>
      <c r="C74" s="109"/>
      <c r="D74" s="139"/>
      <c r="E74" s="331"/>
      <c r="F74" s="149"/>
      <c r="G74" s="357"/>
      <c r="H74" s="141"/>
      <c r="I74" s="149"/>
      <c r="J74" s="141"/>
      <c r="K74" s="362"/>
      <c r="L74" s="362"/>
      <c r="M74" s="356"/>
      <c r="N74" s="362"/>
      <c r="O74" s="356"/>
      <c r="P74" s="356"/>
      <c r="Q74" s="356"/>
      <c r="R74" s="337"/>
      <c r="S74" s="365"/>
    </row>
    <row r="75" spans="1:19">
      <c r="A75" s="361"/>
      <c r="B75" s="359" t="s">
        <v>304</v>
      </c>
      <c r="C75" s="109">
        <v>180000</v>
      </c>
      <c r="D75" s="139" t="s">
        <v>119</v>
      </c>
      <c r="E75" s="331">
        <v>44105</v>
      </c>
      <c r="F75" s="356">
        <v>7001</v>
      </c>
      <c r="G75" s="357" t="s">
        <v>308</v>
      </c>
      <c r="H75" s="141"/>
      <c r="I75" s="141" t="s">
        <v>354</v>
      </c>
      <c r="J75" s="141"/>
      <c r="K75" s="362" t="s">
        <v>116</v>
      </c>
      <c r="L75" s="362" t="s">
        <v>116</v>
      </c>
      <c r="M75" s="356"/>
      <c r="N75" s="362"/>
      <c r="O75" s="356" t="s">
        <v>218</v>
      </c>
      <c r="P75" s="356"/>
      <c r="Q75" s="356"/>
      <c r="R75" s="337"/>
      <c r="S75" s="365"/>
    </row>
    <row r="76" spans="1:19">
      <c r="A76" s="361"/>
      <c r="B76" s="359" t="s">
        <v>304</v>
      </c>
      <c r="C76" s="109">
        <v>270000</v>
      </c>
      <c r="D76" s="139" t="s">
        <v>128</v>
      </c>
      <c r="E76" s="331">
        <v>44123</v>
      </c>
      <c r="F76" s="356">
        <v>7002</v>
      </c>
      <c r="G76" s="357" t="s">
        <v>395</v>
      </c>
      <c r="H76" s="141"/>
      <c r="I76" s="141" t="s">
        <v>354</v>
      </c>
      <c r="J76" s="141"/>
      <c r="K76" s="362" t="s">
        <v>116</v>
      </c>
      <c r="L76" s="362" t="s">
        <v>116</v>
      </c>
      <c r="M76" s="356"/>
      <c r="N76" s="362"/>
      <c r="O76" s="356" t="s">
        <v>218</v>
      </c>
      <c r="P76" s="356"/>
      <c r="Q76" s="356"/>
      <c r="R76" s="337"/>
      <c r="S76" s="365"/>
    </row>
    <row r="77" spans="1:19">
      <c r="A77" s="361"/>
      <c r="B77" s="359"/>
      <c r="C77" s="109"/>
      <c r="D77" s="139"/>
      <c r="E77" s="331"/>
      <c r="F77" s="356"/>
      <c r="G77" s="357"/>
      <c r="H77" s="258"/>
      <c r="I77" s="141"/>
      <c r="J77" s="356"/>
      <c r="K77" s="362"/>
      <c r="L77" s="362"/>
      <c r="M77" s="356"/>
      <c r="N77" s="362"/>
      <c r="O77" s="356"/>
      <c r="P77" s="356"/>
      <c r="Q77" s="356"/>
      <c r="R77" s="360"/>
      <c r="S77" s="365"/>
    </row>
    <row r="78" spans="1:19">
      <c r="A78" s="361">
        <v>76</v>
      </c>
      <c r="B78" s="359" t="s">
        <v>396</v>
      </c>
      <c r="C78" s="109">
        <v>135000</v>
      </c>
      <c r="D78" s="139" t="s">
        <v>128</v>
      </c>
      <c r="E78" s="331">
        <v>43679</v>
      </c>
      <c r="F78" s="356">
        <v>7042</v>
      </c>
      <c r="G78" s="357" t="s">
        <v>49</v>
      </c>
      <c r="H78" s="258"/>
      <c r="I78" s="141" t="s">
        <v>354</v>
      </c>
      <c r="J78" s="356"/>
      <c r="K78" s="362" t="s">
        <v>116</v>
      </c>
      <c r="L78" s="362" t="s">
        <v>116</v>
      </c>
      <c r="M78" s="356"/>
      <c r="N78" s="362"/>
      <c r="O78" s="356" t="s">
        <v>76</v>
      </c>
      <c r="P78" s="356"/>
      <c r="Q78" s="356"/>
      <c r="R78" s="360" t="s">
        <v>387</v>
      </c>
      <c r="S78" s="365"/>
    </row>
    <row r="79" spans="1:19">
      <c r="A79" s="406"/>
      <c r="B79" s="359" t="s">
        <v>396</v>
      </c>
      <c r="C79" s="109">
        <v>135000</v>
      </c>
      <c r="D79" s="139" t="s">
        <v>128</v>
      </c>
      <c r="E79" s="331">
        <v>44000</v>
      </c>
      <c r="F79" s="356">
        <v>7045</v>
      </c>
      <c r="G79" s="357" t="s">
        <v>49</v>
      </c>
      <c r="H79" s="258"/>
      <c r="I79" s="141" t="s">
        <v>354</v>
      </c>
      <c r="J79" s="356"/>
      <c r="K79" s="362" t="s">
        <v>116</v>
      </c>
      <c r="L79" s="362" t="s">
        <v>116</v>
      </c>
      <c r="M79" s="356"/>
      <c r="N79" s="362"/>
      <c r="O79" s="356" t="s">
        <v>239</v>
      </c>
      <c r="P79" s="356"/>
      <c r="Q79" s="356"/>
      <c r="R79" s="360" t="s">
        <v>387</v>
      </c>
      <c r="S79" s="365"/>
    </row>
    <row r="80" spans="1:19">
      <c r="A80" s="406"/>
      <c r="B80" s="359" t="s">
        <v>396</v>
      </c>
      <c r="C80" s="109">
        <v>135000</v>
      </c>
      <c r="D80" s="139" t="s">
        <v>119</v>
      </c>
      <c r="E80" s="331">
        <v>44008</v>
      </c>
      <c r="F80" s="356">
        <v>7048</v>
      </c>
      <c r="G80" s="357" t="s">
        <v>49</v>
      </c>
      <c r="H80" s="258"/>
      <c r="I80" s="141" t="s">
        <v>354</v>
      </c>
      <c r="J80" s="356"/>
      <c r="K80" s="362" t="s">
        <v>116</v>
      </c>
      <c r="L80" s="362" t="s">
        <v>116</v>
      </c>
      <c r="M80" s="356"/>
      <c r="N80" s="362"/>
      <c r="O80" s="356" t="s">
        <v>115</v>
      </c>
      <c r="P80" s="356"/>
      <c r="Q80" s="356"/>
      <c r="R80" s="360" t="s">
        <v>387</v>
      </c>
      <c r="S80" s="365"/>
    </row>
    <row r="81" spans="1:19">
      <c r="A81" s="406"/>
      <c r="B81" s="359"/>
      <c r="C81" s="109"/>
      <c r="D81" s="139"/>
      <c r="E81" s="139"/>
      <c r="F81" s="356"/>
      <c r="G81" s="357"/>
      <c r="H81" s="141"/>
      <c r="I81" s="141"/>
      <c r="J81" s="141"/>
      <c r="K81" s="362"/>
      <c r="L81" s="362"/>
      <c r="M81" s="356"/>
      <c r="N81" s="362"/>
      <c r="O81" s="356"/>
      <c r="P81" s="356"/>
      <c r="Q81" s="356"/>
      <c r="R81" s="285"/>
      <c r="S81" s="365"/>
    </row>
    <row r="82" spans="1:19">
      <c r="A82" s="406"/>
      <c r="B82" s="359" t="s">
        <v>397</v>
      </c>
      <c r="C82" s="109">
        <v>5580384</v>
      </c>
      <c r="D82" s="139" t="s">
        <v>128</v>
      </c>
      <c r="E82" s="331">
        <v>43837</v>
      </c>
      <c r="F82" s="356">
        <v>7174</v>
      </c>
      <c r="G82" s="357" t="s">
        <v>398</v>
      </c>
      <c r="H82" s="141"/>
      <c r="I82" s="141" t="s">
        <v>354</v>
      </c>
      <c r="J82" s="141"/>
      <c r="K82" s="362" t="s">
        <v>116</v>
      </c>
      <c r="L82" s="362" t="s">
        <v>116</v>
      </c>
      <c r="M82" s="356"/>
      <c r="N82" s="362"/>
      <c r="O82" s="356"/>
      <c r="P82" s="356"/>
      <c r="Q82" s="356"/>
      <c r="R82" s="360" t="s">
        <v>387</v>
      </c>
      <c r="S82" s="365"/>
    </row>
    <row r="83" spans="1:19">
      <c r="A83" s="406"/>
      <c r="B83" s="359" t="s">
        <v>397</v>
      </c>
      <c r="C83" s="109">
        <v>10546982</v>
      </c>
      <c r="D83" s="139" t="s">
        <v>128</v>
      </c>
      <c r="E83" s="331">
        <v>43837</v>
      </c>
      <c r="F83" s="356">
        <v>7175</v>
      </c>
      <c r="G83" s="357" t="s">
        <v>399</v>
      </c>
      <c r="H83" s="141"/>
      <c r="I83" s="141" t="s">
        <v>354</v>
      </c>
      <c r="J83" s="141"/>
      <c r="K83" s="362" t="s">
        <v>116</v>
      </c>
      <c r="L83" s="362" t="s">
        <v>116</v>
      </c>
      <c r="M83" s="356"/>
      <c r="N83" s="362"/>
      <c r="O83" s="356"/>
      <c r="P83" s="356"/>
      <c r="Q83" s="356"/>
      <c r="R83" s="360" t="s">
        <v>387</v>
      </c>
      <c r="S83" s="365"/>
    </row>
    <row r="84" spans="1:19">
      <c r="A84" s="406"/>
      <c r="B84" s="359" t="s">
        <v>397</v>
      </c>
      <c r="C84" s="109">
        <v>3983000</v>
      </c>
      <c r="D84" s="139" t="s">
        <v>128</v>
      </c>
      <c r="E84" s="331">
        <v>44027</v>
      </c>
      <c r="F84" s="356">
        <v>7037</v>
      </c>
      <c r="G84" s="357" t="s">
        <v>400</v>
      </c>
      <c r="H84" s="141"/>
      <c r="I84" s="141" t="s">
        <v>354</v>
      </c>
      <c r="J84" s="141"/>
      <c r="K84" s="362" t="s">
        <v>116</v>
      </c>
      <c r="L84" s="362" t="s">
        <v>116</v>
      </c>
      <c r="M84" s="356"/>
      <c r="N84" s="362"/>
      <c r="O84" s="356" t="s">
        <v>218</v>
      </c>
      <c r="P84" s="356"/>
      <c r="Q84" s="356"/>
      <c r="R84" s="360" t="s">
        <v>401</v>
      </c>
      <c r="S84" s="365"/>
    </row>
    <row r="85" spans="1:19" ht="15.75">
      <c r="A85" s="406"/>
      <c r="B85" s="359"/>
      <c r="C85" s="363"/>
      <c r="D85" s="357"/>
      <c r="E85" s="366"/>
      <c r="F85" s="357"/>
      <c r="G85" s="357"/>
      <c r="H85" s="357"/>
      <c r="I85" s="357"/>
      <c r="J85" s="357"/>
      <c r="K85" s="357"/>
      <c r="L85" s="357"/>
      <c r="M85" s="357"/>
      <c r="N85" s="357"/>
      <c r="O85" s="357"/>
      <c r="P85" s="357"/>
      <c r="Q85" s="364"/>
      <c r="R85" s="324"/>
      <c r="S85" s="365"/>
    </row>
    <row r="86" spans="1:19" ht="15.75">
      <c r="A86" s="406"/>
      <c r="B86" s="359" t="s">
        <v>289</v>
      </c>
      <c r="C86" s="363">
        <v>3270431</v>
      </c>
      <c r="D86" s="357" t="s">
        <v>128</v>
      </c>
      <c r="E86" s="366"/>
      <c r="F86" s="357" t="s">
        <v>402</v>
      </c>
      <c r="G86" s="357" t="s">
        <v>403</v>
      </c>
      <c r="H86" s="357"/>
      <c r="I86" s="357" t="s">
        <v>404</v>
      </c>
      <c r="J86" s="357"/>
      <c r="K86" s="357" t="s">
        <v>116</v>
      </c>
      <c r="L86" s="357" t="s">
        <v>116</v>
      </c>
      <c r="M86" s="357"/>
      <c r="N86" s="357"/>
      <c r="O86" s="357" t="s">
        <v>74</v>
      </c>
      <c r="P86" s="357"/>
      <c r="Q86" s="364"/>
      <c r="R86" s="324"/>
      <c r="S86" s="365"/>
    </row>
    <row r="87" spans="1:19" ht="15.75">
      <c r="A87" s="406"/>
      <c r="B87" s="359" t="s">
        <v>333</v>
      </c>
      <c r="C87" s="363">
        <v>143375</v>
      </c>
      <c r="D87" s="357"/>
      <c r="E87" s="349"/>
      <c r="F87" s="385">
        <v>7314</v>
      </c>
      <c r="G87" s="357" t="s">
        <v>49</v>
      </c>
      <c r="H87" s="190" t="s">
        <v>116</v>
      </c>
      <c r="I87" s="190" t="s">
        <v>405</v>
      </c>
      <c r="J87" s="190" t="s">
        <v>406</v>
      </c>
      <c r="K87" s="362" t="s">
        <v>116</v>
      </c>
      <c r="L87" s="362" t="s">
        <v>116</v>
      </c>
      <c r="M87" s="357"/>
      <c r="N87" s="362"/>
      <c r="O87" s="357" t="s">
        <v>239</v>
      </c>
      <c r="P87" s="357"/>
      <c r="Q87" s="357"/>
      <c r="R87" s="350"/>
      <c r="S87" s="365"/>
    </row>
    <row r="88" spans="1:19">
      <c r="A88" s="406"/>
      <c r="B88" s="300" t="s">
        <v>407</v>
      </c>
      <c r="C88" s="386">
        <v>350492</v>
      </c>
      <c r="F88" s="387">
        <v>7189</v>
      </c>
      <c r="G88" s="387" t="s">
        <v>408</v>
      </c>
      <c r="H88" s="257" t="s">
        <v>116</v>
      </c>
      <c r="I88" s="301" t="s">
        <v>405</v>
      </c>
      <c r="J88" s="257" t="s">
        <v>406</v>
      </c>
      <c r="K88" s="387" t="s">
        <v>116</v>
      </c>
      <c r="L88" s="387" t="s">
        <v>116</v>
      </c>
      <c r="O88" s="258" t="s">
        <v>239</v>
      </c>
      <c r="S88" s="365"/>
    </row>
    <row r="89" spans="1:19">
      <c r="A89" s="406"/>
      <c r="S89" s="365"/>
    </row>
    <row r="90" spans="1:19">
      <c r="A90" s="406"/>
      <c r="S90" s="365"/>
    </row>
    <row r="91" spans="1:19">
      <c r="A91" s="406"/>
      <c r="S91" s="365"/>
    </row>
    <row r="92" spans="1:19">
      <c r="A92" s="406"/>
      <c r="S92" s="365"/>
    </row>
    <row r="93" spans="1:19">
      <c r="A93" s="406"/>
      <c r="B93" s="359"/>
      <c r="C93" s="358"/>
      <c r="D93" s="357"/>
      <c r="E93" s="366"/>
      <c r="F93" s="357"/>
      <c r="G93" s="357"/>
      <c r="H93" s="357"/>
      <c r="I93" s="357"/>
      <c r="J93" s="357"/>
      <c r="K93" s="356"/>
      <c r="L93" s="356"/>
      <c r="M93" s="357"/>
      <c r="N93" s="357"/>
      <c r="O93" s="356"/>
      <c r="P93" s="357"/>
      <c r="Q93" s="364"/>
      <c r="R93" s="360"/>
      <c r="S93" s="365"/>
    </row>
    <row r="94" spans="1:19">
      <c r="A94" s="406"/>
      <c r="B94" s="359" t="s">
        <v>409</v>
      </c>
      <c r="C94" s="358">
        <v>1801142</v>
      </c>
      <c r="D94" s="357" t="s">
        <v>128</v>
      </c>
      <c r="E94" s="366">
        <v>44083</v>
      </c>
      <c r="F94" s="366">
        <v>7125</v>
      </c>
      <c r="G94" s="357" t="s">
        <v>301</v>
      </c>
      <c r="H94" s="357"/>
      <c r="I94" s="141" t="s">
        <v>354</v>
      </c>
      <c r="J94" s="357"/>
      <c r="K94" s="356" t="s">
        <v>116</v>
      </c>
      <c r="L94" s="356" t="s">
        <v>116</v>
      </c>
      <c r="M94" s="357"/>
      <c r="N94" s="357"/>
      <c r="O94" s="356" t="s">
        <v>74</v>
      </c>
      <c r="P94" s="357"/>
      <c r="Q94" s="364"/>
      <c r="R94" s="360" t="s">
        <v>387</v>
      </c>
      <c r="S94" s="365"/>
    </row>
    <row r="95" spans="1:19">
      <c r="A95" s="406"/>
      <c r="B95" s="359"/>
      <c r="C95" s="358"/>
      <c r="D95" s="357"/>
      <c r="E95" s="366"/>
      <c r="F95" s="366"/>
      <c r="G95" s="357"/>
      <c r="H95" s="357"/>
      <c r="I95" s="141"/>
      <c r="J95" s="357"/>
      <c r="K95" s="356"/>
      <c r="L95" s="356"/>
      <c r="M95" s="357"/>
      <c r="N95" s="357"/>
      <c r="O95" s="356"/>
      <c r="P95" s="357"/>
      <c r="Q95" s="364"/>
      <c r="R95" s="360"/>
      <c r="S95" s="365"/>
    </row>
    <row r="96" spans="1:19">
      <c r="A96" s="406"/>
      <c r="B96" s="359" t="s">
        <v>304</v>
      </c>
      <c r="C96" s="358">
        <v>180000</v>
      </c>
      <c r="D96" s="357" t="s">
        <v>128</v>
      </c>
      <c r="E96" s="366">
        <v>44105</v>
      </c>
      <c r="F96" s="356">
        <v>7001</v>
      </c>
      <c r="G96" s="357" t="s">
        <v>410</v>
      </c>
      <c r="H96" s="357"/>
      <c r="I96" s="141" t="s">
        <v>354</v>
      </c>
      <c r="J96" s="357"/>
      <c r="K96" s="356" t="s">
        <v>116</v>
      </c>
      <c r="L96" s="356" t="s">
        <v>116</v>
      </c>
      <c r="M96" s="357"/>
      <c r="N96" s="357"/>
      <c r="O96" s="356" t="s">
        <v>218</v>
      </c>
      <c r="P96" s="357"/>
      <c r="Q96" s="364"/>
      <c r="R96" s="360" t="s">
        <v>387</v>
      </c>
      <c r="S96" s="365"/>
    </row>
    <row r="97" spans="1:19" ht="15.75">
      <c r="A97" s="406"/>
      <c r="B97" s="359"/>
      <c r="C97" s="363"/>
      <c r="D97" s="357"/>
      <c r="E97" s="349"/>
      <c r="F97" s="351"/>
      <c r="G97" s="357"/>
      <c r="H97" s="190"/>
      <c r="I97" s="351"/>
      <c r="J97" s="190"/>
      <c r="K97" s="362"/>
      <c r="L97" s="362"/>
      <c r="M97" s="357"/>
      <c r="N97" s="362"/>
      <c r="O97" s="357"/>
      <c r="P97" s="357"/>
      <c r="Q97" s="357"/>
      <c r="R97" s="350"/>
      <c r="S97" s="365"/>
    </row>
    <row r="98" spans="1:19" ht="15.75">
      <c r="B98" s="304" t="s">
        <v>2</v>
      </c>
      <c r="C98" s="305">
        <v>19828087</v>
      </c>
      <c r="F98" s="306"/>
      <c r="G98" s="284" t="s">
        <v>51</v>
      </c>
      <c r="H98" s="284" t="s">
        <v>185</v>
      </c>
      <c r="I98" s="307" t="s">
        <v>184</v>
      </c>
      <c r="J98" s="437" t="s">
        <v>183</v>
      </c>
      <c r="K98" s="437"/>
      <c r="L98" s="437"/>
      <c r="M98" s="437"/>
      <c r="N98" s="308"/>
    </row>
    <row r="99" spans="1:19" ht="18.75">
      <c r="B99" s="309" t="s">
        <v>1</v>
      </c>
      <c r="C99" s="310">
        <v>318917</v>
      </c>
      <c r="F99" s="434" t="s">
        <v>115</v>
      </c>
      <c r="G99" s="434"/>
      <c r="H99" s="259">
        <v>3000000</v>
      </c>
      <c r="I99" s="414">
        <v>1451040</v>
      </c>
      <c r="J99" s="432">
        <f t="shared" ref="J99:J106" si="0">I99/H99*100</f>
        <v>48.368000000000002</v>
      </c>
      <c r="K99" s="432"/>
      <c r="L99" s="432"/>
      <c r="M99" s="432"/>
      <c r="N99" s="311"/>
    </row>
    <row r="100" spans="1:19" ht="18.75">
      <c r="B100" s="430" t="s">
        <v>50</v>
      </c>
      <c r="C100" s="431">
        <f>C98+C99</f>
        <v>20147004</v>
      </c>
      <c r="F100" s="435" t="s">
        <v>74</v>
      </c>
      <c r="G100" s="435"/>
      <c r="H100" s="352">
        <v>5000000</v>
      </c>
      <c r="I100" s="352">
        <v>1203662</v>
      </c>
      <c r="J100" s="433">
        <f t="shared" si="0"/>
        <v>24.073240000000002</v>
      </c>
      <c r="K100" s="433"/>
      <c r="L100" s="433"/>
      <c r="M100" s="433"/>
      <c r="N100" s="311"/>
    </row>
    <row r="101" spans="1:19" ht="18.75">
      <c r="B101" s="430"/>
      <c r="C101" s="431"/>
      <c r="F101" s="436" t="s">
        <v>76</v>
      </c>
      <c r="G101" s="436"/>
      <c r="H101" s="259">
        <v>3000000</v>
      </c>
      <c r="I101" s="259">
        <v>0</v>
      </c>
      <c r="J101" s="432">
        <f t="shared" si="0"/>
        <v>0</v>
      </c>
      <c r="K101" s="432"/>
      <c r="L101" s="432"/>
      <c r="M101" s="432"/>
      <c r="N101" s="311"/>
    </row>
    <row r="102" spans="1:19" ht="18.75">
      <c r="B102" s="304" t="s">
        <v>3</v>
      </c>
      <c r="C102" s="305"/>
      <c r="F102" s="438"/>
      <c r="G102" s="438"/>
      <c r="H102" s="259"/>
      <c r="I102" s="259"/>
      <c r="J102" s="432"/>
      <c r="K102" s="432"/>
      <c r="L102" s="432"/>
      <c r="M102" s="432"/>
      <c r="N102" s="311"/>
      <c r="O102" s="312"/>
      <c r="P102" s="312"/>
      <c r="Q102" s="312"/>
    </row>
    <row r="103" spans="1:19" ht="18.75">
      <c r="B103" s="313"/>
      <c r="C103" s="314"/>
      <c r="F103" s="438" t="s">
        <v>139</v>
      </c>
      <c r="G103" s="438"/>
      <c r="H103" s="259">
        <v>3000000</v>
      </c>
      <c r="I103" s="414">
        <v>143375</v>
      </c>
      <c r="J103" s="432">
        <f t="shared" si="0"/>
        <v>4.7791666666666668</v>
      </c>
      <c r="K103" s="432"/>
      <c r="L103" s="432"/>
      <c r="M103" s="432"/>
      <c r="N103" s="311"/>
      <c r="O103" s="312"/>
      <c r="P103" s="312"/>
      <c r="Q103" s="312"/>
      <c r="R103" s="101"/>
      <c r="S103" s="101"/>
    </row>
    <row r="104" spans="1:19" ht="18.75">
      <c r="B104" s="315" t="s">
        <v>182</v>
      </c>
      <c r="C104" s="316"/>
      <c r="F104" s="438"/>
      <c r="G104" s="438"/>
      <c r="H104" s="259"/>
      <c r="I104" s="259"/>
      <c r="J104" s="432"/>
      <c r="K104" s="432"/>
      <c r="L104" s="432"/>
      <c r="M104" s="432"/>
      <c r="N104" s="311"/>
      <c r="O104" s="312"/>
      <c r="P104" s="312"/>
      <c r="Q104" s="312"/>
      <c r="R104" s="101"/>
      <c r="S104" s="101"/>
    </row>
    <row r="105" spans="1:19" ht="18.75">
      <c r="B105" s="313"/>
      <c r="C105" s="314"/>
      <c r="F105" s="438" t="s">
        <v>143</v>
      </c>
      <c r="G105" s="438"/>
      <c r="H105" s="259">
        <v>3000000</v>
      </c>
      <c r="I105" s="259">
        <v>593030</v>
      </c>
      <c r="J105" s="432">
        <f t="shared" si="0"/>
        <v>19.767666666666667</v>
      </c>
      <c r="K105" s="432"/>
      <c r="L105" s="432"/>
      <c r="M105" s="432"/>
      <c r="N105" s="311"/>
      <c r="O105" s="312"/>
      <c r="P105" s="312"/>
      <c r="Q105" s="312"/>
      <c r="R105" s="101"/>
      <c r="S105" s="101"/>
    </row>
    <row r="106" spans="1:19" ht="18.75">
      <c r="B106" s="101"/>
      <c r="C106" s="101"/>
      <c r="F106" s="438" t="s">
        <v>75</v>
      </c>
      <c r="G106" s="438"/>
      <c r="H106" s="259">
        <v>5000000</v>
      </c>
      <c r="I106" s="259">
        <v>211750</v>
      </c>
      <c r="J106" s="432">
        <f t="shared" si="0"/>
        <v>4.2349999999999994</v>
      </c>
      <c r="K106" s="432"/>
      <c r="L106" s="432"/>
      <c r="M106" s="432"/>
      <c r="N106" s="311"/>
      <c r="O106" s="312"/>
      <c r="P106" s="312"/>
      <c r="Q106" s="312"/>
      <c r="R106" s="101"/>
      <c r="S106" s="101"/>
    </row>
    <row r="107" spans="1:19">
      <c r="F107" s="428"/>
      <c r="G107" s="428"/>
      <c r="R107" s="101"/>
      <c r="S107" s="101"/>
    </row>
    <row r="108" spans="1:19">
      <c r="F108" s="428"/>
      <c r="G108" s="428"/>
      <c r="J108" s="437" t="s">
        <v>186</v>
      </c>
      <c r="K108" s="437"/>
      <c r="L108" s="437"/>
      <c r="M108" s="437"/>
      <c r="R108" s="101"/>
      <c r="S108" s="101"/>
    </row>
    <row r="109" spans="1:19">
      <c r="F109" s="428"/>
      <c r="G109" s="428"/>
      <c r="J109" s="432">
        <v>4.718</v>
      </c>
      <c r="K109" s="437"/>
      <c r="L109" s="437"/>
      <c r="M109" s="437"/>
      <c r="R109" s="101"/>
      <c r="S109" s="101"/>
    </row>
    <row r="110" spans="1:19">
      <c r="F110" s="428"/>
      <c r="G110" s="428"/>
      <c r="R110" s="101"/>
      <c r="S110" s="101"/>
    </row>
    <row r="111" spans="1:19">
      <c r="F111" s="428"/>
      <c r="G111" s="428"/>
      <c r="H111" s="318"/>
      <c r="I111" s="319"/>
      <c r="J111" s="318"/>
      <c r="K111" s="318"/>
      <c r="L111" s="318"/>
      <c r="M111" s="320"/>
      <c r="N111" s="320"/>
      <c r="R111" s="101"/>
      <c r="S111" s="101"/>
    </row>
    <row r="112" spans="1:19">
      <c r="F112" s="428"/>
      <c r="G112" s="428"/>
      <c r="H112" s="321"/>
      <c r="I112" s="140"/>
      <c r="J112" s="439"/>
      <c r="K112" s="439"/>
      <c r="L112" s="439"/>
      <c r="M112" s="439"/>
      <c r="N112" s="320"/>
      <c r="R112" s="101"/>
      <c r="S112" s="101"/>
    </row>
    <row r="113" spans="6:19">
      <c r="F113" s="428"/>
      <c r="G113" s="428"/>
      <c r="H113" s="322"/>
      <c r="I113" s="322"/>
      <c r="J113" s="441"/>
      <c r="K113" s="441"/>
      <c r="L113" s="441"/>
      <c r="M113" s="441"/>
      <c r="N113" s="320"/>
      <c r="R113" s="101"/>
      <c r="S113" s="101"/>
    </row>
    <row r="114" spans="6:19">
      <c r="F114" s="428"/>
      <c r="G114" s="428"/>
      <c r="H114" s="322"/>
      <c r="I114" s="322"/>
      <c r="J114" s="441"/>
      <c r="K114" s="441"/>
      <c r="L114" s="441"/>
      <c r="M114" s="441"/>
      <c r="N114" s="320"/>
      <c r="R114" s="101"/>
      <c r="S114" s="101"/>
    </row>
    <row r="115" spans="6:19">
      <c r="F115" s="442"/>
      <c r="G115" s="442"/>
      <c r="H115" s="322"/>
      <c r="I115" s="322"/>
      <c r="J115" s="441"/>
      <c r="K115" s="441"/>
      <c r="L115" s="441"/>
      <c r="M115" s="441"/>
      <c r="N115" s="320"/>
      <c r="R115" s="101"/>
      <c r="S115" s="101"/>
    </row>
    <row r="116" spans="6:19">
      <c r="F116" s="440"/>
      <c r="G116" s="440"/>
      <c r="H116" s="322"/>
      <c r="I116" s="322"/>
      <c r="J116" s="441"/>
      <c r="K116" s="441"/>
      <c r="L116" s="441"/>
      <c r="M116" s="441"/>
      <c r="N116" s="320"/>
      <c r="R116" s="101"/>
      <c r="S116" s="101"/>
    </row>
    <row r="117" spans="6:19">
      <c r="F117" s="440"/>
      <c r="G117" s="440"/>
      <c r="H117" s="322"/>
      <c r="I117" s="322"/>
      <c r="J117" s="441"/>
      <c r="K117" s="441"/>
      <c r="L117" s="441"/>
      <c r="M117" s="441"/>
      <c r="N117" s="320"/>
      <c r="R117" s="101"/>
      <c r="S117" s="101"/>
    </row>
    <row r="118" spans="6:19">
      <c r="F118" s="440"/>
      <c r="G118" s="440"/>
      <c r="H118" s="322"/>
      <c r="I118" s="322"/>
      <c r="J118" s="441"/>
      <c r="K118" s="441"/>
      <c r="L118" s="441"/>
      <c r="M118" s="441"/>
      <c r="N118" s="320"/>
      <c r="R118" s="101"/>
      <c r="S118" s="101"/>
    </row>
    <row r="119" spans="6:19">
      <c r="F119" s="440"/>
      <c r="G119" s="440"/>
      <c r="H119" s="322"/>
      <c r="I119" s="322"/>
      <c r="J119" s="441"/>
      <c r="K119" s="441"/>
      <c r="L119" s="441"/>
      <c r="M119" s="441"/>
      <c r="N119" s="320"/>
    </row>
    <row r="120" spans="6:19">
      <c r="F120" s="440"/>
      <c r="G120" s="440"/>
      <c r="H120" s="322"/>
      <c r="I120" s="322"/>
      <c r="J120" s="441"/>
      <c r="K120" s="441"/>
      <c r="L120" s="441"/>
      <c r="M120" s="441"/>
      <c r="N120" s="320"/>
    </row>
    <row r="121" spans="6:19">
      <c r="F121" s="317"/>
      <c r="G121" s="317"/>
      <c r="H121" s="318"/>
      <c r="I121" s="319"/>
      <c r="J121" s="318"/>
      <c r="K121" s="318"/>
      <c r="L121" s="318"/>
      <c r="M121" s="320"/>
      <c r="N121" s="320"/>
      <c r="S121" s="101"/>
    </row>
    <row r="129" spans="2:18">
      <c r="B129" s="101"/>
      <c r="C129" s="101"/>
      <c r="D129" s="101"/>
      <c r="E129" s="101"/>
      <c r="F129" s="101"/>
      <c r="G129" s="101"/>
      <c r="H129" s="101"/>
      <c r="I129" s="101"/>
      <c r="J129" s="323"/>
      <c r="K129" s="101"/>
      <c r="L129" s="101"/>
      <c r="M129" s="101"/>
      <c r="N129" s="101"/>
      <c r="O129" s="101"/>
      <c r="P129" s="101"/>
      <c r="Q129" s="101"/>
      <c r="R129" s="101"/>
    </row>
  </sheetData>
  <mergeCells count="45">
    <mergeCell ref="F120:G120"/>
    <mergeCell ref="J120:M120"/>
    <mergeCell ref="J114:M114"/>
    <mergeCell ref="F115:G115"/>
    <mergeCell ref="J113:M113"/>
    <mergeCell ref="J119:M119"/>
    <mergeCell ref="F117:G117"/>
    <mergeCell ref="J117:M117"/>
    <mergeCell ref="F118:G118"/>
    <mergeCell ref="J118:M118"/>
    <mergeCell ref="F119:G119"/>
    <mergeCell ref="J115:M115"/>
    <mergeCell ref="F116:G116"/>
    <mergeCell ref="J116:M116"/>
    <mergeCell ref="F103:G103"/>
    <mergeCell ref="F104:G104"/>
    <mergeCell ref="F105:G105"/>
    <mergeCell ref="F106:G106"/>
    <mergeCell ref="J103:M103"/>
    <mergeCell ref="J104:M104"/>
    <mergeCell ref="J105:M105"/>
    <mergeCell ref="J106:M106"/>
    <mergeCell ref="J108:M108"/>
    <mergeCell ref="J109:M109"/>
    <mergeCell ref="F113:G113"/>
    <mergeCell ref="F114:G114"/>
    <mergeCell ref="J112:M112"/>
    <mergeCell ref="F112:G112"/>
    <mergeCell ref="A1:R2"/>
    <mergeCell ref="B100:B101"/>
    <mergeCell ref="C100:C101"/>
    <mergeCell ref="J102:M102"/>
    <mergeCell ref="J101:M101"/>
    <mergeCell ref="J100:M100"/>
    <mergeCell ref="J99:M99"/>
    <mergeCell ref="F99:G99"/>
    <mergeCell ref="F100:G100"/>
    <mergeCell ref="F101:G101"/>
    <mergeCell ref="J98:M98"/>
    <mergeCell ref="F102:G102"/>
    <mergeCell ref="F107:G107"/>
    <mergeCell ref="F108:G108"/>
    <mergeCell ref="F109:G109"/>
    <mergeCell ref="F110:G110"/>
    <mergeCell ref="F111:G111"/>
  </mergeCells>
  <conditionalFormatting sqref="C100:C101">
    <cfRule type="cellIs" dxfId="0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C10" sqref="C10"/>
    </sheetView>
  </sheetViews>
  <sheetFormatPr baseColWidth="10" defaultRowHeight="15"/>
  <cols>
    <col min="1" max="1" width="5.5703125" style="107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7" t="s">
        <v>127</v>
      </c>
      <c r="B2" s="443" t="s">
        <v>24</v>
      </c>
      <c r="C2" s="444"/>
    </row>
    <row r="3" spans="1:9">
      <c r="A3" s="107">
        <v>10</v>
      </c>
      <c r="B3" s="177">
        <v>9910000003</v>
      </c>
      <c r="C3" s="178" t="s">
        <v>49</v>
      </c>
      <c r="E3" s="161" t="s">
        <v>62</v>
      </c>
      <c r="F3" s="162" t="s">
        <v>65</v>
      </c>
      <c r="G3" s="161" t="s">
        <v>63</v>
      </c>
      <c r="H3" s="161" t="s">
        <v>64</v>
      </c>
      <c r="I3" s="17"/>
    </row>
    <row r="4" spans="1:9" ht="15.75" thickBot="1">
      <c r="A4" s="107">
        <v>13</v>
      </c>
      <c r="B4" s="67" t="s">
        <v>25</v>
      </c>
      <c r="C4" s="68" t="s">
        <v>72</v>
      </c>
      <c r="E4" s="208">
        <v>20</v>
      </c>
      <c r="F4" s="384" t="s">
        <v>298</v>
      </c>
      <c r="G4" s="376" t="s">
        <v>302</v>
      </c>
      <c r="H4" s="219">
        <v>52212</v>
      </c>
      <c r="I4" s="33">
        <f>E4*H4</f>
        <v>1044240</v>
      </c>
    </row>
    <row r="5" spans="1:9" ht="16.5" thickBot="1">
      <c r="A5" s="107">
        <v>5</v>
      </c>
      <c r="B5" s="179">
        <v>3200000000</v>
      </c>
      <c r="C5" s="180" t="s">
        <v>26</v>
      </c>
      <c r="D5" s="66"/>
      <c r="E5" s="209"/>
      <c r="F5" s="227"/>
      <c r="G5" s="215"/>
      <c r="H5" s="210"/>
      <c r="I5" s="33">
        <f t="shared" ref="I5:I12" si="0">E5*H5</f>
        <v>0</v>
      </c>
    </row>
    <row r="6" spans="1:9">
      <c r="A6" s="107">
        <v>19</v>
      </c>
      <c r="B6" s="179">
        <v>11112222</v>
      </c>
      <c r="C6" s="180" t="s">
        <v>27</v>
      </c>
      <c r="E6" s="200"/>
      <c r="F6" s="189"/>
      <c r="G6" s="199"/>
      <c r="H6" s="201"/>
      <c r="I6" s="33">
        <f t="shared" si="0"/>
        <v>0</v>
      </c>
    </row>
    <row r="7" spans="1:9">
      <c r="B7" s="181">
        <v>38827</v>
      </c>
      <c r="C7" s="182" t="s">
        <v>101</v>
      </c>
      <c r="E7" s="104"/>
      <c r="F7" s="189"/>
      <c r="G7" s="193"/>
      <c r="H7" s="202"/>
      <c r="I7" s="33">
        <f t="shared" si="0"/>
        <v>0</v>
      </c>
    </row>
    <row r="8" spans="1:9">
      <c r="B8" s="181">
        <v>18942</v>
      </c>
      <c r="C8" s="182" t="s">
        <v>102</v>
      </c>
      <c r="E8" s="104"/>
      <c r="F8" s="189"/>
      <c r="G8" s="193"/>
      <c r="H8" s="202"/>
      <c r="I8" s="33">
        <f t="shared" si="0"/>
        <v>0</v>
      </c>
    </row>
    <row r="9" spans="1:9" ht="15.75" thickBot="1">
      <c r="A9" s="107">
        <v>15</v>
      </c>
      <c r="B9" s="183">
        <v>111110000</v>
      </c>
      <c r="C9" s="184" t="s">
        <v>28</v>
      </c>
      <c r="E9" s="104"/>
      <c r="F9" s="193"/>
      <c r="G9" s="193"/>
      <c r="H9" s="203"/>
      <c r="I9" s="33">
        <f t="shared" si="0"/>
        <v>0</v>
      </c>
    </row>
    <row r="10" spans="1:9" ht="15.75">
      <c r="B10" s="29"/>
      <c r="C10" s="30"/>
      <c r="E10" s="104"/>
      <c r="F10" s="112"/>
      <c r="G10" s="123"/>
      <c r="H10" s="122"/>
      <c r="I10" s="33">
        <f t="shared" si="0"/>
        <v>0</v>
      </c>
    </row>
    <row r="11" spans="1:9" ht="16.5" thickBot="1">
      <c r="E11" s="104"/>
      <c r="F11" s="112"/>
      <c r="G11" s="123"/>
      <c r="H11" s="122"/>
      <c r="I11" s="33">
        <f t="shared" si="0"/>
        <v>0</v>
      </c>
    </row>
    <row r="12" spans="1:9" s="37" customFormat="1" ht="19.5" thickBot="1">
      <c r="A12" s="108"/>
      <c r="B12" s="36" t="s">
        <v>24</v>
      </c>
      <c r="C12" s="36" t="s">
        <v>66</v>
      </c>
      <c r="E12" s="104"/>
      <c r="F12" s="105"/>
      <c r="G12" s="103"/>
      <c r="H12" s="106"/>
      <c r="I12" s="33">
        <f t="shared" si="0"/>
        <v>0</v>
      </c>
    </row>
    <row r="13" spans="1:9" ht="15.75">
      <c r="B13" s="38" t="s">
        <v>52</v>
      </c>
      <c r="C13" s="39" t="s">
        <v>53</v>
      </c>
      <c r="E13" s="104"/>
      <c r="F13" s="105"/>
      <c r="G13" s="103"/>
      <c r="H13" s="106"/>
      <c r="I13" s="99"/>
    </row>
    <row r="14" spans="1:9">
      <c r="B14" s="40" t="s">
        <v>54</v>
      </c>
      <c r="C14" s="49" t="s">
        <v>55</v>
      </c>
      <c r="D14" s="50"/>
      <c r="E14" s="51"/>
      <c r="F14" s="52"/>
      <c r="G14" s="51"/>
      <c r="I14" s="99">
        <f>SUM(I4:I13)</f>
        <v>1044240</v>
      </c>
    </row>
    <row r="15" spans="1:9" ht="15.75">
      <c r="B15" s="40" t="s">
        <v>56</v>
      </c>
      <c r="C15" s="49" t="s">
        <v>57</v>
      </c>
      <c r="D15" s="48"/>
      <c r="E15" s="54" t="s">
        <v>41</v>
      </c>
      <c r="F15" s="55"/>
      <c r="G15" s="53"/>
    </row>
    <row r="16" spans="1:9" ht="15.75" thickBot="1">
      <c r="B16" s="40" t="s">
        <v>58</v>
      </c>
      <c r="C16" s="41" t="s">
        <v>59</v>
      </c>
      <c r="E16" s="54" t="s">
        <v>117</v>
      </c>
      <c r="F16" s="17"/>
      <c r="G16" s="57" t="s">
        <v>69</v>
      </c>
      <c r="I16" s="99"/>
    </row>
    <row r="17" spans="2:9" ht="15.75" thickBot="1">
      <c r="B17" s="40" t="s">
        <v>60</v>
      </c>
      <c r="C17" s="41" t="s">
        <v>61</v>
      </c>
      <c r="E17" s="42" t="s">
        <v>62</v>
      </c>
      <c r="F17" s="43" t="s">
        <v>65</v>
      </c>
      <c r="G17" s="43" t="s">
        <v>63</v>
      </c>
      <c r="H17" s="43" t="s">
        <v>64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26</v>
      </c>
      <c r="H18" s="148">
        <v>1610196</v>
      </c>
    </row>
    <row r="19" spans="2:9">
      <c r="C19">
        <f>27042*5</f>
        <v>135210</v>
      </c>
      <c r="D19" s="48"/>
      <c r="E19" s="425" t="s">
        <v>118</v>
      </c>
      <c r="F19" s="425"/>
      <c r="G19" s="425"/>
      <c r="H19" s="425"/>
      <c r="I19" s="425"/>
    </row>
    <row r="20" spans="2:9">
      <c r="E20" s="56" t="s">
        <v>67</v>
      </c>
      <c r="F20" s="57"/>
    </row>
    <row r="21" spans="2:9" ht="15.75" thickBot="1">
      <c r="B21" s="58"/>
      <c r="C21" s="59"/>
      <c r="E21" s="54" t="s">
        <v>68</v>
      </c>
      <c r="F21" s="57"/>
      <c r="G21" s="57" t="s">
        <v>69</v>
      </c>
    </row>
    <row r="22" spans="2:9" ht="15.75" thickBot="1">
      <c r="B22" s="58" t="s">
        <v>7</v>
      </c>
      <c r="C22" s="60"/>
      <c r="E22" s="42" t="s">
        <v>62</v>
      </c>
      <c r="F22" s="43" t="s">
        <v>65</v>
      </c>
      <c r="G22" s="43" t="s">
        <v>63</v>
      </c>
      <c r="H22" s="43" t="s">
        <v>64</v>
      </c>
    </row>
    <row r="23" spans="2:9" ht="15.75" thickBot="1">
      <c r="E23" s="44">
        <v>1</v>
      </c>
      <c r="F23" s="45">
        <v>3200000000</v>
      </c>
      <c r="G23" s="46" t="s">
        <v>26</v>
      </c>
      <c r="H23" s="47">
        <v>668271</v>
      </c>
    </row>
    <row r="24" spans="2:9" ht="41.25" customHeight="1"/>
    <row r="25" spans="2:9">
      <c r="E25" s="57" t="s">
        <v>8</v>
      </c>
      <c r="F25" s="57"/>
    </row>
    <row r="26" spans="2:9" ht="15.75" thickBot="1">
      <c r="E26" s="57" t="s">
        <v>70</v>
      </c>
      <c r="F26" s="57"/>
      <c r="G26" s="57" t="s">
        <v>69</v>
      </c>
    </row>
    <row r="27" spans="2:9" ht="15.75" thickBot="1">
      <c r="E27" s="42" t="s">
        <v>62</v>
      </c>
      <c r="F27" s="43" t="s">
        <v>65</v>
      </c>
      <c r="G27" s="43" t="s">
        <v>63</v>
      </c>
      <c r="H27" s="43" t="s">
        <v>64</v>
      </c>
    </row>
    <row r="28" spans="2:9" ht="15.75" thickBot="1">
      <c r="E28" s="44">
        <v>1</v>
      </c>
      <c r="F28" s="45">
        <v>3200000000</v>
      </c>
      <c r="G28" s="46" t="s">
        <v>26</v>
      </c>
      <c r="H28" s="47" t="s">
        <v>71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activeCell="F25" sqref="F25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100" t="s">
        <v>96</v>
      </c>
      <c r="C2" s="100" t="s">
        <v>5</v>
      </c>
      <c r="L2">
        <v>180</v>
      </c>
    </row>
    <row r="3" spans="2:12">
      <c r="B3" s="101" t="s">
        <v>94</v>
      </c>
      <c r="C3" s="101" t="s">
        <v>95</v>
      </c>
    </row>
    <row r="4" spans="2:12">
      <c r="B4" s="101" t="s">
        <v>129</v>
      </c>
      <c r="C4" s="101" t="s">
        <v>97</v>
      </c>
    </row>
    <row r="5" spans="2:12">
      <c r="B5" s="101" t="s">
        <v>121</v>
      </c>
      <c r="C5" s="101" t="s">
        <v>98</v>
      </c>
    </row>
    <row r="6" spans="2:12">
      <c r="B6" s="101" t="s">
        <v>67</v>
      </c>
      <c r="C6" s="101" t="s">
        <v>73</v>
      </c>
    </row>
    <row r="7" spans="2:12">
      <c r="B7" s="101" t="s">
        <v>103</v>
      </c>
      <c r="C7" s="101" t="s">
        <v>104</v>
      </c>
    </row>
    <row r="8" spans="2:12">
      <c r="B8" s="101" t="s">
        <v>105</v>
      </c>
      <c r="C8" s="101" t="s">
        <v>106</v>
      </c>
    </row>
    <row r="9" spans="2:12">
      <c r="B9" s="101" t="s">
        <v>107</v>
      </c>
      <c r="C9" s="101" t="s">
        <v>99</v>
      </c>
    </row>
    <row r="10" spans="2:12">
      <c r="B10" s="101" t="s">
        <v>108</v>
      </c>
      <c r="C10" s="101" t="s">
        <v>109</v>
      </c>
    </row>
    <row r="11" spans="2:12">
      <c r="B11" s="101" t="s">
        <v>120</v>
      </c>
      <c r="C11" s="101" t="s">
        <v>48</v>
      </c>
      <c r="E11" s="425" t="s">
        <v>118</v>
      </c>
      <c r="F11" s="425"/>
      <c r="G11" s="425"/>
      <c r="H11" s="425"/>
      <c r="I11" s="425"/>
    </row>
    <row r="12" spans="2:12">
      <c r="B12" s="101" t="s">
        <v>110</v>
      </c>
      <c r="C12" s="101" t="s">
        <v>111</v>
      </c>
    </row>
    <row r="13" spans="2:12">
      <c r="B13" s="101" t="s">
        <v>112</v>
      </c>
      <c r="C13" s="101" t="s">
        <v>113</v>
      </c>
    </row>
    <row r="14" spans="2:12">
      <c r="B14" s="101" t="s">
        <v>123</v>
      </c>
      <c r="C14" s="101" t="s">
        <v>122</v>
      </c>
    </row>
    <row r="15" spans="2:12">
      <c r="B15" s="101" t="s">
        <v>125</v>
      </c>
      <c r="C15" s="101" t="s">
        <v>124</v>
      </c>
      <c r="E15" s="425" t="s">
        <v>126</v>
      </c>
      <c r="F15" s="425"/>
      <c r="G15" s="425"/>
      <c r="H15" s="425"/>
      <c r="I15" s="425"/>
    </row>
    <row r="16" spans="2:12">
      <c r="B16" s="114" t="s">
        <v>130</v>
      </c>
      <c r="C16" s="101" t="s">
        <v>131</v>
      </c>
    </row>
    <row r="17" spans="2:3">
      <c r="B17" s="101" t="s">
        <v>133</v>
      </c>
      <c r="C17" s="101" t="s">
        <v>134</v>
      </c>
    </row>
    <row r="18" spans="2:3">
      <c r="B18" s="101"/>
      <c r="C18" s="101"/>
    </row>
    <row r="19" spans="2:3">
      <c r="B19" s="101"/>
      <c r="C19" s="101"/>
    </row>
    <row r="20" spans="2:3">
      <c r="B20" s="101"/>
      <c r="C20" s="101"/>
    </row>
    <row r="21" spans="2:3">
      <c r="B21" s="101"/>
      <c r="C21" s="101"/>
    </row>
    <row r="22" spans="2:3">
      <c r="B22" s="101"/>
      <c r="C22" s="101"/>
    </row>
    <row r="23" spans="2:3">
      <c r="B23" s="101"/>
      <c r="C23" s="101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1"/>
  <sheetViews>
    <sheetView topLeftCell="A44" workbookViewId="0">
      <selection activeCell="B45" sqref="B45:F55"/>
    </sheetView>
  </sheetViews>
  <sheetFormatPr baseColWidth="10" defaultRowHeight="15"/>
  <cols>
    <col min="2" max="2" width="34.7109375" customWidth="1"/>
    <col min="3" max="3" width="40.7109375" bestFit="1" customWidth="1"/>
    <col min="6" max="6" width="12.85546875" customWidth="1"/>
  </cols>
  <sheetData>
    <row r="2" spans="2:6">
      <c r="C2" s="24"/>
    </row>
    <row r="3" spans="2:6">
      <c r="B3" s="425"/>
      <c r="C3" s="425"/>
      <c r="D3" s="425"/>
      <c r="E3" s="425"/>
      <c r="F3" s="425"/>
    </row>
    <row r="4" spans="2:6">
      <c r="B4" s="425"/>
      <c r="C4" s="425"/>
      <c r="D4" s="425"/>
      <c r="E4" s="425"/>
      <c r="F4" s="425"/>
    </row>
    <row r="5" spans="2:6">
      <c r="B5" s="69"/>
      <c r="C5" s="70" t="s">
        <v>23</v>
      </c>
      <c r="D5" s="2"/>
      <c r="E5" s="19"/>
      <c r="F5" s="2"/>
    </row>
    <row r="6" spans="2:6">
      <c r="B6" s="71" t="s">
        <v>5</v>
      </c>
      <c r="C6" s="344" t="s">
        <v>311</v>
      </c>
      <c r="D6" s="6"/>
      <c r="E6" s="7" t="s">
        <v>6</v>
      </c>
      <c r="F6" s="6"/>
    </row>
    <row r="7" spans="2:6">
      <c r="B7" s="71" t="s">
        <v>7</v>
      </c>
      <c r="C7" s="345" t="s">
        <v>312</v>
      </c>
      <c r="D7" s="6"/>
      <c r="E7" s="11"/>
      <c r="F7" s="6"/>
    </row>
    <row r="8" spans="2:6">
      <c r="B8" s="71" t="s">
        <v>9</v>
      </c>
      <c r="C8" s="345">
        <v>34203</v>
      </c>
      <c r="D8" s="72"/>
      <c r="E8" s="11" t="s">
        <v>10</v>
      </c>
      <c r="F8" s="6"/>
    </row>
    <row r="9" spans="2:6">
      <c r="B9" s="73" t="s">
        <v>11</v>
      </c>
      <c r="C9" s="229">
        <v>151143</v>
      </c>
      <c r="D9" s="6"/>
      <c r="E9" s="18"/>
      <c r="F9" s="6"/>
    </row>
    <row r="10" spans="2:6">
      <c r="B10" s="71" t="s">
        <v>12</v>
      </c>
      <c r="C10" s="110" t="s">
        <v>310</v>
      </c>
      <c r="D10" s="6"/>
      <c r="E10" s="6"/>
      <c r="F10" s="6"/>
    </row>
    <row r="11" spans="2:6">
      <c r="B11" s="71" t="s">
        <v>13</v>
      </c>
      <c r="C11" s="110">
        <v>2613</v>
      </c>
      <c r="D11" s="6"/>
      <c r="E11" s="6"/>
      <c r="F11" s="6"/>
    </row>
    <row r="12" spans="2:6">
      <c r="B12" s="71" t="s">
        <v>14</v>
      </c>
      <c r="C12" s="176"/>
      <c r="D12" s="6"/>
      <c r="E12" s="6"/>
      <c r="F12" s="6"/>
    </row>
    <row r="13" spans="2:6">
      <c r="B13" s="74" t="s">
        <v>15</v>
      </c>
      <c r="C13" s="74" t="s">
        <v>16</v>
      </c>
      <c r="D13" s="111" t="s">
        <v>17</v>
      </c>
      <c r="E13" s="75" t="s">
        <v>18</v>
      </c>
      <c r="F13" s="75" t="s">
        <v>19</v>
      </c>
    </row>
    <row r="14" spans="2:6">
      <c r="B14" s="193" t="s">
        <v>298</v>
      </c>
      <c r="C14" s="110" t="s">
        <v>302</v>
      </c>
      <c r="D14" s="346">
        <v>9</v>
      </c>
      <c r="E14" s="195">
        <v>46990</v>
      </c>
      <c r="F14" s="28">
        <f>E14*D14</f>
        <v>422910</v>
      </c>
    </row>
    <row r="15" spans="2:6">
      <c r="B15" s="193" t="s">
        <v>298</v>
      </c>
      <c r="C15" s="110" t="s">
        <v>302</v>
      </c>
      <c r="D15" s="346">
        <v>1</v>
      </c>
      <c r="E15" s="334">
        <v>46998</v>
      </c>
      <c r="F15" s="28">
        <f>D15*E15</f>
        <v>46998</v>
      </c>
    </row>
    <row r="16" spans="2:6">
      <c r="B16" s="16"/>
      <c r="C16" s="77"/>
      <c r="D16" s="28"/>
      <c r="E16" s="28" t="s">
        <v>20</v>
      </c>
      <c r="F16" s="28">
        <f>F14+F15</f>
        <v>469908</v>
      </c>
    </row>
    <row r="17" spans="2:6">
      <c r="B17" s="426"/>
      <c r="C17" s="426"/>
      <c r="D17" s="426"/>
      <c r="E17" s="426"/>
      <c r="F17" s="426"/>
    </row>
    <row r="18" spans="2:6">
      <c r="B18" s="425"/>
      <c r="C18" s="425"/>
      <c r="D18" s="425"/>
      <c r="E18" s="425"/>
      <c r="F18" s="425"/>
    </row>
    <row r="19" spans="2:6">
      <c r="B19" s="69"/>
      <c r="C19" s="70" t="s">
        <v>29</v>
      </c>
      <c r="D19" s="2"/>
      <c r="E19" s="19"/>
      <c r="F19" s="2"/>
    </row>
    <row r="20" spans="2:6">
      <c r="B20" s="71" t="s">
        <v>5</v>
      </c>
      <c r="C20" s="348" t="s">
        <v>97</v>
      </c>
      <c r="D20" s="6"/>
      <c r="E20" s="7" t="s">
        <v>6</v>
      </c>
      <c r="F20" s="6"/>
    </row>
    <row r="21" spans="2:6">
      <c r="B21" s="71" t="s">
        <v>7</v>
      </c>
      <c r="C21" s="348" t="s">
        <v>314</v>
      </c>
      <c r="D21" s="6"/>
      <c r="E21" s="11"/>
      <c r="F21" s="6"/>
    </row>
    <row r="22" spans="2:6">
      <c r="B22" s="71" t="s">
        <v>9</v>
      </c>
      <c r="C22" s="110">
        <v>34955</v>
      </c>
      <c r="D22" s="72"/>
      <c r="E22" s="11" t="s">
        <v>10</v>
      </c>
      <c r="F22" s="6"/>
    </row>
    <row r="23" spans="2:6">
      <c r="B23" s="73" t="s">
        <v>11</v>
      </c>
      <c r="C23" s="347">
        <v>152186</v>
      </c>
      <c r="D23" s="6"/>
      <c r="E23" s="18"/>
      <c r="F23" s="6"/>
    </row>
    <row r="24" spans="2:6">
      <c r="B24" s="71" t="s">
        <v>12</v>
      </c>
      <c r="C24" s="110">
        <v>4019</v>
      </c>
      <c r="D24" s="6"/>
      <c r="E24" s="6"/>
      <c r="F24" s="6"/>
    </row>
    <row r="25" spans="2:6">
      <c r="B25" s="71" t="s">
        <v>13</v>
      </c>
      <c r="C25" s="110">
        <v>72353</v>
      </c>
      <c r="D25" s="6"/>
      <c r="E25" s="6"/>
      <c r="F25" s="6"/>
    </row>
    <row r="26" spans="2:6">
      <c r="B26" s="71" t="s">
        <v>14</v>
      </c>
      <c r="C26" s="176"/>
      <c r="D26" s="6"/>
      <c r="E26" s="6"/>
      <c r="F26" s="6"/>
    </row>
    <row r="27" spans="2:6">
      <c r="B27" s="74" t="s">
        <v>15</v>
      </c>
      <c r="C27" s="74" t="s">
        <v>16</v>
      </c>
      <c r="D27" s="111" t="s">
        <v>17</v>
      </c>
      <c r="E27" s="75" t="s">
        <v>18</v>
      </c>
      <c r="F27" s="75" t="s">
        <v>19</v>
      </c>
    </row>
    <row r="28" spans="2:6">
      <c r="B28" s="231">
        <v>350100</v>
      </c>
      <c r="C28" s="110" t="s">
        <v>313</v>
      </c>
      <c r="D28" s="207">
        <v>12</v>
      </c>
      <c r="E28" s="195">
        <v>75944</v>
      </c>
      <c r="F28" s="28">
        <f>D28*E28</f>
        <v>911328</v>
      </c>
    </row>
    <row r="29" spans="2:6">
      <c r="B29" s="16"/>
      <c r="C29" s="77"/>
      <c r="D29" s="121"/>
      <c r="E29" s="28" t="s">
        <v>20</v>
      </c>
      <c r="F29" s="28">
        <f>F28</f>
        <v>911328</v>
      </c>
    </row>
    <row r="30" spans="2:6">
      <c r="B30" s="425"/>
      <c r="C30" s="425"/>
      <c r="D30" s="425"/>
      <c r="E30" s="425"/>
      <c r="F30" s="425"/>
    </row>
    <row r="31" spans="2:6" ht="15.75" thickBot="1">
      <c r="B31" s="425"/>
      <c r="C31" s="425"/>
      <c r="D31" s="425"/>
      <c r="E31" s="425"/>
      <c r="F31" s="425"/>
    </row>
    <row r="32" spans="2:6">
      <c r="B32" s="137"/>
      <c r="C32" s="129" t="s">
        <v>30</v>
      </c>
      <c r="D32" s="2"/>
      <c r="E32" s="3"/>
      <c r="F32" s="4"/>
    </row>
    <row r="33" spans="2:6">
      <c r="B33" s="71" t="s">
        <v>5</v>
      </c>
      <c r="C33" s="374" t="s">
        <v>322</v>
      </c>
      <c r="D33" s="6"/>
      <c r="E33" s="7" t="s">
        <v>6</v>
      </c>
      <c r="F33" s="8"/>
    </row>
    <row r="34" spans="2:6">
      <c r="B34" s="71" t="s">
        <v>7</v>
      </c>
      <c r="C34" s="197" t="s">
        <v>317</v>
      </c>
      <c r="D34" s="135"/>
      <c r="E34" s="11"/>
      <c r="F34" s="8"/>
    </row>
    <row r="35" spans="2:6">
      <c r="B35" s="71" t="s">
        <v>9</v>
      </c>
      <c r="C35" s="110">
        <v>34857</v>
      </c>
      <c r="D35" s="136"/>
      <c r="E35" s="11" t="s">
        <v>10</v>
      </c>
      <c r="F35" s="8"/>
    </row>
    <row r="36" spans="2:6">
      <c r="B36" s="73" t="s">
        <v>11</v>
      </c>
      <c r="C36" s="254">
        <v>152114</v>
      </c>
      <c r="D36" s="6"/>
      <c r="E36" s="18"/>
      <c r="F36" s="8"/>
    </row>
    <row r="37" spans="2:6">
      <c r="B37" s="71" t="s">
        <v>12</v>
      </c>
      <c r="C37" s="110" t="s">
        <v>319</v>
      </c>
      <c r="D37" s="6"/>
      <c r="E37" s="13"/>
      <c r="F37" s="8"/>
    </row>
    <row r="38" spans="2:6">
      <c r="B38" s="71" t="s">
        <v>13</v>
      </c>
      <c r="C38" s="110">
        <v>7257</v>
      </c>
      <c r="D38" s="6"/>
      <c r="E38" s="8"/>
      <c r="F38" s="8"/>
    </row>
    <row r="39" spans="2:6" ht="15.75" thickBot="1">
      <c r="B39" s="205" t="s">
        <v>14</v>
      </c>
      <c r="C39" s="185"/>
      <c r="D39" s="6"/>
      <c r="E39" s="8"/>
      <c r="F39" s="8"/>
    </row>
    <row r="40" spans="2:6" ht="15.75" thickBot="1">
      <c r="B40" s="61" t="s">
        <v>15</v>
      </c>
      <c r="C40" s="130" t="s">
        <v>16</v>
      </c>
      <c r="D40" s="63" t="s">
        <v>17</v>
      </c>
      <c r="E40" s="63" t="s">
        <v>18</v>
      </c>
      <c r="F40" s="64" t="s">
        <v>19</v>
      </c>
    </row>
    <row r="41" spans="2:6" ht="15.75" thickBot="1">
      <c r="B41" s="369" t="s">
        <v>321</v>
      </c>
      <c r="C41" s="370" t="s">
        <v>318</v>
      </c>
      <c r="D41" s="371">
        <v>1</v>
      </c>
      <c r="E41" s="372">
        <v>455700</v>
      </c>
      <c r="F41" s="373">
        <f>D41*E41</f>
        <v>455700</v>
      </c>
    </row>
    <row r="42" spans="2:6" ht="15.75" thickBot="1">
      <c r="B42" s="119"/>
      <c r="C42" s="150"/>
      <c r="D42" s="163"/>
      <c r="E42" s="164" t="s">
        <v>20</v>
      </c>
      <c r="F42" s="134">
        <f>F41</f>
        <v>455700</v>
      </c>
    </row>
    <row r="44" spans="2:6" ht="15.75" thickBot="1">
      <c r="B44" s="425"/>
      <c r="C44" s="425"/>
      <c r="D44" s="425"/>
      <c r="E44" s="425"/>
      <c r="F44" s="425"/>
    </row>
    <row r="45" spans="2:6" ht="15.75" thickBot="1">
      <c r="B45" s="31"/>
      <c r="C45" s="129" t="s">
        <v>31</v>
      </c>
      <c r="D45" s="2"/>
      <c r="E45" s="3"/>
      <c r="F45" s="4"/>
    </row>
    <row r="46" spans="2:6">
      <c r="B46" s="5" t="s">
        <v>5</v>
      </c>
      <c r="C46" s="380" t="s">
        <v>326</v>
      </c>
      <c r="D46" s="6"/>
      <c r="E46" s="7" t="s">
        <v>6</v>
      </c>
      <c r="F46" s="8"/>
    </row>
    <row r="47" spans="2:6">
      <c r="B47" s="9" t="s">
        <v>7</v>
      </c>
      <c r="C47" s="197" t="s">
        <v>297</v>
      </c>
      <c r="D47" s="135"/>
      <c r="E47" s="11"/>
      <c r="F47" s="8"/>
    </row>
    <row r="48" spans="2:6">
      <c r="B48" s="9" t="s">
        <v>9</v>
      </c>
      <c r="C48" s="110">
        <v>35537</v>
      </c>
      <c r="D48" s="136"/>
      <c r="E48" s="11" t="s">
        <v>10</v>
      </c>
      <c r="F48" s="8"/>
    </row>
    <row r="49" spans="2:6">
      <c r="B49" s="1" t="s">
        <v>11</v>
      </c>
      <c r="C49" s="120">
        <v>152701</v>
      </c>
      <c r="D49" s="6"/>
      <c r="E49" s="18"/>
      <c r="F49" s="8"/>
    </row>
    <row r="50" spans="2:6">
      <c r="B50" s="9" t="s">
        <v>12</v>
      </c>
      <c r="C50" s="110">
        <v>4500681279</v>
      </c>
      <c r="D50" s="6"/>
      <c r="E50" s="13"/>
      <c r="F50" s="8"/>
    </row>
    <row r="51" spans="2:6">
      <c r="B51" s="14" t="s">
        <v>13</v>
      </c>
      <c r="C51" s="110">
        <v>7003</v>
      </c>
      <c r="D51" s="6"/>
      <c r="E51" s="8"/>
      <c r="F51" s="8"/>
    </row>
    <row r="52" spans="2:6" ht="15.75" thickBot="1">
      <c r="B52" s="14" t="s">
        <v>14</v>
      </c>
      <c r="C52" s="211"/>
      <c r="D52" s="6"/>
      <c r="E52" s="8"/>
      <c r="F52" s="8"/>
    </row>
    <row r="53" spans="2:6" ht="15.75" thickBot="1">
      <c r="B53" s="61" t="s">
        <v>15</v>
      </c>
      <c r="C53" s="61" t="s">
        <v>16</v>
      </c>
      <c r="D53" s="62" t="s">
        <v>17</v>
      </c>
      <c r="E53" s="63" t="s">
        <v>18</v>
      </c>
      <c r="F53" s="64" t="s">
        <v>19</v>
      </c>
    </row>
    <row r="54" spans="2:6" ht="15.75" thickBot="1">
      <c r="B54" s="382">
        <v>3200000000</v>
      </c>
      <c r="C54" s="370" t="s">
        <v>132</v>
      </c>
      <c r="D54" s="371">
        <v>1</v>
      </c>
      <c r="E54" s="372">
        <v>380000</v>
      </c>
      <c r="F54" s="121">
        <f>E54*D54</f>
        <v>380000</v>
      </c>
    </row>
    <row r="55" spans="2:6" ht="15.75" thickBot="1">
      <c r="B55" s="116"/>
      <c r="C55" s="117"/>
      <c r="D55" s="118"/>
      <c r="E55" s="132" t="s">
        <v>20</v>
      </c>
      <c r="F55" s="133">
        <f>F54</f>
        <v>380000</v>
      </c>
    </row>
    <row r="57" spans="2:6" ht="15.75" thickBot="1">
      <c r="B57" s="425"/>
      <c r="C57" s="425"/>
      <c r="D57" s="425"/>
      <c r="E57" s="425"/>
      <c r="F57" s="425"/>
    </row>
    <row r="58" spans="2:6" ht="15.75" thickBot="1">
      <c r="B58" s="31"/>
      <c r="C58" s="129" t="s">
        <v>32</v>
      </c>
      <c r="D58" s="2"/>
      <c r="E58" s="3"/>
      <c r="F58" s="4"/>
    </row>
    <row r="59" spans="2:6">
      <c r="B59" s="5" t="s">
        <v>5</v>
      </c>
      <c r="C59" s="377" t="s">
        <v>95</v>
      </c>
      <c r="D59" s="6"/>
      <c r="E59" s="7" t="s">
        <v>6</v>
      </c>
      <c r="F59" s="8"/>
    </row>
    <row r="60" spans="2:6">
      <c r="B60" s="9" t="s">
        <v>7</v>
      </c>
      <c r="C60" s="191" t="s">
        <v>135</v>
      </c>
      <c r="D60" s="135"/>
      <c r="E60" s="11"/>
      <c r="F60" s="8"/>
    </row>
    <row r="61" spans="2:6">
      <c r="B61" s="9" t="s">
        <v>9</v>
      </c>
      <c r="C61" s="110">
        <v>33213</v>
      </c>
      <c r="D61" s="136"/>
      <c r="E61" s="11" t="s">
        <v>10</v>
      </c>
      <c r="F61" s="8"/>
    </row>
    <row r="62" spans="2:6">
      <c r="B62" s="1" t="s">
        <v>11</v>
      </c>
      <c r="C62" s="254">
        <v>150807</v>
      </c>
      <c r="D62" s="6"/>
      <c r="E62" s="18"/>
      <c r="F62" s="8"/>
    </row>
    <row r="63" spans="2:6">
      <c r="B63" s="9" t="s">
        <v>12</v>
      </c>
      <c r="C63" s="110">
        <v>839193</v>
      </c>
      <c r="D63" s="6"/>
      <c r="E63" s="13"/>
      <c r="F63" s="8"/>
    </row>
    <row r="64" spans="2:6">
      <c r="B64" s="14" t="s">
        <v>13</v>
      </c>
      <c r="C64" s="110">
        <v>7256</v>
      </c>
      <c r="D64" s="6"/>
      <c r="E64" s="8"/>
      <c r="F64" s="8"/>
    </row>
    <row r="65" spans="2:6" ht="15.75" thickBot="1">
      <c r="B65" s="14" t="s">
        <v>14</v>
      </c>
      <c r="C65" s="131"/>
      <c r="D65" s="6"/>
      <c r="E65" s="8"/>
      <c r="F65" s="8"/>
    </row>
    <row r="66" spans="2:6" ht="15.75" thickBot="1">
      <c r="B66" s="61" t="s">
        <v>15</v>
      </c>
      <c r="C66" s="130" t="s">
        <v>16</v>
      </c>
      <c r="D66" s="62" t="s">
        <v>17</v>
      </c>
      <c r="E66" s="63" t="s">
        <v>18</v>
      </c>
      <c r="F66" s="64" t="s">
        <v>19</v>
      </c>
    </row>
    <row r="67" spans="2:6" ht="15.75" thickBot="1">
      <c r="B67" s="378" t="s">
        <v>323</v>
      </c>
      <c r="C67" s="110" t="s">
        <v>324</v>
      </c>
      <c r="D67" s="143">
        <v>4</v>
      </c>
      <c r="E67" s="379">
        <v>98987</v>
      </c>
      <c r="F67" s="163">
        <f>D67*E67</f>
        <v>395948</v>
      </c>
    </row>
    <row r="68" spans="2:6" ht="15.75" thickBot="1">
      <c r="B68" s="204"/>
      <c r="C68" s="204"/>
      <c r="D68" s="163"/>
      <c r="E68" s="164" t="s">
        <v>20</v>
      </c>
      <c r="F68" s="134">
        <f>SUM(F67:F67)</f>
        <v>395948</v>
      </c>
    </row>
    <row r="70" spans="2:6" ht="15.75" thickBot="1">
      <c r="B70" s="425"/>
      <c r="C70" s="425"/>
      <c r="D70" s="425"/>
      <c r="E70" s="425"/>
      <c r="F70" s="425"/>
    </row>
    <row r="71" spans="2:6" ht="15.75" thickBot="1">
      <c r="B71" s="31"/>
      <c r="C71" s="129" t="s">
        <v>33</v>
      </c>
      <c r="D71" s="2"/>
      <c r="E71" s="3"/>
      <c r="F71" s="4"/>
    </row>
    <row r="72" spans="2:6">
      <c r="B72" s="5" t="s">
        <v>5</v>
      </c>
      <c r="C72" s="380" t="s">
        <v>325</v>
      </c>
      <c r="D72" s="6"/>
      <c r="E72" s="7" t="s">
        <v>6</v>
      </c>
      <c r="F72" s="8"/>
    </row>
    <row r="73" spans="2:6">
      <c r="B73" s="9" t="s">
        <v>7</v>
      </c>
      <c r="C73" s="197" t="s">
        <v>300</v>
      </c>
      <c r="D73" s="135"/>
      <c r="E73" s="11"/>
      <c r="F73" s="8"/>
    </row>
    <row r="74" spans="2:6">
      <c r="B74" s="9" t="s">
        <v>9</v>
      </c>
      <c r="C74" s="110">
        <v>33883</v>
      </c>
      <c r="D74" s="136"/>
      <c r="E74" s="11" t="s">
        <v>10</v>
      </c>
      <c r="F74" s="8"/>
    </row>
    <row r="75" spans="2:6">
      <c r="B75" s="1" t="s">
        <v>11</v>
      </c>
      <c r="C75" s="254">
        <v>151193</v>
      </c>
      <c r="D75" s="6"/>
      <c r="E75" s="18"/>
      <c r="F75" s="8"/>
    </row>
    <row r="76" spans="2:6">
      <c r="B76" s="9" t="s">
        <v>12</v>
      </c>
      <c r="C76" s="110" t="s">
        <v>315</v>
      </c>
      <c r="D76" s="6"/>
      <c r="E76" s="13"/>
      <c r="F76" s="8"/>
    </row>
    <row r="77" spans="2:6">
      <c r="B77" s="14" t="s">
        <v>13</v>
      </c>
      <c r="C77" s="110"/>
      <c r="D77" s="6"/>
      <c r="E77" s="8"/>
      <c r="F77" s="8"/>
    </row>
    <row r="78" spans="2:6">
      <c r="B78" s="14" t="s">
        <v>14</v>
      </c>
      <c r="C78" s="185"/>
      <c r="D78" s="6"/>
      <c r="E78" s="8"/>
      <c r="F78" s="8"/>
    </row>
    <row r="79" spans="2:6" ht="15.75" thickBot="1">
      <c r="B79" s="74" t="s">
        <v>15</v>
      </c>
      <c r="C79" s="74" t="s">
        <v>16</v>
      </c>
      <c r="D79" s="75" t="s">
        <v>17</v>
      </c>
      <c r="E79" s="75" t="s">
        <v>18</v>
      </c>
      <c r="F79" s="206" t="s">
        <v>19</v>
      </c>
    </row>
    <row r="80" spans="2:6" ht="15.75" thickBot="1">
      <c r="B80" s="375">
        <v>3200000000</v>
      </c>
      <c r="C80" s="376" t="s">
        <v>26</v>
      </c>
      <c r="D80" s="381">
        <v>1</v>
      </c>
      <c r="E80" s="219">
        <v>1741142</v>
      </c>
      <c r="F80" s="163">
        <f>D80*E80</f>
        <v>1741142</v>
      </c>
    </row>
    <row r="81" spans="2:6" ht="15.75" thickBot="1">
      <c r="B81" s="131"/>
      <c r="C81" s="212"/>
      <c r="D81" s="213"/>
      <c r="E81" s="214" t="s">
        <v>20</v>
      </c>
      <c r="F81" s="163">
        <f>F80</f>
        <v>1741142</v>
      </c>
    </row>
  </sheetData>
  <mergeCells count="9"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workbookViewId="0">
      <selection activeCell="B3" sqref="B3:F13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27"/>
      <c r="C1" s="427"/>
      <c r="D1" s="427"/>
      <c r="E1" s="427"/>
      <c r="F1" s="427"/>
    </row>
    <row r="2" spans="2:6" ht="15.75" thickBot="1">
      <c r="B2" s="425"/>
      <c r="C2" s="425"/>
      <c r="D2" s="425"/>
      <c r="E2" s="425"/>
      <c r="F2" s="425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5</v>
      </c>
      <c r="C4" s="198" t="s">
        <v>131</v>
      </c>
      <c r="D4" s="6"/>
      <c r="E4" s="7" t="s">
        <v>6</v>
      </c>
      <c r="F4" s="8"/>
    </row>
    <row r="5" spans="2:6">
      <c r="B5" s="9" t="s">
        <v>7</v>
      </c>
      <c r="C5" s="383" t="s">
        <v>327</v>
      </c>
      <c r="D5" s="10"/>
      <c r="E5" s="11"/>
      <c r="F5" s="8"/>
    </row>
    <row r="6" spans="2:6">
      <c r="B6" s="9" t="s">
        <v>9</v>
      </c>
      <c r="C6" s="110">
        <v>35538</v>
      </c>
      <c r="D6" s="12"/>
      <c r="E6" s="11" t="s">
        <v>10</v>
      </c>
      <c r="F6" s="8"/>
    </row>
    <row r="7" spans="2:6">
      <c r="B7" s="1" t="s">
        <v>11</v>
      </c>
      <c r="C7" s="120">
        <v>152702</v>
      </c>
      <c r="D7" s="6"/>
      <c r="E7" s="18"/>
      <c r="F7" s="8"/>
    </row>
    <row r="8" spans="2:6">
      <c r="B8" s="9" t="s">
        <v>12</v>
      </c>
      <c r="C8" s="110" t="s">
        <v>316</v>
      </c>
      <c r="D8" s="6"/>
      <c r="E8" s="13"/>
      <c r="F8" s="8"/>
    </row>
    <row r="9" spans="2:6">
      <c r="B9" s="14" t="s">
        <v>13</v>
      </c>
      <c r="C9" s="110">
        <v>2615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>
      <c r="B11" s="335" t="s">
        <v>15</v>
      </c>
      <c r="C11" s="335" t="s">
        <v>16</v>
      </c>
      <c r="D11" s="233" t="s">
        <v>17</v>
      </c>
      <c r="E11" s="234" t="s">
        <v>18</v>
      </c>
      <c r="F11" s="235" t="s">
        <v>19</v>
      </c>
    </row>
    <row r="12" spans="2:6" ht="15.75" thickBot="1">
      <c r="B12" s="113">
        <v>3200000000</v>
      </c>
      <c r="C12" s="113" t="s">
        <v>26</v>
      </c>
      <c r="D12" s="231">
        <v>1</v>
      </c>
      <c r="E12" s="336">
        <v>1689800</v>
      </c>
      <c r="F12" s="213">
        <f>D12*E12</f>
        <v>1689800</v>
      </c>
    </row>
    <row r="13" spans="2:6">
      <c r="B13" s="131"/>
      <c r="C13" s="212"/>
      <c r="D13" s="213"/>
      <c r="E13" s="214" t="s">
        <v>20</v>
      </c>
      <c r="F13" s="146">
        <f>F12</f>
        <v>1689800</v>
      </c>
    </row>
    <row r="14" spans="2:6">
      <c r="B14"/>
      <c r="C14"/>
      <c r="D14"/>
      <c r="E14"/>
      <c r="F14"/>
    </row>
    <row r="15" spans="2:6" ht="15.75" thickBot="1">
      <c r="B15" s="425"/>
      <c r="C15" s="425"/>
      <c r="D15" s="425"/>
      <c r="E15" s="425"/>
      <c r="F15" s="425"/>
    </row>
    <row r="16" spans="2:6" ht="15.75" thickBot="1">
      <c r="B16" s="31"/>
      <c r="C16" s="129" t="s">
        <v>34</v>
      </c>
      <c r="D16" s="2"/>
      <c r="E16" s="3"/>
      <c r="F16" s="4"/>
    </row>
    <row r="17" spans="2:6">
      <c r="B17" s="5" t="s">
        <v>5</v>
      </c>
      <c r="C17" s="198"/>
      <c r="D17" s="6"/>
      <c r="E17" s="7" t="s">
        <v>6</v>
      </c>
      <c r="F17" s="8"/>
    </row>
    <row r="18" spans="2:6">
      <c r="B18" s="9" t="s">
        <v>7</v>
      </c>
      <c r="C18" s="191"/>
      <c r="D18" s="135"/>
      <c r="E18" s="11"/>
      <c r="F18" s="8"/>
    </row>
    <row r="19" spans="2:6">
      <c r="B19" s="9" t="s">
        <v>9</v>
      </c>
      <c r="C19" s="110"/>
      <c r="D19" s="136"/>
      <c r="E19" s="11" t="s">
        <v>10</v>
      </c>
      <c r="F19" s="8"/>
    </row>
    <row r="20" spans="2:6">
      <c r="B20" s="1" t="s">
        <v>11</v>
      </c>
      <c r="C20" s="229"/>
      <c r="D20" s="6"/>
      <c r="E20" s="18"/>
      <c r="F20" s="8"/>
    </row>
    <row r="21" spans="2:6">
      <c r="B21" s="9" t="s">
        <v>12</v>
      </c>
      <c r="C21" s="110"/>
      <c r="D21" s="6"/>
      <c r="E21" s="13"/>
      <c r="F21" s="8"/>
    </row>
    <row r="22" spans="2:6">
      <c r="B22" s="9" t="s">
        <v>13</v>
      </c>
      <c r="C22" s="110"/>
      <c r="D22" s="6"/>
      <c r="E22" s="8"/>
      <c r="F22" s="8"/>
    </row>
    <row r="23" spans="2:6" ht="15.75" thickBot="1">
      <c r="B23" s="15" t="s">
        <v>14</v>
      </c>
      <c r="C23" s="154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31"/>
      <c r="C25" s="110"/>
      <c r="D25" s="143"/>
      <c r="E25" s="216"/>
      <c r="F25" s="163">
        <f>D25*E25</f>
        <v>0</v>
      </c>
    </row>
    <row r="26" spans="2:6" ht="15.75" thickBot="1">
      <c r="B26" s="119"/>
      <c r="C26" s="150"/>
      <c r="D26" s="151"/>
      <c r="E26" s="152" t="s">
        <v>20</v>
      </c>
      <c r="F26" s="153">
        <f>F25</f>
        <v>0</v>
      </c>
    </row>
    <row r="28" spans="2:6" ht="15.75" thickBot="1">
      <c r="B28" s="425"/>
      <c r="C28" s="425"/>
      <c r="D28" s="425"/>
      <c r="E28" s="425"/>
      <c r="F28" s="425"/>
    </row>
    <row r="29" spans="2:6" ht="15.75" thickBot="1">
      <c r="B29" s="169"/>
      <c r="C29" s="170" t="s">
        <v>35</v>
      </c>
      <c r="D29" s="2"/>
      <c r="E29" s="3"/>
      <c r="F29" s="4"/>
    </row>
    <row r="30" spans="2:6" ht="15.75" thickBot="1">
      <c r="B30" s="171" t="s">
        <v>5</v>
      </c>
      <c r="C30" s="198"/>
      <c r="D30" s="6"/>
      <c r="E30" s="7" t="s">
        <v>6</v>
      </c>
      <c r="F30" s="8"/>
    </row>
    <row r="31" spans="2:6" ht="15.75" thickBot="1">
      <c r="B31" s="171" t="s">
        <v>7</v>
      </c>
      <c r="C31" s="191"/>
      <c r="D31" s="135"/>
      <c r="E31" s="11"/>
      <c r="F31" s="8"/>
    </row>
    <row r="32" spans="2:6" ht="15.75" thickBot="1">
      <c r="B32" s="171" t="s">
        <v>9</v>
      </c>
      <c r="C32" s="110"/>
      <c r="D32" s="136"/>
      <c r="E32" s="11" t="s">
        <v>10</v>
      </c>
      <c r="F32" s="8"/>
    </row>
    <row r="33" spans="2:6" ht="15.75" thickBot="1">
      <c r="B33" s="172" t="s">
        <v>11</v>
      </c>
      <c r="C33" s="120"/>
      <c r="D33" s="6"/>
      <c r="E33" s="18"/>
      <c r="F33" s="8"/>
    </row>
    <row r="34" spans="2:6" ht="15.75" thickBot="1">
      <c r="B34" s="171" t="s">
        <v>12</v>
      </c>
      <c r="C34" s="236"/>
      <c r="D34" s="6"/>
      <c r="E34" s="13"/>
      <c r="F34" s="8"/>
    </row>
    <row r="35" spans="2:6" ht="15.75" thickBot="1">
      <c r="B35" s="171" t="s">
        <v>13</v>
      </c>
      <c r="C35" s="236"/>
      <c r="D35" s="6"/>
      <c r="E35" s="8"/>
      <c r="F35" s="8"/>
    </row>
    <row r="36" spans="2:6" ht="15.75" thickBot="1">
      <c r="B36" s="171" t="s">
        <v>14</v>
      </c>
      <c r="C36" s="119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221" t="s">
        <v>17</v>
      </c>
      <c r="E37" s="75" t="s">
        <v>18</v>
      </c>
      <c r="F37" s="223" t="s">
        <v>19</v>
      </c>
    </row>
    <row r="38" spans="2:6" ht="16.5" thickBot="1">
      <c r="B38" s="231"/>
      <c r="C38" s="110"/>
      <c r="D38" s="143"/>
      <c r="E38" s="226"/>
      <c r="F38" s="224">
        <f>D38*E38</f>
        <v>0</v>
      </c>
    </row>
    <row r="39" spans="2:6" ht="15.75" thickBot="1">
      <c r="B39" s="119"/>
      <c r="C39" s="150"/>
      <c r="D39" s="222"/>
      <c r="E39" s="214" t="s">
        <v>20</v>
      </c>
      <c r="F39" s="225">
        <f>F38</f>
        <v>0</v>
      </c>
    </row>
    <row r="41" spans="2:6" ht="15.75" thickBot="1">
      <c r="B41" s="425"/>
      <c r="C41" s="425"/>
      <c r="D41" s="425"/>
      <c r="E41" s="425"/>
      <c r="F41" s="425"/>
    </row>
    <row r="42" spans="2:6" ht="15.75" thickBot="1">
      <c r="B42" s="31"/>
      <c r="C42" s="32" t="s">
        <v>36</v>
      </c>
      <c r="D42" s="2"/>
      <c r="E42" s="3"/>
      <c r="F42" s="4"/>
    </row>
    <row r="43" spans="2:6">
      <c r="B43" s="5" t="s">
        <v>5</v>
      </c>
      <c r="C43" s="198"/>
      <c r="D43" s="6"/>
      <c r="E43" s="7" t="s">
        <v>6</v>
      </c>
      <c r="F43" s="8"/>
    </row>
    <row r="44" spans="2:6">
      <c r="B44" s="9" t="s">
        <v>7</v>
      </c>
      <c r="C44" s="191"/>
      <c r="D44" s="10"/>
      <c r="E44" s="11"/>
      <c r="F44" s="8"/>
    </row>
    <row r="45" spans="2:6">
      <c r="B45" s="9" t="s">
        <v>9</v>
      </c>
      <c r="C45" s="110"/>
      <c r="D45" s="12"/>
      <c r="E45" s="11" t="s">
        <v>10</v>
      </c>
      <c r="F45" s="8"/>
    </row>
    <row r="46" spans="2:6">
      <c r="B46" s="1" t="s">
        <v>11</v>
      </c>
      <c r="C46" s="229"/>
      <c r="D46" s="6"/>
      <c r="E46" s="18"/>
      <c r="F46" s="8"/>
    </row>
    <row r="47" spans="2:6">
      <c r="B47" s="9" t="s">
        <v>12</v>
      </c>
      <c r="C47" s="110"/>
      <c r="D47" s="6"/>
      <c r="E47" s="13"/>
      <c r="F47" s="8"/>
    </row>
    <row r="48" spans="2:6">
      <c r="B48" s="14" t="s">
        <v>13</v>
      </c>
      <c r="C48" s="110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6.5" thickBot="1">
      <c r="B51" s="231"/>
      <c r="C51" s="110"/>
      <c r="D51" s="143"/>
      <c r="E51" s="220"/>
      <c r="F51" s="134"/>
    </row>
    <row r="52" spans="2:6" ht="15.75" thickBot="1">
      <c r="B52" s="119"/>
      <c r="C52" s="150"/>
      <c r="D52" s="163"/>
      <c r="E52" s="164" t="s">
        <v>20</v>
      </c>
      <c r="F52" s="134">
        <f>F51</f>
        <v>0</v>
      </c>
    </row>
    <row r="54" spans="2:6" ht="15.75" thickBot="1">
      <c r="B54" s="425"/>
      <c r="C54" s="425"/>
      <c r="D54" s="425"/>
      <c r="E54" s="425"/>
      <c r="F54" s="425"/>
    </row>
    <row r="55" spans="2:6" ht="15.75" thickBot="1">
      <c r="B55" s="31"/>
      <c r="C55" s="32" t="s">
        <v>79</v>
      </c>
      <c r="D55" s="2"/>
      <c r="E55" s="3"/>
      <c r="F55" s="4"/>
    </row>
    <row r="56" spans="2:6">
      <c r="B56" s="5" t="s">
        <v>5</v>
      </c>
      <c r="C56" s="198"/>
      <c r="D56" s="6"/>
      <c r="E56" s="7" t="s">
        <v>6</v>
      </c>
      <c r="F56" s="8"/>
    </row>
    <row r="57" spans="2:6">
      <c r="B57" s="9" t="s">
        <v>7</v>
      </c>
      <c r="C57" s="191"/>
      <c r="D57" s="10"/>
      <c r="E57" s="11"/>
      <c r="F57" s="8"/>
    </row>
    <row r="58" spans="2:6">
      <c r="B58" s="9" t="s">
        <v>9</v>
      </c>
      <c r="C58" s="110"/>
      <c r="D58" s="12"/>
      <c r="E58" s="11" t="s">
        <v>10</v>
      </c>
      <c r="F58" s="8"/>
    </row>
    <row r="59" spans="2:6">
      <c r="B59" s="1" t="s">
        <v>11</v>
      </c>
      <c r="C59" s="229"/>
      <c r="D59" s="6"/>
      <c r="E59" s="18"/>
      <c r="F59" s="8"/>
    </row>
    <row r="60" spans="2:6">
      <c r="B60" s="9" t="s">
        <v>12</v>
      </c>
      <c r="C60" s="110"/>
      <c r="D60" s="6"/>
      <c r="E60" s="13"/>
      <c r="F60" s="8"/>
    </row>
    <row r="61" spans="2:6">
      <c r="B61" s="14" t="s">
        <v>13</v>
      </c>
      <c r="C61" s="110"/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233" t="s">
        <v>17</v>
      </c>
      <c r="E63" s="234" t="s">
        <v>18</v>
      </c>
      <c r="F63" s="235" t="s">
        <v>19</v>
      </c>
    </row>
    <row r="64" spans="2:6" ht="15.75">
      <c r="B64" s="231"/>
      <c r="C64" s="110"/>
      <c r="D64" s="231"/>
      <c r="E64" s="226"/>
      <c r="F64" s="146">
        <f>D64*E64</f>
        <v>0</v>
      </c>
    </row>
    <row r="65" spans="2:6" ht="15.75" thickBot="1">
      <c r="B65" s="116"/>
      <c r="C65" s="232"/>
      <c r="D65" s="213"/>
      <c r="E65" s="214" t="s">
        <v>20</v>
      </c>
      <c r="F65" s="146">
        <f>F64</f>
        <v>0</v>
      </c>
    </row>
  </sheetData>
  <mergeCells count="6">
    <mergeCell ref="B54:F54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topLeftCell="A40" workbookViewId="0">
      <selection activeCell="C62" sqref="C62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25" t="s">
        <v>242</v>
      </c>
      <c r="C2" s="425"/>
      <c r="D2" s="425"/>
      <c r="E2" s="425"/>
      <c r="F2" s="425"/>
    </row>
    <row r="3" spans="2:6">
      <c r="B3" s="69"/>
      <c r="C3" s="70" t="s">
        <v>80</v>
      </c>
      <c r="D3" s="2"/>
      <c r="E3" s="3"/>
      <c r="F3" s="4"/>
    </row>
    <row r="4" spans="2:6">
      <c r="B4" s="238" t="s">
        <v>5</v>
      </c>
      <c r="C4" s="198" t="s">
        <v>48</v>
      </c>
      <c r="D4" s="159"/>
      <c r="E4" s="19" t="s">
        <v>6</v>
      </c>
      <c r="F4" s="4"/>
    </row>
    <row r="5" spans="2:6">
      <c r="B5" s="238" t="s">
        <v>7</v>
      </c>
      <c r="C5" s="191" t="s">
        <v>146</v>
      </c>
      <c r="D5" s="159"/>
      <c r="E5" s="83"/>
      <c r="F5" s="4"/>
    </row>
    <row r="6" spans="2:6">
      <c r="B6" s="238" t="s">
        <v>9</v>
      </c>
      <c r="C6" s="110">
        <v>18860</v>
      </c>
      <c r="D6" s="160"/>
      <c r="E6" s="83" t="s">
        <v>10</v>
      </c>
      <c r="F6" s="4"/>
    </row>
    <row r="7" spans="2:6">
      <c r="B7" s="239" t="s">
        <v>11</v>
      </c>
      <c r="C7" s="230">
        <v>142894</v>
      </c>
      <c r="D7" s="2"/>
      <c r="E7" s="84"/>
      <c r="F7" s="4"/>
    </row>
    <row r="8" spans="2:6">
      <c r="B8" s="238" t="s">
        <v>12</v>
      </c>
      <c r="C8" s="110">
        <v>4700030593</v>
      </c>
      <c r="D8" s="2"/>
      <c r="E8" s="86"/>
      <c r="F8" s="4"/>
    </row>
    <row r="9" spans="2:6">
      <c r="B9" s="238" t="s">
        <v>13</v>
      </c>
      <c r="C9" s="110" t="s">
        <v>243</v>
      </c>
      <c r="D9" s="2"/>
      <c r="E9" s="4"/>
      <c r="F9" s="4"/>
    </row>
    <row r="10" spans="2:6">
      <c r="B10" s="238" t="s">
        <v>14</v>
      </c>
      <c r="C10" s="242">
        <v>3579</v>
      </c>
      <c r="D10" s="2"/>
      <c r="E10" s="4"/>
      <c r="F10" s="4"/>
    </row>
    <row r="11" spans="2:6">
      <c r="B11" s="240" t="s">
        <v>15</v>
      </c>
      <c r="C11" s="240"/>
      <c r="D11" s="243" t="s">
        <v>17</v>
      </c>
      <c r="E11" s="243" t="s">
        <v>18</v>
      </c>
      <c r="F11" s="244" t="s">
        <v>19</v>
      </c>
    </row>
    <row r="12" spans="2:6">
      <c r="B12" s="231">
        <v>3200000000</v>
      </c>
      <c r="C12" s="110" t="s">
        <v>241</v>
      </c>
      <c r="D12" s="231">
        <v>1</v>
      </c>
      <c r="E12" s="202">
        <v>138681</v>
      </c>
      <c r="F12" s="245">
        <f>E12*D12</f>
        <v>138681</v>
      </c>
    </row>
    <row r="13" spans="2:6">
      <c r="B13" s="194"/>
      <c r="C13" s="241"/>
      <c r="D13" s="246"/>
      <c r="E13" s="247" t="s">
        <v>20</v>
      </c>
      <c r="F13" s="248">
        <f>F12</f>
        <v>138681</v>
      </c>
    </row>
    <row r="14" spans="2:6">
      <c r="F14" s="128"/>
    </row>
    <row r="15" spans="2:6" ht="15.75" thickBot="1">
      <c r="B15" s="425" t="s">
        <v>244</v>
      </c>
      <c r="C15" s="425"/>
      <c r="D15" s="425"/>
      <c r="E15" s="425"/>
      <c r="F15" s="425"/>
    </row>
    <row r="16" spans="2:6" ht="15.75" thickBot="1">
      <c r="B16" s="31"/>
      <c r="C16" s="129" t="s">
        <v>37</v>
      </c>
      <c r="D16" s="2"/>
      <c r="E16" s="3"/>
      <c r="F16" s="4"/>
    </row>
    <row r="17" spans="2:6">
      <c r="B17" s="80" t="s">
        <v>5</v>
      </c>
      <c r="C17" s="198" t="s">
        <v>48</v>
      </c>
      <c r="D17" s="159"/>
      <c r="E17" s="19" t="s">
        <v>6</v>
      </c>
      <c r="F17" s="4"/>
    </row>
    <row r="18" spans="2:6">
      <c r="B18" s="81" t="s">
        <v>7</v>
      </c>
      <c r="C18" s="191" t="s">
        <v>146</v>
      </c>
      <c r="D18" s="159"/>
      <c r="E18" s="83"/>
      <c r="F18" s="4"/>
    </row>
    <row r="19" spans="2:6">
      <c r="B19" s="81" t="s">
        <v>9</v>
      </c>
      <c r="C19" s="110">
        <v>18847</v>
      </c>
      <c r="D19" s="160"/>
      <c r="E19" s="83" t="s">
        <v>10</v>
      </c>
      <c r="F19" s="4"/>
    </row>
    <row r="20" spans="2:6">
      <c r="B20" s="85" t="s">
        <v>11</v>
      </c>
      <c r="C20" s="229">
        <v>142885</v>
      </c>
      <c r="D20" s="2"/>
      <c r="E20" s="84"/>
      <c r="F20" s="4"/>
    </row>
    <row r="21" spans="2:6">
      <c r="B21" s="81" t="s">
        <v>12</v>
      </c>
      <c r="C21" s="110">
        <v>4700030654</v>
      </c>
      <c r="D21" s="2"/>
      <c r="E21" s="86"/>
      <c r="F21" s="4"/>
    </row>
    <row r="22" spans="2:6">
      <c r="B22" s="87" t="s">
        <v>13</v>
      </c>
      <c r="C22" s="110" t="s">
        <v>245</v>
      </c>
      <c r="D22" s="2"/>
      <c r="E22" s="4"/>
      <c r="F22" s="4"/>
    </row>
    <row r="23" spans="2:6" ht="15.75" thickBot="1">
      <c r="B23" s="87" t="s">
        <v>14</v>
      </c>
      <c r="C23" s="237">
        <v>4264</v>
      </c>
      <c r="D23" s="2"/>
      <c r="E23" s="4"/>
      <c r="F23" s="4"/>
    </row>
    <row r="24" spans="2:6" ht="15.75" thickBot="1">
      <c r="B24" s="89" t="s">
        <v>15</v>
      </c>
      <c r="C24" s="89" t="s">
        <v>16</v>
      </c>
      <c r="D24" s="90" t="s">
        <v>17</v>
      </c>
      <c r="E24" s="91" t="s">
        <v>18</v>
      </c>
      <c r="F24" s="92" t="s">
        <v>19</v>
      </c>
    </row>
    <row r="25" spans="2:6" ht="15.75" thickBot="1">
      <c r="B25" s="231">
        <v>3200000000</v>
      </c>
      <c r="C25" s="110" t="s">
        <v>240</v>
      </c>
      <c r="D25" s="231">
        <v>1</v>
      </c>
      <c r="E25" s="217">
        <v>138796</v>
      </c>
      <c r="F25" s="93">
        <f>D25*E25</f>
        <v>138796</v>
      </c>
    </row>
    <row r="26" spans="2:6" ht="15.75" thickBot="1">
      <c r="B26" s="94"/>
      <c r="C26" s="95"/>
      <c r="D26" s="96"/>
      <c r="E26" s="97" t="s">
        <v>20</v>
      </c>
      <c r="F26" s="98">
        <f>F25</f>
        <v>138796</v>
      </c>
    </row>
    <row r="28" spans="2:6" ht="15.75" thickBot="1">
      <c r="B28" s="425" t="s">
        <v>246</v>
      </c>
      <c r="C28" s="425"/>
      <c r="D28" s="425"/>
      <c r="E28" s="425"/>
      <c r="F28" s="425"/>
    </row>
    <row r="29" spans="2:6" ht="15.75" thickBot="1">
      <c r="B29" s="31"/>
      <c r="C29" s="32" t="s">
        <v>38</v>
      </c>
      <c r="D29" s="2"/>
      <c r="E29" s="3"/>
      <c r="F29" s="4"/>
    </row>
    <row r="30" spans="2:6">
      <c r="B30" s="80" t="s">
        <v>5</v>
      </c>
      <c r="C30" s="198" t="s">
        <v>48</v>
      </c>
      <c r="D30" s="82"/>
      <c r="E30" s="19" t="s">
        <v>6</v>
      </c>
      <c r="F30" s="4"/>
    </row>
    <row r="31" spans="2:6">
      <c r="B31" s="81" t="s">
        <v>7</v>
      </c>
      <c r="C31" s="191" t="s">
        <v>146</v>
      </c>
      <c r="D31" s="159"/>
      <c r="E31" s="83"/>
      <c r="F31" s="4"/>
    </row>
    <row r="32" spans="2:6">
      <c r="B32" s="81" t="s">
        <v>9</v>
      </c>
      <c r="C32" s="110">
        <v>18849</v>
      </c>
      <c r="D32" s="160"/>
      <c r="E32" s="83" t="s">
        <v>10</v>
      </c>
      <c r="F32" s="4"/>
    </row>
    <row r="33" spans="2:6">
      <c r="B33" s="85" t="s">
        <v>11</v>
      </c>
      <c r="C33" s="144">
        <v>142883</v>
      </c>
      <c r="D33" s="2"/>
      <c r="E33" s="84"/>
      <c r="F33" s="4"/>
    </row>
    <row r="34" spans="2:6">
      <c r="B34" s="81" t="s">
        <v>12</v>
      </c>
      <c r="C34" s="110">
        <v>4700030655</v>
      </c>
      <c r="D34" s="2"/>
      <c r="E34" s="86"/>
      <c r="F34" s="4"/>
    </row>
    <row r="35" spans="2:6">
      <c r="B35" s="87" t="s">
        <v>13</v>
      </c>
      <c r="C35" s="110" t="s">
        <v>247</v>
      </c>
      <c r="D35" s="2"/>
      <c r="E35" s="4"/>
      <c r="F35" s="4"/>
    </row>
    <row r="36" spans="2:6" ht="15.75" thickBot="1">
      <c r="B36" s="87" t="s">
        <v>14</v>
      </c>
      <c r="C36" s="194">
        <v>4265</v>
      </c>
      <c r="D36" s="2"/>
      <c r="E36" s="4"/>
      <c r="F36" s="4"/>
    </row>
    <row r="37" spans="2:6" ht="15.75" thickBot="1">
      <c r="B37" s="89" t="s">
        <v>15</v>
      </c>
      <c r="C37" s="192" t="s">
        <v>16</v>
      </c>
      <c r="D37" s="90" t="s">
        <v>17</v>
      </c>
      <c r="E37" s="91" t="s">
        <v>18</v>
      </c>
      <c r="F37" s="92" t="s">
        <v>19</v>
      </c>
    </row>
    <row r="38" spans="2:6" ht="15.75" thickBot="1">
      <c r="B38" s="231">
        <v>3200000000</v>
      </c>
      <c r="C38" s="110" t="s">
        <v>240</v>
      </c>
      <c r="D38" s="231">
        <v>1</v>
      </c>
      <c r="E38" s="217">
        <v>138796</v>
      </c>
      <c r="F38" s="93">
        <f>D38*E38</f>
        <v>138796</v>
      </c>
    </row>
    <row r="39" spans="2:6" ht="15.75" thickBot="1">
      <c r="B39" s="94"/>
      <c r="C39" s="95"/>
      <c r="D39" s="96"/>
      <c r="E39" s="97" t="s">
        <v>20</v>
      </c>
      <c r="F39" s="98">
        <f>SUM(F38:F38)</f>
        <v>138796</v>
      </c>
    </row>
    <row r="41" spans="2:6" ht="15.75" thickBot="1">
      <c r="B41" s="425" t="s">
        <v>248</v>
      </c>
      <c r="C41" s="425"/>
      <c r="D41" s="425"/>
      <c r="E41" s="425"/>
      <c r="F41" s="425"/>
    </row>
    <row r="42" spans="2:6" ht="15.75" thickBot="1">
      <c r="B42" s="31"/>
      <c r="C42" s="129" t="s">
        <v>39</v>
      </c>
      <c r="D42" s="2"/>
      <c r="E42" s="3"/>
      <c r="F42" s="4"/>
    </row>
    <row r="43" spans="2:6">
      <c r="B43" s="80" t="s">
        <v>5</v>
      </c>
      <c r="C43" s="198" t="s">
        <v>48</v>
      </c>
      <c r="D43" s="159"/>
      <c r="E43" s="19" t="s">
        <v>6</v>
      </c>
      <c r="F43" s="4"/>
    </row>
    <row r="44" spans="2:6">
      <c r="B44" s="81" t="s">
        <v>7</v>
      </c>
      <c r="C44" s="191" t="s">
        <v>146</v>
      </c>
      <c r="D44" s="159"/>
      <c r="E44" s="83"/>
      <c r="F44" s="4"/>
    </row>
    <row r="45" spans="2:6">
      <c r="B45" s="81" t="s">
        <v>9</v>
      </c>
      <c r="C45" s="110">
        <v>18850</v>
      </c>
      <c r="D45" s="160"/>
      <c r="E45" s="83" t="s">
        <v>10</v>
      </c>
      <c r="F45" s="4"/>
    </row>
    <row r="46" spans="2:6">
      <c r="B46" s="85" t="s">
        <v>11</v>
      </c>
      <c r="C46" s="144">
        <v>142881</v>
      </c>
      <c r="D46" s="2"/>
      <c r="E46" s="84"/>
      <c r="F46" s="4"/>
    </row>
    <row r="47" spans="2:6">
      <c r="B47" s="81" t="s">
        <v>12</v>
      </c>
      <c r="C47" s="110">
        <v>4700030656</v>
      </c>
      <c r="D47" s="2"/>
      <c r="E47" s="86"/>
      <c r="F47" s="4"/>
    </row>
    <row r="48" spans="2:6">
      <c r="B48" s="87" t="s">
        <v>13</v>
      </c>
      <c r="C48" s="110" t="s">
        <v>249</v>
      </c>
      <c r="D48" s="2"/>
      <c r="E48" s="4"/>
      <c r="F48" s="4"/>
    </row>
    <row r="49" spans="2:9" ht="15.75" thickBot="1">
      <c r="B49" s="87" t="s">
        <v>14</v>
      </c>
      <c r="C49" s="88">
        <v>3568</v>
      </c>
      <c r="D49" s="2"/>
      <c r="E49" s="4"/>
      <c r="F49" s="4"/>
    </row>
    <row r="50" spans="2:9" ht="15.75" thickBot="1">
      <c r="B50" s="89" t="s">
        <v>15</v>
      </c>
      <c r="C50" s="89" t="s">
        <v>16</v>
      </c>
      <c r="D50" s="90" t="s">
        <v>17</v>
      </c>
      <c r="E50" s="91" t="s">
        <v>18</v>
      </c>
      <c r="F50" s="92" t="s">
        <v>19</v>
      </c>
    </row>
    <row r="51" spans="2:9" ht="15.75" thickBot="1">
      <c r="B51" s="231">
        <v>3200000000</v>
      </c>
      <c r="C51" s="110" t="s">
        <v>240</v>
      </c>
      <c r="D51" s="231">
        <v>1</v>
      </c>
      <c r="E51" s="217">
        <v>138796</v>
      </c>
      <c r="F51" s="93">
        <f>D51*E51</f>
        <v>138796</v>
      </c>
    </row>
    <row r="52" spans="2:9" ht="15.75" thickBot="1">
      <c r="B52" s="124"/>
      <c r="C52" s="125"/>
      <c r="D52" s="126"/>
      <c r="E52" s="127" t="s">
        <v>20</v>
      </c>
      <c r="F52" s="138">
        <f>F51</f>
        <v>138796</v>
      </c>
    </row>
    <row r="54" spans="2:9" ht="15.75" thickBot="1">
      <c r="B54" s="425" t="s">
        <v>250</v>
      </c>
      <c r="C54" s="425"/>
      <c r="D54" s="425"/>
      <c r="E54" s="425"/>
      <c r="F54" s="425"/>
    </row>
    <row r="55" spans="2:9" ht="15.75" thickBot="1">
      <c r="B55" s="137"/>
      <c r="C55" s="129" t="s">
        <v>40</v>
      </c>
      <c r="D55" s="82"/>
      <c r="E55" s="3"/>
      <c r="F55" s="4"/>
    </row>
    <row r="56" spans="2:9" ht="15.75" thickBot="1">
      <c r="B56" s="173" t="s">
        <v>5</v>
      </c>
      <c r="C56" s="198" t="s">
        <v>48</v>
      </c>
      <c r="D56" s="159"/>
      <c r="E56" s="19" t="s">
        <v>6</v>
      </c>
      <c r="F56" s="4"/>
    </row>
    <row r="57" spans="2:9" ht="15.75" thickBot="1">
      <c r="B57" s="173" t="s">
        <v>7</v>
      </c>
      <c r="C57" s="191" t="s">
        <v>146</v>
      </c>
      <c r="D57" s="159"/>
      <c r="E57" s="83"/>
      <c r="F57" s="4"/>
    </row>
    <row r="58" spans="2:9" ht="15.75" thickBot="1">
      <c r="B58" s="173" t="s">
        <v>9</v>
      </c>
      <c r="C58" s="110">
        <v>18851</v>
      </c>
      <c r="D58" s="160"/>
      <c r="E58" s="83" t="s">
        <v>10</v>
      </c>
      <c r="F58" s="4"/>
    </row>
    <row r="59" spans="2:9" ht="15.75" thickBot="1">
      <c r="B59" s="174" t="s">
        <v>11</v>
      </c>
      <c r="C59" s="144">
        <v>142880</v>
      </c>
      <c r="D59" s="2"/>
      <c r="E59" s="84"/>
      <c r="F59" s="4"/>
    </row>
    <row r="60" spans="2:9" ht="15.75" thickBot="1">
      <c r="B60" s="173" t="s">
        <v>12</v>
      </c>
      <c r="C60" s="197">
        <v>4700030657</v>
      </c>
      <c r="D60" s="2"/>
      <c r="E60" s="86"/>
      <c r="F60" s="4"/>
    </row>
    <row r="61" spans="2:9" ht="15.75" thickBot="1">
      <c r="B61" s="173" t="s">
        <v>13</v>
      </c>
      <c r="C61" s="110" t="s">
        <v>251</v>
      </c>
      <c r="D61" s="2"/>
      <c r="E61" s="4"/>
      <c r="F61" s="4"/>
      <c r="I61" t="s">
        <v>6</v>
      </c>
    </row>
    <row r="62" spans="2:9" ht="15.75" thickBot="1">
      <c r="B62" s="173" t="s">
        <v>14</v>
      </c>
      <c r="C62" s="155">
        <v>4268</v>
      </c>
      <c r="D62" s="2"/>
      <c r="E62" s="4"/>
      <c r="F62" s="4"/>
    </row>
    <row r="63" spans="2:9" ht="15.75" thickBot="1">
      <c r="B63" s="89" t="s">
        <v>15</v>
      </c>
      <c r="C63" s="89" t="s">
        <v>16</v>
      </c>
      <c r="D63" s="90" t="s">
        <v>17</v>
      </c>
      <c r="E63" s="91" t="s">
        <v>18</v>
      </c>
      <c r="F63" s="92" t="s">
        <v>19</v>
      </c>
    </row>
    <row r="64" spans="2:9" ht="15.75" thickBot="1">
      <c r="B64" s="231">
        <v>3200000000</v>
      </c>
      <c r="C64" s="110" t="s">
        <v>240</v>
      </c>
      <c r="D64" s="231">
        <v>1</v>
      </c>
      <c r="E64" s="217">
        <v>138796</v>
      </c>
      <c r="F64" s="93">
        <f>D64*E64</f>
        <v>138796</v>
      </c>
    </row>
    <row r="65" spans="2:6" ht="15.75" thickBot="1">
      <c r="B65" s="155"/>
      <c r="C65" s="156"/>
      <c r="D65" s="157"/>
      <c r="E65" s="158" t="s">
        <v>20</v>
      </c>
      <c r="F65" s="175">
        <f>SUM(F64:F64)</f>
        <v>138796</v>
      </c>
    </row>
  </sheetData>
  <mergeCells count="5"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0" workbookViewId="0">
      <selection activeCell="B64" sqref="B64:C64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25" t="s">
        <v>252</v>
      </c>
      <c r="C2" s="425"/>
      <c r="D2" s="425"/>
      <c r="E2" s="425"/>
      <c r="F2" s="425"/>
    </row>
    <row r="3" spans="2:6" ht="15.75" thickBot="1">
      <c r="B3" s="31"/>
      <c r="C3" s="32" t="s">
        <v>92</v>
      </c>
      <c r="D3" s="2"/>
      <c r="E3" s="3"/>
      <c r="F3" s="4"/>
    </row>
    <row r="4" spans="2:6">
      <c r="B4" s="5" t="s">
        <v>5</v>
      </c>
      <c r="C4" s="198" t="s">
        <v>48</v>
      </c>
      <c r="D4" s="6"/>
      <c r="E4" s="7" t="s">
        <v>6</v>
      </c>
      <c r="F4" s="8"/>
    </row>
    <row r="5" spans="2:6">
      <c r="B5" s="9" t="s">
        <v>7</v>
      </c>
      <c r="C5" s="191" t="s">
        <v>146</v>
      </c>
      <c r="D5" s="10"/>
      <c r="E5" s="11"/>
      <c r="F5" s="8"/>
    </row>
    <row r="6" spans="2:6">
      <c r="B6" s="9" t="s">
        <v>9</v>
      </c>
      <c r="C6" s="110">
        <v>18874</v>
      </c>
      <c r="D6" s="12"/>
      <c r="E6" s="11" t="s">
        <v>10</v>
      </c>
      <c r="F6" s="8"/>
    </row>
    <row r="7" spans="2:6">
      <c r="B7" s="1" t="s">
        <v>11</v>
      </c>
      <c r="C7" s="144">
        <v>142878</v>
      </c>
      <c r="D7" s="6"/>
      <c r="E7" s="18"/>
      <c r="F7" s="8"/>
    </row>
    <row r="8" spans="2:6">
      <c r="B8" s="9" t="s">
        <v>12</v>
      </c>
      <c r="C8" s="110">
        <v>4700030658</v>
      </c>
      <c r="D8" s="6"/>
      <c r="E8" s="13"/>
      <c r="F8" s="8"/>
    </row>
    <row r="9" spans="2:6">
      <c r="B9" s="14" t="s">
        <v>13</v>
      </c>
      <c r="C9" s="110" t="s">
        <v>253</v>
      </c>
      <c r="D9" s="6"/>
      <c r="E9" s="8"/>
      <c r="F9" s="8"/>
    </row>
    <row r="10" spans="2:6" ht="15.75" thickBot="1">
      <c r="B10" s="14" t="s">
        <v>14</v>
      </c>
      <c r="C10" s="25">
        <v>4269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1">
        <v>3200000000</v>
      </c>
      <c r="C12" s="110" t="s">
        <v>240</v>
      </c>
      <c r="D12" s="231">
        <v>1</v>
      </c>
      <c r="E12" s="217">
        <v>138796</v>
      </c>
      <c r="F12" s="93">
        <f>D12*E12</f>
        <v>138796</v>
      </c>
    </row>
    <row r="13" spans="2:6" ht="15.75" thickBot="1">
      <c r="B13" s="119"/>
      <c r="C13" s="150"/>
      <c r="D13" s="163"/>
      <c r="E13" s="164" t="s">
        <v>20</v>
      </c>
      <c r="F13" s="134">
        <f>SUM(F12:F12)</f>
        <v>138796</v>
      </c>
    </row>
    <row r="15" spans="2:6" ht="15.75" thickBot="1">
      <c r="B15" s="425" t="s">
        <v>254</v>
      </c>
      <c r="C15" s="425"/>
      <c r="D15" s="425"/>
      <c r="E15" s="425"/>
      <c r="F15" s="425"/>
    </row>
    <row r="16" spans="2:6" ht="15.75" thickBot="1">
      <c r="B16" s="31"/>
      <c r="C16" s="129" t="s">
        <v>81</v>
      </c>
      <c r="D16" s="2"/>
      <c r="E16" s="3"/>
      <c r="F16" s="4"/>
    </row>
    <row r="17" spans="2:6">
      <c r="B17" s="5" t="s">
        <v>5</v>
      </c>
      <c r="C17" s="198" t="s">
        <v>48</v>
      </c>
      <c r="D17" s="6"/>
      <c r="E17" s="7" t="s">
        <v>6</v>
      </c>
      <c r="F17" s="8"/>
    </row>
    <row r="18" spans="2:6">
      <c r="B18" s="9" t="s">
        <v>7</v>
      </c>
      <c r="C18" s="191" t="s">
        <v>146</v>
      </c>
      <c r="D18" s="6"/>
      <c r="E18" s="11"/>
      <c r="F18" s="8"/>
    </row>
    <row r="19" spans="2:6">
      <c r="B19" s="9" t="s">
        <v>9</v>
      </c>
      <c r="C19" s="110">
        <v>18876</v>
      </c>
      <c r="D19" s="72"/>
      <c r="E19" s="11" t="s">
        <v>10</v>
      </c>
      <c r="F19" s="8"/>
    </row>
    <row r="20" spans="2:6">
      <c r="B20" s="1" t="s">
        <v>11</v>
      </c>
      <c r="C20" s="144">
        <v>142875</v>
      </c>
      <c r="D20" s="6"/>
      <c r="E20" s="18"/>
      <c r="F20" s="8"/>
    </row>
    <row r="21" spans="2:6">
      <c r="B21" s="9" t="s">
        <v>12</v>
      </c>
      <c r="C21" s="110">
        <v>4700030659</v>
      </c>
      <c r="D21" s="6"/>
      <c r="E21" s="13"/>
      <c r="F21" s="8"/>
    </row>
    <row r="22" spans="2:6">
      <c r="B22" s="14" t="s">
        <v>13</v>
      </c>
      <c r="C22" s="110" t="s">
        <v>255</v>
      </c>
      <c r="D22" s="6"/>
      <c r="E22" s="8"/>
      <c r="F22" s="8"/>
    </row>
    <row r="23" spans="2:6" ht="15.75" thickBot="1">
      <c r="B23" s="14" t="s">
        <v>14</v>
      </c>
      <c r="C23" s="131">
        <v>3569</v>
      </c>
      <c r="D23" s="6"/>
      <c r="E23" s="8"/>
      <c r="F23" s="8"/>
    </row>
    <row r="24" spans="2:6" ht="15.75" thickBot="1">
      <c r="B24" s="61" t="s">
        <v>15</v>
      </c>
      <c r="C24" s="130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31">
        <v>3200000000</v>
      </c>
      <c r="C25" s="110" t="s">
        <v>240</v>
      </c>
      <c r="D25" s="231">
        <v>1</v>
      </c>
      <c r="E25" s="217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20</v>
      </c>
      <c r="F26" s="23">
        <f>F25</f>
        <v>138796</v>
      </c>
    </row>
    <row r="28" spans="2:6" ht="15.75" thickBot="1">
      <c r="B28" s="425" t="s">
        <v>256</v>
      </c>
      <c r="C28" s="425"/>
      <c r="D28" s="425"/>
      <c r="E28" s="425"/>
      <c r="F28" s="425"/>
    </row>
    <row r="29" spans="2:6" ht="15.75" thickBot="1">
      <c r="B29" s="31"/>
      <c r="C29" s="32" t="s">
        <v>82</v>
      </c>
      <c r="D29" s="2"/>
      <c r="E29" s="3"/>
      <c r="F29" s="4"/>
    </row>
    <row r="30" spans="2:6">
      <c r="B30" s="5" t="s">
        <v>5</v>
      </c>
      <c r="C30" s="198" t="s">
        <v>48</v>
      </c>
      <c r="D30" s="6"/>
      <c r="E30" s="7" t="s">
        <v>6</v>
      </c>
      <c r="F30" s="8"/>
    </row>
    <row r="31" spans="2:6">
      <c r="B31" s="9" t="s">
        <v>7</v>
      </c>
      <c r="C31" s="191" t="s">
        <v>146</v>
      </c>
      <c r="D31" s="10"/>
      <c r="E31" s="11"/>
      <c r="F31" s="8"/>
    </row>
    <row r="32" spans="2:6">
      <c r="B32" s="9" t="s">
        <v>9</v>
      </c>
      <c r="C32" s="110">
        <v>18878</v>
      </c>
      <c r="D32" s="12"/>
      <c r="E32" s="11" t="s">
        <v>10</v>
      </c>
      <c r="F32" s="8"/>
    </row>
    <row r="33" spans="2:6">
      <c r="B33" s="1" t="s">
        <v>11</v>
      </c>
      <c r="C33" s="144">
        <v>142874</v>
      </c>
      <c r="D33" s="6"/>
      <c r="E33" s="18"/>
      <c r="F33" s="8"/>
    </row>
    <row r="34" spans="2:6">
      <c r="B34" s="9" t="s">
        <v>12</v>
      </c>
      <c r="C34" s="110">
        <v>4700030660</v>
      </c>
      <c r="D34" s="6"/>
      <c r="E34" s="13"/>
      <c r="F34" s="8"/>
    </row>
    <row r="35" spans="2:6">
      <c r="B35" s="14" t="s">
        <v>13</v>
      </c>
      <c r="C35" s="110" t="s">
        <v>257</v>
      </c>
      <c r="D35" s="6"/>
      <c r="E35" s="8"/>
      <c r="F35" s="8"/>
    </row>
    <row r="36" spans="2:6" ht="15.75" thickBot="1">
      <c r="B36" s="14" t="s">
        <v>14</v>
      </c>
      <c r="C36" s="25">
        <v>3570</v>
      </c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31">
        <v>3200000000</v>
      </c>
      <c r="C38" s="110" t="s">
        <v>240</v>
      </c>
      <c r="D38" s="231">
        <v>1</v>
      </c>
      <c r="E38" s="218">
        <v>138796</v>
      </c>
      <c r="F38" s="134">
        <f>D38*E38</f>
        <v>138796</v>
      </c>
    </row>
    <row r="39" spans="2:6" ht="15.75" thickBot="1">
      <c r="B39" s="116"/>
      <c r="C39" s="117"/>
      <c r="D39" s="118"/>
      <c r="E39" s="132" t="s">
        <v>20</v>
      </c>
      <c r="F39" s="133">
        <f>F38</f>
        <v>138796</v>
      </c>
    </row>
    <row r="41" spans="2:6" ht="15.75" thickBot="1">
      <c r="B41" s="425" t="s">
        <v>258</v>
      </c>
      <c r="C41" s="425"/>
      <c r="D41" s="425"/>
      <c r="E41" s="425"/>
      <c r="F41" s="425"/>
    </row>
    <row r="42" spans="2:6" ht="15.75" thickBot="1">
      <c r="B42" s="31"/>
      <c r="C42" s="32" t="s">
        <v>83</v>
      </c>
      <c r="D42" s="2"/>
      <c r="E42" s="3"/>
      <c r="F42" s="4"/>
    </row>
    <row r="43" spans="2:6">
      <c r="B43" s="5" t="s">
        <v>5</v>
      </c>
      <c r="C43" s="198" t="s">
        <v>48</v>
      </c>
      <c r="D43" s="6"/>
      <c r="E43" s="7" t="s">
        <v>6</v>
      </c>
      <c r="F43" s="8"/>
    </row>
    <row r="44" spans="2:6">
      <c r="B44" s="9" t="s">
        <v>7</v>
      </c>
      <c r="C44" s="191" t="s">
        <v>146</v>
      </c>
      <c r="D44" s="10"/>
      <c r="E44" s="11"/>
      <c r="F44" s="8"/>
    </row>
    <row r="45" spans="2:6">
      <c r="B45" s="9" t="s">
        <v>9</v>
      </c>
      <c r="C45" s="110">
        <v>18879</v>
      </c>
      <c r="D45" s="12"/>
      <c r="E45" s="11" t="s">
        <v>10</v>
      </c>
      <c r="F45" s="8"/>
    </row>
    <row r="46" spans="2:6">
      <c r="B46" s="1" t="s">
        <v>11</v>
      </c>
      <c r="C46" s="144">
        <v>142871</v>
      </c>
      <c r="D46" s="6"/>
      <c r="E46" s="18"/>
      <c r="F46" s="8"/>
    </row>
    <row r="47" spans="2:6">
      <c r="B47" s="9" t="s">
        <v>12</v>
      </c>
      <c r="C47" s="110">
        <v>4700030661</v>
      </c>
      <c r="D47" s="6"/>
      <c r="E47" s="13"/>
      <c r="F47" s="8"/>
    </row>
    <row r="48" spans="2:6">
      <c r="B48" s="14" t="s">
        <v>13</v>
      </c>
      <c r="C48" s="110" t="s">
        <v>259</v>
      </c>
      <c r="D48" s="6"/>
      <c r="E48" s="8"/>
      <c r="F48" s="8"/>
    </row>
    <row r="49" spans="2:6" ht="15.75" thickBot="1">
      <c r="B49" s="14" t="s">
        <v>14</v>
      </c>
      <c r="C49" s="25">
        <v>3571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31">
        <v>3200000000</v>
      </c>
      <c r="C51" s="110" t="s">
        <v>240</v>
      </c>
      <c r="D51" s="231">
        <v>1</v>
      </c>
      <c r="E51" s="217">
        <v>138796</v>
      </c>
      <c r="F51" s="93">
        <f>D51*E51</f>
        <v>138796</v>
      </c>
    </row>
    <row r="52" spans="2:6" ht="15.75" thickBot="1">
      <c r="B52" s="21"/>
      <c r="C52" s="65"/>
      <c r="D52" s="27"/>
      <c r="E52" s="22" t="s">
        <v>20</v>
      </c>
      <c r="F52" s="23">
        <f>F51</f>
        <v>138796</v>
      </c>
    </row>
    <row r="54" spans="2:6" ht="15.75" thickBot="1">
      <c r="B54" s="425" t="s">
        <v>260</v>
      </c>
      <c r="C54" s="425"/>
      <c r="D54" s="425"/>
      <c r="E54" s="425"/>
      <c r="F54" s="425"/>
    </row>
    <row r="55" spans="2:6" ht="15.75" thickBot="1">
      <c r="B55" s="31"/>
      <c r="C55" s="32" t="s">
        <v>84</v>
      </c>
      <c r="D55" s="2"/>
      <c r="E55" s="3"/>
      <c r="F55" s="4"/>
    </row>
    <row r="56" spans="2:6">
      <c r="B56" s="5" t="s">
        <v>5</v>
      </c>
      <c r="C56" s="198" t="s">
        <v>48</v>
      </c>
      <c r="D56" s="6"/>
      <c r="E56" s="7" t="s">
        <v>6</v>
      </c>
      <c r="F56" s="8"/>
    </row>
    <row r="57" spans="2:6">
      <c r="B57" s="9" t="s">
        <v>7</v>
      </c>
      <c r="C57" s="191" t="s">
        <v>146</v>
      </c>
      <c r="D57" s="10"/>
      <c r="E57" s="11"/>
      <c r="F57" s="8"/>
    </row>
    <row r="58" spans="2:6">
      <c r="B58" s="9" t="s">
        <v>9</v>
      </c>
      <c r="C58" s="110">
        <v>18880</v>
      </c>
      <c r="D58" s="12"/>
      <c r="E58" s="11" t="s">
        <v>10</v>
      </c>
      <c r="F58" s="8"/>
    </row>
    <row r="59" spans="2:6">
      <c r="B59" s="1" t="s">
        <v>11</v>
      </c>
      <c r="C59" s="144">
        <v>142869</v>
      </c>
      <c r="D59" s="6"/>
      <c r="E59" s="13"/>
      <c r="F59" s="8"/>
    </row>
    <row r="60" spans="2:6">
      <c r="B60" s="9" t="s">
        <v>12</v>
      </c>
      <c r="C60" s="110">
        <v>4700030662</v>
      </c>
      <c r="D60" s="6"/>
      <c r="E60" s="13"/>
      <c r="F60" s="8"/>
    </row>
    <row r="61" spans="2:6">
      <c r="B61" s="14" t="s">
        <v>13</v>
      </c>
      <c r="C61" s="110" t="s">
        <v>261</v>
      </c>
      <c r="D61" s="6"/>
      <c r="E61" s="8"/>
      <c r="F61" s="8"/>
    </row>
    <row r="62" spans="2:6" ht="15.75" thickBot="1">
      <c r="B62" s="14" t="s">
        <v>14</v>
      </c>
      <c r="C62" s="25">
        <v>3571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31">
        <v>3200000000</v>
      </c>
      <c r="C64" s="110" t="s">
        <v>240</v>
      </c>
      <c r="D64" s="231">
        <v>1</v>
      </c>
      <c r="E64" s="217">
        <v>138796</v>
      </c>
      <c r="F64" s="93">
        <f>D64*E64</f>
        <v>138796</v>
      </c>
    </row>
    <row r="65" spans="2:6" ht="15.75" thickBot="1">
      <c r="B65" s="21"/>
      <c r="C65" s="65"/>
      <c r="D65" s="27"/>
      <c r="E65" s="22" t="s">
        <v>20</v>
      </c>
      <c r="F65" s="23">
        <f>SUM(F64:F64)</f>
        <v>138796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37"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5" t="s">
        <v>262</v>
      </c>
      <c r="C2" s="425"/>
      <c r="D2" s="425"/>
      <c r="E2" s="425"/>
      <c r="F2" s="425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5</v>
      </c>
      <c r="C4" s="198" t="s">
        <v>48</v>
      </c>
      <c r="D4" s="6"/>
      <c r="E4" s="7" t="s">
        <v>6</v>
      </c>
      <c r="F4" s="8"/>
    </row>
    <row r="5" spans="2:6">
      <c r="B5" s="9" t="s">
        <v>7</v>
      </c>
      <c r="C5" s="191" t="s">
        <v>146</v>
      </c>
      <c r="D5" s="10"/>
      <c r="E5" s="11"/>
      <c r="F5" s="8"/>
    </row>
    <row r="6" spans="2:6">
      <c r="B6" s="9" t="s">
        <v>9</v>
      </c>
      <c r="C6" s="110">
        <v>18881</v>
      </c>
      <c r="D6" s="12"/>
      <c r="E6" s="11" t="s">
        <v>10</v>
      </c>
      <c r="F6" s="8"/>
    </row>
    <row r="7" spans="2:6">
      <c r="B7" s="1" t="s">
        <v>11</v>
      </c>
      <c r="C7" s="144">
        <v>142866</v>
      </c>
      <c r="D7" s="6"/>
      <c r="E7" s="13"/>
      <c r="F7" s="8"/>
    </row>
    <row r="8" spans="2:6">
      <c r="B8" s="9" t="s">
        <v>12</v>
      </c>
      <c r="C8" s="110">
        <v>4700030663</v>
      </c>
      <c r="D8" s="6"/>
      <c r="E8" s="13"/>
      <c r="F8" s="8"/>
    </row>
    <row r="9" spans="2:6">
      <c r="B9" s="14" t="s">
        <v>13</v>
      </c>
      <c r="C9" s="110" t="s">
        <v>263</v>
      </c>
      <c r="D9" s="6"/>
      <c r="E9" s="8"/>
      <c r="F9" s="8"/>
    </row>
    <row r="10" spans="2:6" ht="15.75" thickBot="1">
      <c r="B10" s="14" t="s">
        <v>14</v>
      </c>
      <c r="C10" s="25">
        <v>3572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1">
        <v>3200000000</v>
      </c>
      <c r="C12" s="110" t="s">
        <v>240</v>
      </c>
      <c r="D12" s="231">
        <v>1</v>
      </c>
      <c r="E12" s="217">
        <v>138796</v>
      </c>
      <c r="F12" s="93">
        <f>D12*E12</f>
        <v>138796</v>
      </c>
    </row>
    <row r="13" spans="2:6" ht="15.75" thickBot="1">
      <c r="B13" s="21"/>
      <c r="C13" s="65"/>
      <c r="D13" s="27"/>
      <c r="E13" s="22" t="s">
        <v>20</v>
      </c>
      <c r="F13" s="23">
        <f>F12</f>
        <v>138796</v>
      </c>
    </row>
    <row r="15" spans="2:6" ht="15.75" thickBot="1">
      <c r="B15" s="425" t="s">
        <v>264</v>
      </c>
      <c r="C15" s="425"/>
      <c r="D15" s="425"/>
      <c r="E15" s="425"/>
      <c r="F15" s="425"/>
    </row>
    <row r="16" spans="2:6" ht="15.75" thickBot="1">
      <c r="B16" s="31"/>
      <c r="C16" s="32" t="s">
        <v>86</v>
      </c>
      <c r="D16" s="2"/>
      <c r="E16" s="3"/>
      <c r="F16" s="4"/>
    </row>
    <row r="17" spans="2:6">
      <c r="B17" s="5" t="s">
        <v>5</v>
      </c>
      <c r="C17" s="198" t="s">
        <v>48</v>
      </c>
      <c r="D17" s="6"/>
      <c r="E17" s="7" t="s">
        <v>6</v>
      </c>
      <c r="F17" s="8"/>
    </row>
    <row r="18" spans="2:6">
      <c r="B18" s="9" t="s">
        <v>7</v>
      </c>
      <c r="C18" s="191" t="s">
        <v>146</v>
      </c>
      <c r="D18" s="10"/>
      <c r="E18" s="11"/>
      <c r="F18" s="8"/>
    </row>
    <row r="19" spans="2:6">
      <c r="B19" s="9" t="s">
        <v>9</v>
      </c>
      <c r="C19" s="110">
        <v>18882</v>
      </c>
      <c r="D19" s="12"/>
      <c r="E19" s="11" t="s">
        <v>10</v>
      </c>
      <c r="F19" s="8"/>
    </row>
    <row r="20" spans="2:6">
      <c r="B20" s="1" t="s">
        <v>11</v>
      </c>
      <c r="C20" s="144">
        <v>142865</v>
      </c>
      <c r="D20" s="6"/>
      <c r="E20" s="13"/>
      <c r="F20" s="8"/>
    </row>
    <row r="21" spans="2:6">
      <c r="B21" s="9" t="s">
        <v>12</v>
      </c>
      <c r="C21" s="110">
        <v>4700030664</v>
      </c>
      <c r="D21" s="6"/>
      <c r="E21" s="13"/>
      <c r="F21" s="8"/>
    </row>
    <row r="22" spans="2:6">
      <c r="B22" s="14" t="s">
        <v>13</v>
      </c>
      <c r="C22" s="110" t="s">
        <v>265</v>
      </c>
      <c r="D22" s="6"/>
      <c r="E22" s="8"/>
      <c r="F22" s="8"/>
    </row>
    <row r="23" spans="2:6" ht="15.75" thickBot="1">
      <c r="B23" s="14" t="s">
        <v>14</v>
      </c>
      <c r="C23" s="25">
        <v>3572</v>
      </c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31">
        <v>3200000000</v>
      </c>
      <c r="C25" s="110" t="s">
        <v>240</v>
      </c>
      <c r="D25" s="231">
        <v>1</v>
      </c>
      <c r="E25" s="217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20</v>
      </c>
      <c r="F26" s="23">
        <f>F25</f>
        <v>138796</v>
      </c>
    </row>
    <row r="28" spans="2:6" ht="15.75" thickBot="1">
      <c r="B28" s="425" t="s">
        <v>266</v>
      </c>
      <c r="C28" s="425"/>
      <c r="D28" s="425"/>
      <c r="E28" s="425"/>
      <c r="F28" s="425"/>
    </row>
    <row r="29" spans="2:6" ht="15.75" thickBot="1">
      <c r="B29" s="31"/>
      <c r="C29" s="32" t="s">
        <v>87</v>
      </c>
      <c r="D29" s="2"/>
      <c r="E29" s="3"/>
      <c r="F29" s="4"/>
    </row>
    <row r="30" spans="2:6">
      <c r="B30" s="5" t="s">
        <v>5</v>
      </c>
      <c r="C30" s="198" t="s">
        <v>48</v>
      </c>
      <c r="D30" s="6"/>
      <c r="E30" s="7" t="s">
        <v>6</v>
      </c>
      <c r="F30" s="8"/>
    </row>
    <row r="31" spans="2:6">
      <c r="B31" s="9" t="s">
        <v>7</v>
      </c>
      <c r="C31" s="191" t="s">
        <v>146</v>
      </c>
      <c r="D31" s="10"/>
      <c r="E31" s="11"/>
      <c r="F31" s="8"/>
    </row>
    <row r="32" spans="2:6">
      <c r="B32" s="9" t="s">
        <v>9</v>
      </c>
      <c r="C32" s="110">
        <v>18943</v>
      </c>
      <c r="D32" s="12"/>
      <c r="E32" s="11" t="s">
        <v>10</v>
      </c>
      <c r="F32" s="8"/>
    </row>
    <row r="33" spans="2:6">
      <c r="B33" s="1" t="s">
        <v>11</v>
      </c>
      <c r="C33" s="144">
        <v>142864</v>
      </c>
      <c r="D33" s="6"/>
      <c r="E33" s="13"/>
      <c r="F33" s="8"/>
    </row>
    <row r="34" spans="2:6">
      <c r="B34" s="9" t="s">
        <v>12</v>
      </c>
      <c r="C34" s="110">
        <v>4700030665</v>
      </c>
      <c r="D34" s="6"/>
      <c r="E34" s="13"/>
      <c r="F34" s="8"/>
    </row>
    <row r="35" spans="2:6">
      <c r="B35" s="14" t="s">
        <v>13</v>
      </c>
      <c r="C35" s="110" t="s">
        <v>267</v>
      </c>
      <c r="D35" s="6"/>
      <c r="E35" s="8"/>
      <c r="F35" s="8"/>
    </row>
    <row r="36" spans="2:6" ht="15.75" thickBot="1">
      <c r="B36" s="14" t="s">
        <v>14</v>
      </c>
      <c r="C36" s="25">
        <v>3573</v>
      </c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31">
        <v>3200000000</v>
      </c>
      <c r="C38" s="110" t="s">
        <v>240</v>
      </c>
      <c r="D38" s="231">
        <v>1</v>
      </c>
      <c r="E38" s="217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20</v>
      </c>
      <c r="F39" s="23">
        <f>F38</f>
        <v>138796</v>
      </c>
    </row>
    <row r="41" spans="2:6" ht="15.75" thickBot="1">
      <c r="B41" s="425" t="s">
        <v>268</v>
      </c>
      <c r="C41" s="425"/>
      <c r="D41" s="425"/>
      <c r="E41" s="425"/>
      <c r="F41" s="425"/>
    </row>
    <row r="42" spans="2:6" ht="15.75" thickBot="1">
      <c r="B42" s="31"/>
      <c r="C42" s="32" t="s">
        <v>88</v>
      </c>
      <c r="D42" s="2"/>
      <c r="E42" s="3"/>
      <c r="F42" s="4"/>
    </row>
    <row r="43" spans="2:6">
      <c r="B43" s="5" t="s">
        <v>5</v>
      </c>
      <c r="C43" s="198" t="s">
        <v>48</v>
      </c>
      <c r="D43" s="6"/>
      <c r="E43" s="7" t="s">
        <v>6</v>
      </c>
      <c r="F43" s="8"/>
    </row>
    <row r="44" spans="2:6">
      <c r="B44" s="9" t="s">
        <v>7</v>
      </c>
      <c r="C44" s="191" t="s">
        <v>146</v>
      </c>
      <c r="D44" s="10"/>
      <c r="E44" s="11"/>
      <c r="F44" s="8"/>
    </row>
    <row r="45" spans="2:6">
      <c r="B45" s="9" t="s">
        <v>9</v>
      </c>
      <c r="C45" s="110">
        <v>18861</v>
      </c>
      <c r="D45" s="12"/>
      <c r="E45" s="11" t="s">
        <v>10</v>
      </c>
      <c r="F45" s="8"/>
    </row>
    <row r="46" spans="2:6">
      <c r="B46" s="1" t="s">
        <v>11</v>
      </c>
      <c r="C46" s="144">
        <v>142893</v>
      </c>
      <c r="D46" s="6"/>
      <c r="E46" s="13"/>
      <c r="F46" s="8"/>
    </row>
    <row r="47" spans="2:6">
      <c r="B47" s="9" t="s">
        <v>12</v>
      </c>
      <c r="C47" s="110">
        <v>4700030618</v>
      </c>
      <c r="D47" s="6"/>
      <c r="E47" s="13"/>
      <c r="F47" s="8"/>
    </row>
    <row r="48" spans="2:6">
      <c r="B48" s="14" t="s">
        <v>13</v>
      </c>
      <c r="C48" s="110" t="s">
        <v>269</v>
      </c>
      <c r="D48" s="6"/>
      <c r="E48" s="8"/>
      <c r="F48" s="8"/>
    </row>
    <row r="49" spans="2:6" ht="15.75" thickBot="1">
      <c r="B49" s="14" t="s">
        <v>14</v>
      </c>
      <c r="C49" s="25">
        <v>3571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31">
        <v>3200000000</v>
      </c>
      <c r="C51" s="110" t="s">
        <v>241</v>
      </c>
      <c r="D51" s="231">
        <v>1</v>
      </c>
      <c r="E51" s="217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20</v>
      </c>
      <c r="F52" s="23">
        <f>F51</f>
        <v>195074</v>
      </c>
    </row>
    <row r="54" spans="2:6" ht="15.75" thickBot="1">
      <c r="B54" s="425" t="s">
        <v>270</v>
      </c>
      <c r="C54" s="425"/>
      <c r="D54" s="425"/>
      <c r="E54" s="425"/>
      <c r="F54" s="425"/>
    </row>
    <row r="55" spans="2:6" ht="15.75" thickBot="1">
      <c r="B55" s="31"/>
      <c r="C55" s="32" t="s">
        <v>89</v>
      </c>
      <c r="D55" s="2"/>
      <c r="E55" s="3"/>
      <c r="F55" s="4"/>
    </row>
    <row r="56" spans="2:6">
      <c r="B56" s="5" t="s">
        <v>5</v>
      </c>
      <c r="C56" s="198" t="s">
        <v>48</v>
      </c>
      <c r="D56" s="6"/>
      <c r="E56" s="7" t="s">
        <v>6</v>
      </c>
      <c r="F56" s="8"/>
    </row>
    <row r="57" spans="2:6">
      <c r="B57" s="9" t="s">
        <v>7</v>
      </c>
      <c r="C57" s="191" t="s">
        <v>146</v>
      </c>
      <c r="D57" s="10"/>
      <c r="E57" s="11"/>
      <c r="F57" s="8"/>
    </row>
    <row r="58" spans="2:6">
      <c r="B58" s="9" t="s">
        <v>9</v>
      </c>
      <c r="C58" s="110">
        <v>18863</v>
      </c>
      <c r="D58" s="12"/>
      <c r="E58" s="11" t="s">
        <v>10</v>
      </c>
      <c r="F58" s="8"/>
    </row>
    <row r="59" spans="2:6">
      <c r="B59" s="1" t="s">
        <v>11</v>
      </c>
      <c r="C59" s="144">
        <v>142892</v>
      </c>
      <c r="D59" s="6"/>
      <c r="E59" s="13"/>
      <c r="F59" s="8"/>
    </row>
    <row r="60" spans="2:6">
      <c r="B60" s="9" t="s">
        <v>12</v>
      </c>
      <c r="C60" s="110">
        <v>4700030619</v>
      </c>
      <c r="D60" s="6"/>
      <c r="E60" s="13"/>
      <c r="F60" s="8"/>
    </row>
    <row r="61" spans="2:6">
      <c r="B61" s="14" t="s">
        <v>13</v>
      </c>
      <c r="C61" s="110" t="s">
        <v>271</v>
      </c>
      <c r="D61" s="6"/>
      <c r="E61" s="8"/>
      <c r="F61" s="8"/>
    </row>
    <row r="62" spans="2:6" ht="15.75" thickBot="1">
      <c r="B62" s="14" t="s">
        <v>14</v>
      </c>
      <c r="C62" s="25">
        <v>3572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31">
        <v>3200000000</v>
      </c>
      <c r="C64" s="110" t="s">
        <v>241</v>
      </c>
      <c r="D64" s="231">
        <v>1</v>
      </c>
      <c r="E64" s="217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20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3"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5" t="s">
        <v>272</v>
      </c>
      <c r="C2" s="425"/>
      <c r="D2" s="425"/>
      <c r="E2" s="425"/>
      <c r="F2" s="425"/>
    </row>
    <row r="3" spans="2:6" ht="15.75" thickBot="1">
      <c r="B3" s="31"/>
      <c r="C3" s="32" t="s">
        <v>148</v>
      </c>
      <c r="D3" s="2"/>
      <c r="E3" s="3"/>
      <c r="F3" s="4"/>
    </row>
    <row r="4" spans="2:6">
      <c r="B4" s="5" t="s">
        <v>5</v>
      </c>
      <c r="C4" s="198" t="s">
        <v>48</v>
      </c>
      <c r="D4" s="6"/>
      <c r="E4" s="7" t="s">
        <v>6</v>
      </c>
      <c r="F4" s="8"/>
    </row>
    <row r="5" spans="2:6">
      <c r="B5" s="9" t="s">
        <v>7</v>
      </c>
      <c r="C5" s="191" t="s">
        <v>146</v>
      </c>
      <c r="D5" s="10"/>
      <c r="E5" s="11"/>
      <c r="F5" s="8"/>
    </row>
    <row r="6" spans="2:6">
      <c r="B6" s="9" t="s">
        <v>9</v>
      </c>
      <c r="C6" s="110">
        <v>18865</v>
      </c>
      <c r="D6" s="12"/>
      <c r="E6" s="11" t="s">
        <v>10</v>
      </c>
      <c r="F6" s="8"/>
    </row>
    <row r="7" spans="2:6">
      <c r="B7" s="1" t="s">
        <v>11</v>
      </c>
      <c r="C7" s="144">
        <v>142891</v>
      </c>
      <c r="D7" s="6"/>
      <c r="E7" s="13"/>
      <c r="F7" s="8"/>
    </row>
    <row r="8" spans="2:6">
      <c r="B8" s="9" t="s">
        <v>12</v>
      </c>
      <c r="C8" s="110">
        <v>4700030620</v>
      </c>
      <c r="D8" s="6"/>
      <c r="E8" s="13"/>
      <c r="F8" s="8"/>
    </row>
    <row r="9" spans="2:6">
      <c r="B9" s="14" t="s">
        <v>13</v>
      </c>
      <c r="C9" s="110" t="s">
        <v>273</v>
      </c>
      <c r="D9" s="6"/>
      <c r="E9" s="8"/>
      <c r="F9" s="8"/>
    </row>
    <row r="10" spans="2:6" ht="15.75" thickBot="1">
      <c r="B10" s="14" t="s">
        <v>14</v>
      </c>
      <c r="C10" s="25">
        <v>3573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1">
        <v>3200000000</v>
      </c>
      <c r="C12" s="110" t="s">
        <v>241</v>
      </c>
      <c r="D12" s="231">
        <v>1</v>
      </c>
      <c r="E12" s="217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20</v>
      </c>
      <c r="F13" s="23">
        <f>F12</f>
        <v>195074</v>
      </c>
    </row>
    <row r="15" spans="2:6" ht="15.75" thickBot="1">
      <c r="B15" s="425" t="s">
        <v>274</v>
      </c>
      <c r="C15" s="425"/>
      <c r="D15" s="425"/>
      <c r="E15" s="425"/>
      <c r="F15" s="425"/>
    </row>
    <row r="16" spans="2:6" ht="15.75" thickBot="1">
      <c r="B16" s="31"/>
      <c r="C16" s="32" t="s">
        <v>149</v>
      </c>
      <c r="D16" s="2"/>
      <c r="E16" s="3"/>
      <c r="F16" s="4"/>
    </row>
    <row r="17" spans="2:6">
      <c r="B17" s="5" t="s">
        <v>5</v>
      </c>
      <c r="C17" s="198" t="s">
        <v>48</v>
      </c>
      <c r="D17" s="6"/>
      <c r="E17" s="7" t="s">
        <v>6</v>
      </c>
      <c r="F17" s="8"/>
    </row>
    <row r="18" spans="2:6">
      <c r="B18" s="9" t="s">
        <v>7</v>
      </c>
      <c r="C18" s="191" t="s">
        <v>146</v>
      </c>
      <c r="D18" s="10"/>
      <c r="E18" s="11"/>
      <c r="F18" s="8"/>
    </row>
    <row r="19" spans="2:6">
      <c r="B19" s="9" t="s">
        <v>9</v>
      </c>
      <c r="C19" s="110">
        <v>18864</v>
      </c>
      <c r="D19" s="12"/>
      <c r="E19" s="11" t="s">
        <v>10</v>
      </c>
      <c r="F19" s="8"/>
    </row>
    <row r="20" spans="2:6">
      <c r="B20" s="1" t="s">
        <v>11</v>
      </c>
      <c r="C20" s="144">
        <v>142890</v>
      </c>
      <c r="D20" s="6"/>
      <c r="E20" s="13"/>
      <c r="F20" s="8"/>
    </row>
    <row r="21" spans="2:6">
      <c r="B21" s="9" t="s">
        <v>12</v>
      </c>
      <c r="C21" s="110">
        <v>4700030621</v>
      </c>
      <c r="D21" s="6"/>
      <c r="E21" s="13"/>
      <c r="F21" s="8"/>
    </row>
    <row r="22" spans="2:6">
      <c r="B22" s="14" t="s">
        <v>13</v>
      </c>
      <c r="C22" s="110" t="s">
        <v>275</v>
      </c>
      <c r="D22" s="6"/>
      <c r="E22" s="8"/>
      <c r="F22" s="8"/>
    </row>
    <row r="23" spans="2:6" ht="15.75" thickBot="1">
      <c r="B23" s="14" t="s">
        <v>14</v>
      </c>
      <c r="C23" s="25">
        <v>3575</v>
      </c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31">
        <v>3200000000</v>
      </c>
      <c r="C25" s="110" t="s">
        <v>241</v>
      </c>
      <c r="D25" s="231">
        <v>1</v>
      </c>
      <c r="E25" s="217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20</v>
      </c>
      <c r="F26" s="23">
        <f>F25</f>
        <v>195074</v>
      </c>
    </row>
    <row r="28" spans="2:6" ht="15.75" thickBot="1">
      <c r="B28" s="425" t="s">
        <v>276</v>
      </c>
      <c r="C28" s="425"/>
      <c r="D28" s="425"/>
      <c r="E28" s="425"/>
      <c r="F28" s="425"/>
    </row>
    <row r="29" spans="2:6" ht="15.75" thickBot="1">
      <c r="B29" s="31"/>
      <c r="C29" s="32" t="s">
        <v>150</v>
      </c>
      <c r="D29" s="2"/>
      <c r="E29" s="3"/>
      <c r="F29" s="4"/>
    </row>
    <row r="30" spans="2:6">
      <c r="B30" s="5" t="s">
        <v>5</v>
      </c>
      <c r="C30" s="198" t="s">
        <v>48</v>
      </c>
      <c r="D30" s="6"/>
      <c r="E30" s="7" t="s">
        <v>6</v>
      </c>
      <c r="F30" s="8"/>
    </row>
    <row r="31" spans="2:6">
      <c r="B31" s="9" t="s">
        <v>7</v>
      </c>
      <c r="C31" s="191" t="s">
        <v>146</v>
      </c>
      <c r="D31" s="10"/>
      <c r="E31" s="11"/>
      <c r="F31" s="8"/>
    </row>
    <row r="32" spans="2:6">
      <c r="B32" s="9" t="s">
        <v>9</v>
      </c>
      <c r="C32" s="110">
        <v>18843</v>
      </c>
      <c r="D32" s="12"/>
      <c r="E32" s="11" t="s">
        <v>10</v>
      </c>
      <c r="F32" s="8"/>
    </row>
    <row r="33" spans="2:6">
      <c r="B33" s="1" t="s">
        <v>11</v>
      </c>
      <c r="C33" s="144">
        <v>142889</v>
      </c>
      <c r="D33" s="6"/>
      <c r="E33" s="13"/>
      <c r="F33" s="8"/>
    </row>
    <row r="34" spans="2:6">
      <c r="B34" s="9" t="s">
        <v>12</v>
      </c>
      <c r="C34" s="110">
        <v>4700030622</v>
      </c>
      <c r="D34" s="6"/>
      <c r="E34" s="13"/>
      <c r="F34" s="8"/>
    </row>
    <row r="35" spans="2:6">
      <c r="B35" s="14" t="s">
        <v>13</v>
      </c>
      <c r="C35" s="110" t="s">
        <v>277</v>
      </c>
      <c r="D35" s="6"/>
      <c r="E35" s="8"/>
      <c r="F35" s="8"/>
    </row>
    <row r="36" spans="2:6" ht="15.75" thickBot="1">
      <c r="B36" s="14" t="s">
        <v>14</v>
      </c>
      <c r="C36" s="25">
        <v>3576</v>
      </c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31">
        <v>3200000000</v>
      </c>
      <c r="C38" s="110" t="s">
        <v>241</v>
      </c>
      <c r="D38" s="231">
        <v>1</v>
      </c>
      <c r="E38" s="217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20</v>
      </c>
      <c r="F39" s="23">
        <f>F38</f>
        <v>195074</v>
      </c>
    </row>
    <row r="41" spans="2:6" ht="15.75" thickBot="1">
      <c r="B41" s="425" t="s">
        <v>278</v>
      </c>
      <c r="C41" s="425"/>
      <c r="D41" s="425"/>
      <c r="E41" s="425"/>
      <c r="F41" s="425"/>
    </row>
    <row r="42" spans="2:6" ht="15.75" thickBot="1">
      <c r="B42" s="31"/>
      <c r="C42" s="32" t="s">
        <v>151</v>
      </c>
      <c r="D42" s="2"/>
      <c r="E42" s="3"/>
      <c r="F42" s="4"/>
    </row>
    <row r="43" spans="2:6">
      <c r="B43" s="5" t="s">
        <v>5</v>
      </c>
      <c r="C43" s="198" t="s">
        <v>48</v>
      </c>
      <c r="D43" s="6"/>
      <c r="E43" s="7" t="s">
        <v>6</v>
      </c>
      <c r="F43" s="8"/>
    </row>
    <row r="44" spans="2:6">
      <c r="B44" s="9" t="s">
        <v>7</v>
      </c>
      <c r="C44" s="191" t="s">
        <v>146</v>
      </c>
      <c r="D44" s="10"/>
      <c r="E44" s="11"/>
      <c r="F44" s="8"/>
    </row>
    <row r="45" spans="2:6">
      <c r="B45" s="9" t="s">
        <v>9</v>
      </c>
      <c r="C45" s="110">
        <v>18844</v>
      </c>
      <c r="D45" s="12"/>
      <c r="E45" s="11" t="s">
        <v>10</v>
      </c>
      <c r="F45" s="8"/>
    </row>
    <row r="46" spans="2:6">
      <c r="B46" s="1" t="s">
        <v>11</v>
      </c>
      <c r="C46" s="144">
        <v>142888</v>
      </c>
      <c r="D46" s="6"/>
      <c r="E46" s="13"/>
      <c r="F46" s="8"/>
    </row>
    <row r="47" spans="2:6">
      <c r="B47" s="9" t="s">
        <v>12</v>
      </c>
      <c r="C47" s="110">
        <v>4700030623</v>
      </c>
      <c r="D47" s="6"/>
      <c r="E47" s="13"/>
      <c r="F47" s="8"/>
    </row>
    <row r="48" spans="2:6">
      <c r="B48" s="14" t="s">
        <v>13</v>
      </c>
      <c r="C48" s="110" t="s">
        <v>279</v>
      </c>
      <c r="D48" s="6"/>
      <c r="E48" s="8"/>
      <c r="F48" s="8"/>
    </row>
    <row r="49" spans="2:6" ht="15.75" thickBot="1">
      <c r="B49" s="14" t="s">
        <v>14</v>
      </c>
      <c r="C49" s="25">
        <v>3577</v>
      </c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31">
        <v>3200000000</v>
      </c>
      <c r="C51" s="110" t="s">
        <v>241</v>
      </c>
      <c r="D51" s="231">
        <v>1</v>
      </c>
      <c r="E51" s="217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20</v>
      </c>
      <c r="F52" s="23">
        <f>F51</f>
        <v>195074</v>
      </c>
    </row>
    <row r="54" spans="2:6" ht="15.75" thickBot="1">
      <c r="B54" s="425" t="s">
        <v>280</v>
      </c>
      <c r="C54" s="425"/>
      <c r="D54" s="425"/>
      <c r="E54" s="425"/>
      <c r="F54" s="425"/>
    </row>
    <row r="55" spans="2:6" ht="15.75" thickBot="1">
      <c r="B55" s="31"/>
      <c r="C55" s="32" t="s">
        <v>152</v>
      </c>
      <c r="D55" s="2"/>
      <c r="E55" s="3"/>
      <c r="F55" s="4"/>
    </row>
    <row r="56" spans="2:6">
      <c r="B56" s="5" t="s">
        <v>5</v>
      </c>
      <c r="C56" s="198" t="s">
        <v>48</v>
      </c>
      <c r="D56" s="6"/>
      <c r="E56" s="7" t="s">
        <v>6</v>
      </c>
      <c r="F56" s="8"/>
    </row>
    <row r="57" spans="2:6">
      <c r="B57" s="9" t="s">
        <v>7</v>
      </c>
      <c r="C57" s="191" t="s">
        <v>146</v>
      </c>
      <c r="D57" s="10"/>
      <c r="E57" s="11"/>
      <c r="F57" s="8"/>
    </row>
    <row r="58" spans="2:6">
      <c r="B58" s="9" t="s">
        <v>9</v>
      </c>
      <c r="C58" s="110">
        <v>18845</v>
      </c>
      <c r="D58" s="12"/>
      <c r="E58" s="11" t="s">
        <v>10</v>
      </c>
      <c r="F58" s="8"/>
    </row>
    <row r="59" spans="2:6">
      <c r="B59" s="1" t="s">
        <v>11</v>
      </c>
      <c r="C59" s="144">
        <v>142887</v>
      </c>
      <c r="D59" s="6"/>
      <c r="E59" s="13"/>
      <c r="F59" s="8"/>
    </row>
    <row r="60" spans="2:6">
      <c r="B60" s="9" t="s">
        <v>12</v>
      </c>
      <c r="C60" s="110">
        <v>4700030624</v>
      </c>
      <c r="D60" s="6"/>
      <c r="E60" s="13"/>
      <c r="F60" s="8"/>
    </row>
    <row r="61" spans="2:6">
      <c r="B61" s="14" t="s">
        <v>13</v>
      </c>
      <c r="C61" s="110" t="s">
        <v>281</v>
      </c>
      <c r="D61" s="6"/>
      <c r="E61" s="8"/>
      <c r="F61" s="8"/>
    </row>
    <row r="62" spans="2:6" ht="15.75" thickBot="1">
      <c r="B62" s="14" t="s">
        <v>14</v>
      </c>
      <c r="C62" s="25">
        <v>3578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31">
        <v>3200000000</v>
      </c>
      <c r="C64" s="110" t="s">
        <v>241</v>
      </c>
      <c r="D64" s="231">
        <v>1</v>
      </c>
      <c r="E64" s="217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20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6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5" t="s">
        <v>282</v>
      </c>
      <c r="C2" s="425"/>
      <c r="D2" s="425"/>
      <c r="E2" s="425"/>
      <c r="F2" s="425"/>
    </row>
    <row r="3" spans="2:6" ht="15.75" thickBot="1">
      <c r="B3" s="31"/>
      <c r="C3" s="32" t="s">
        <v>153</v>
      </c>
      <c r="D3" s="2"/>
      <c r="E3" s="3"/>
      <c r="F3" s="4"/>
    </row>
    <row r="4" spans="2:6">
      <c r="B4" s="5" t="s">
        <v>5</v>
      </c>
      <c r="C4" s="198" t="s">
        <v>48</v>
      </c>
      <c r="D4" s="6"/>
      <c r="E4" s="7" t="s">
        <v>6</v>
      </c>
      <c r="F4" s="8"/>
    </row>
    <row r="5" spans="2:6">
      <c r="B5" s="9" t="s">
        <v>7</v>
      </c>
      <c r="C5" s="191" t="s">
        <v>146</v>
      </c>
      <c r="D5" s="10"/>
      <c r="E5" s="11"/>
      <c r="F5" s="8"/>
    </row>
    <row r="6" spans="2:6">
      <c r="B6" s="9" t="s">
        <v>9</v>
      </c>
      <c r="C6" s="110">
        <v>18846</v>
      </c>
      <c r="D6" s="12"/>
      <c r="E6" s="11" t="s">
        <v>10</v>
      </c>
      <c r="F6" s="8"/>
    </row>
    <row r="7" spans="2:6">
      <c r="B7" s="1" t="s">
        <v>11</v>
      </c>
      <c r="C7" s="144">
        <v>142886</v>
      </c>
      <c r="D7" s="6"/>
      <c r="E7" s="13"/>
      <c r="F7" s="8"/>
    </row>
    <row r="8" spans="2:6">
      <c r="B8" s="9" t="s">
        <v>12</v>
      </c>
      <c r="C8" s="110">
        <v>4700030625</v>
      </c>
      <c r="D8" s="6"/>
      <c r="E8" s="13"/>
      <c r="F8" s="8"/>
    </row>
    <row r="9" spans="2:6">
      <c r="B9" s="14" t="s">
        <v>13</v>
      </c>
      <c r="C9" s="110" t="s">
        <v>283</v>
      </c>
      <c r="D9" s="6"/>
      <c r="E9" s="8"/>
      <c r="F9" s="8"/>
    </row>
    <row r="10" spans="2:6" ht="15.75" thickBot="1">
      <c r="B10" s="14" t="s">
        <v>14</v>
      </c>
      <c r="C10" s="25">
        <v>3579</v>
      </c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1">
        <v>3200000000</v>
      </c>
      <c r="C12" s="110" t="s">
        <v>241</v>
      </c>
      <c r="D12" s="231">
        <v>1</v>
      </c>
      <c r="E12" s="217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20</v>
      </c>
      <c r="F13" s="23">
        <f>F12</f>
        <v>195074</v>
      </c>
    </row>
    <row r="15" spans="2:6" ht="15.75" thickBot="1">
      <c r="B15" s="425"/>
      <c r="C15" s="425"/>
      <c r="D15" s="425"/>
      <c r="E15" s="425"/>
      <c r="F15" s="425"/>
    </row>
    <row r="16" spans="2:6" ht="15.75" thickBot="1">
      <c r="B16" s="31"/>
      <c r="C16" s="32" t="s">
        <v>154</v>
      </c>
      <c r="D16" s="2"/>
      <c r="E16" s="3"/>
      <c r="F16" s="4"/>
    </row>
    <row r="17" spans="2:6">
      <c r="B17" s="5" t="s">
        <v>5</v>
      </c>
      <c r="C17" s="198" t="s">
        <v>190</v>
      </c>
      <c r="D17" s="6"/>
      <c r="E17" s="7" t="s">
        <v>6</v>
      </c>
      <c r="F17" s="8"/>
    </row>
    <row r="18" spans="2:6">
      <c r="B18" s="9" t="s">
        <v>7</v>
      </c>
      <c r="C18" s="191" t="s">
        <v>189</v>
      </c>
      <c r="D18" s="10"/>
      <c r="E18" s="11"/>
      <c r="F18" s="8"/>
    </row>
    <row r="19" spans="2:6">
      <c r="B19" s="9" t="s">
        <v>9</v>
      </c>
      <c r="C19" s="110">
        <v>23395</v>
      </c>
      <c r="D19" s="12"/>
      <c r="E19" s="11" t="s">
        <v>10</v>
      </c>
      <c r="F19" s="8"/>
    </row>
    <row r="20" spans="2:6">
      <c r="B20" s="1" t="s">
        <v>11</v>
      </c>
      <c r="C20" s="144">
        <v>144051</v>
      </c>
      <c r="D20" s="6"/>
      <c r="E20" s="13"/>
      <c r="F20" s="8"/>
    </row>
    <row r="21" spans="2:6">
      <c r="B21" s="9" t="s">
        <v>12</v>
      </c>
      <c r="C21" s="110" t="s">
        <v>191</v>
      </c>
      <c r="D21" s="6"/>
      <c r="E21" s="13"/>
      <c r="F21" s="8"/>
    </row>
    <row r="22" spans="2:6">
      <c r="B22" s="14" t="s">
        <v>13</v>
      </c>
      <c r="C22" s="110" t="s">
        <v>141</v>
      </c>
      <c r="D22" s="6"/>
      <c r="E22" s="8"/>
      <c r="F22" s="8"/>
    </row>
    <row r="23" spans="2:6" ht="15.75" thickBot="1">
      <c r="B23" s="14" t="s">
        <v>14</v>
      </c>
      <c r="C23" s="25"/>
      <c r="D23" s="6"/>
      <c r="E23" s="8"/>
      <c r="F23" s="8"/>
    </row>
    <row r="24" spans="2:6" ht="15.75" thickBot="1">
      <c r="B24" s="61" t="s">
        <v>15</v>
      </c>
      <c r="C24" s="61" t="s">
        <v>16</v>
      </c>
      <c r="D24" s="62" t="s">
        <v>17</v>
      </c>
      <c r="E24" s="63" t="s">
        <v>18</v>
      </c>
      <c r="F24" s="64" t="s">
        <v>19</v>
      </c>
    </row>
    <row r="25" spans="2:6" ht="15.75" thickBot="1">
      <c r="B25" s="231">
        <v>3200000000</v>
      </c>
      <c r="C25" s="110" t="s">
        <v>284</v>
      </c>
      <c r="D25" s="231">
        <v>1</v>
      </c>
      <c r="E25" s="217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20</v>
      </c>
      <c r="F26" s="23">
        <f>F25</f>
        <v>367934</v>
      </c>
    </row>
    <row r="28" spans="2:6" ht="15.75" thickBot="1">
      <c r="B28" s="425"/>
      <c r="C28" s="425"/>
      <c r="D28" s="425"/>
      <c r="E28" s="425"/>
      <c r="F28" s="425"/>
    </row>
    <row r="29" spans="2:6" ht="15.75" thickBot="1">
      <c r="B29" s="31"/>
      <c r="C29" s="32" t="s">
        <v>155</v>
      </c>
      <c r="D29" s="2"/>
      <c r="E29" s="3"/>
      <c r="F29" s="4"/>
    </row>
    <row r="30" spans="2:6">
      <c r="B30" s="5" t="s">
        <v>5</v>
      </c>
      <c r="C30" s="198" t="s">
        <v>290</v>
      </c>
      <c r="D30" s="6"/>
      <c r="E30" s="7" t="s">
        <v>6</v>
      </c>
      <c r="F30" s="8"/>
    </row>
    <row r="31" spans="2:6">
      <c r="B31" s="9" t="s">
        <v>7</v>
      </c>
      <c r="C31" s="191" t="s">
        <v>288</v>
      </c>
      <c r="D31" s="10"/>
      <c r="E31" s="11"/>
      <c r="F31" s="8"/>
    </row>
    <row r="32" spans="2:6">
      <c r="B32" s="9" t="s">
        <v>9</v>
      </c>
      <c r="C32" s="110">
        <v>23197</v>
      </c>
      <c r="D32" s="12"/>
      <c r="E32" s="11" t="s">
        <v>10</v>
      </c>
      <c r="F32" s="8"/>
    </row>
    <row r="33" spans="2:6">
      <c r="B33" s="1" t="s">
        <v>11</v>
      </c>
      <c r="C33" s="144">
        <v>143923</v>
      </c>
      <c r="D33" s="6"/>
      <c r="E33" s="13"/>
      <c r="F33" s="8"/>
    </row>
    <row r="34" spans="2:6">
      <c r="B34" s="9" t="s">
        <v>12</v>
      </c>
      <c r="C34" s="110">
        <v>4500305193</v>
      </c>
      <c r="D34" s="6"/>
      <c r="E34" s="13"/>
      <c r="F34" s="8"/>
    </row>
    <row r="35" spans="2:6">
      <c r="B35" s="14" t="s">
        <v>13</v>
      </c>
      <c r="C35" s="110">
        <v>7104</v>
      </c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31">
        <v>3200000000</v>
      </c>
      <c r="C38" s="110" t="s">
        <v>192</v>
      </c>
      <c r="D38" s="231">
        <v>1</v>
      </c>
      <c r="E38" s="217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20</v>
      </c>
      <c r="F39" s="23">
        <f>F38</f>
        <v>1741142</v>
      </c>
    </row>
    <row r="41" spans="2:6" ht="15.75" thickBot="1">
      <c r="B41" s="425"/>
      <c r="C41" s="425"/>
      <c r="D41" s="425"/>
      <c r="E41" s="425"/>
      <c r="F41" s="425"/>
    </row>
    <row r="42" spans="2:6" ht="15.75" thickBot="1">
      <c r="B42" s="31"/>
      <c r="C42" s="32" t="s">
        <v>156</v>
      </c>
      <c r="D42" s="2"/>
      <c r="E42" s="3"/>
      <c r="F42" s="4"/>
    </row>
    <row r="43" spans="2:6">
      <c r="B43" s="5" t="s">
        <v>5</v>
      </c>
      <c r="C43" s="198" t="s">
        <v>291</v>
      </c>
      <c r="D43" s="6"/>
      <c r="E43" s="7" t="s">
        <v>6</v>
      </c>
      <c r="F43" s="8"/>
    </row>
    <row r="44" spans="2:6">
      <c r="B44" s="9" t="s">
        <v>7</v>
      </c>
      <c r="C44" s="191" t="s">
        <v>289</v>
      </c>
      <c r="D44" s="10"/>
      <c r="E44" s="11"/>
      <c r="F44" s="8"/>
    </row>
    <row r="45" spans="2:6">
      <c r="B45" s="9" t="s">
        <v>9</v>
      </c>
      <c r="C45" s="110">
        <v>23196</v>
      </c>
      <c r="D45" s="12"/>
      <c r="E45" s="11" t="s">
        <v>10</v>
      </c>
      <c r="F45" s="8"/>
    </row>
    <row r="46" spans="2:6">
      <c r="B46" s="1" t="s">
        <v>11</v>
      </c>
      <c r="C46" s="144">
        <v>143919</v>
      </c>
      <c r="D46" s="6"/>
      <c r="E46" s="13"/>
      <c r="F46" s="8"/>
    </row>
    <row r="47" spans="2:6">
      <c r="B47" s="9" t="s">
        <v>12</v>
      </c>
      <c r="C47" s="110" t="s">
        <v>292</v>
      </c>
      <c r="D47" s="6"/>
      <c r="E47" s="13"/>
      <c r="F47" s="8"/>
    </row>
    <row r="48" spans="2:6">
      <c r="B48" s="14" t="s">
        <v>13</v>
      </c>
      <c r="C48" s="110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31">
        <v>3200000000</v>
      </c>
      <c r="C51" s="110" t="s">
        <v>293</v>
      </c>
      <c r="D51" s="231">
        <v>1</v>
      </c>
      <c r="E51" s="217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20</v>
      </c>
      <c r="F52" s="23">
        <f>F51</f>
        <v>3270431</v>
      </c>
    </row>
    <row r="54" spans="2:6" ht="15.75" thickBot="1">
      <c r="B54" s="425" t="s">
        <v>294</v>
      </c>
      <c r="C54" s="425"/>
      <c r="D54" s="425"/>
      <c r="E54" s="425"/>
      <c r="F54" s="425"/>
    </row>
    <row r="55" spans="2:6" ht="15.75" thickBot="1">
      <c r="B55" s="31"/>
      <c r="C55" s="32" t="s">
        <v>157</v>
      </c>
      <c r="D55" s="2"/>
      <c r="E55" s="3"/>
      <c r="F55" s="4"/>
    </row>
    <row r="56" spans="2:6">
      <c r="B56" s="5" t="s">
        <v>5</v>
      </c>
      <c r="C56" s="198" t="s">
        <v>124</v>
      </c>
      <c r="D56" s="6"/>
      <c r="E56" s="7" t="s">
        <v>6</v>
      </c>
      <c r="F56" s="8"/>
    </row>
    <row r="57" spans="2:6">
      <c r="B57" s="9" t="s">
        <v>7</v>
      </c>
      <c r="C57" s="191" t="s">
        <v>236</v>
      </c>
      <c r="D57" s="10"/>
      <c r="E57" s="11"/>
      <c r="F57" s="8"/>
    </row>
    <row r="58" spans="2:6">
      <c r="B58" s="9" t="s">
        <v>9</v>
      </c>
      <c r="C58" s="110">
        <v>23846</v>
      </c>
      <c r="D58" s="12"/>
      <c r="E58" s="11" t="s">
        <v>10</v>
      </c>
      <c r="F58" s="8"/>
    </row>
    <row r="59" spans="2:6">
      <c r="B59" s="1" t="s">
        <v>11</v>
      </c>
      <c r="C59" s="144">
        <v>144326</v>
      </c>
      <c r="D59" s="6"/>
      <c r="E59" s="13"/>
      <c r="F59" s="8"/>
    </row>
    <row r="60" spans="2:6">
      <c r="B60" s="9" t="s">
        <v>12</v>
      </c>
      <c r="C60" s="110">
        <v>4520193459</v>
      </c>
      <c r="D60" s="6"/>
      <c r="E60" s="13"/>
      <c r="F60" s="8"/>
    </row>
    <row r="61" spans="2:6">
      <c r="B61" s="14" t="s">
        <v>13</v>
      </c>
      <c r="C61" s="110">
        <v>7171</v>
      </c>
      <c r="D61" s="6"/>
      <c r="E61" s="8"/>
      <c r="F61" s="8"/>
    </row>
    <row r="62" spans="2:6" ht="15.75" thickBot="1">
      <c r="B62" s="14" t="s">
        <v>14</v>
      </c>
      <c r="C62" s="249">
        <v>4388</v>
      </c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31">
        <v>9910000003</v>
      </c>
      <c r="C64" s="110" t="s">
        <v>49</v>
      </c>
      <c r="D64" s="231">
        <v>1</v>
      </c>
      <c r="E64" s="217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20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5"/>
      <c r="C2" s="425"/>
      <c r="D2" s="425"/>
      <c r="E2" s="425"/>
      <c r="F2" s="425"/>
    </row>
    <row r="3" spans="2:6" ht="15.75" thickBot="1">
      <c r="B3" s="31"/>
      <c r="C3" s="32" t="s">
        <v>158</v>
      </c>
      <c r="D3" s="2"/>
      <c r="E3" s="3"/>
      <c r="F3" s="4"/>
    </row>
    <row r="4" spans="2:6">
      <c r="B4" s="5" t="s">
        <v>5</v>
      </c>
      <c r="C4" s="198" t="s">
        <v>295</v>
      </c>
      <c r="D4" s="6"/>
      <c r="E4" s="7" t="s">
        <v>6</v>
      </c>
      <c r="F4" s="8"/>
    </row>
    <row r="5" spans="2:6">
      <c r="B5" s="9" t="s">
        <v>7</v>
      </c>
      <c r="C5" s="191" t="s">
        <v>296</v>
      </c>
      <c r="D5" s="10"/>
      <c r="E5" s="11"/>
      <c r="F5" s="8"/>
    </row>
    <row r="6" spans="2:6">
      <c r="B6" s="9" t="s">
        <v>9</v>
      </c>
      <c r="C6" s="250">
        <v>23588</v>
      </c>
      <c r="D6" s="12"/>
      <c r="E6" s="11" t="s">
        <v>10</v>
      </c>
      <c r="F6" s="8"/>
    </row>
    <row r="7" spans="2:6">
      <c r="B7" s="1" t="s">
        <v>11</v>
      </c>
      <c r="C7" s="144">
        <v>144272</v>
      </c>
      <c r="D7" s="6"/>
      <c r="E7" s="13"/>
      <c r="F7" s="8"/>
    </row>
    <row r="8" spans="2:6">
      <c r="B8" s="9" t="s">
        <v>12</v>
      </c>
      <c r="C8" s="250" t="s">
        <v>287</v>
      </c>
      <c r="D8" s="6"/>
      <c r="E8" s="13"/>
      <c r="F8" s="8"/>
    </row>
    <row r="9" spans="2:6">
      <c r="B9" s="14" t="s">
        <v>13</v>
      </c>
      <c r="C9" s="250">
        <v>7292</v>
      </c>
      <c r="D9" s="6"/>
      <c r="E9" s="8"/>
      <c r="F9" s="8"/>
    </row>
    <row r="10" spans="2:6" ht="15.75" thickBot="1">
      <c r="B10" s="14" t="s">
        <v>14</v>
      </c>
      <c r="C10" s="25"/>
      <c r="D10" s="6"/>
      <c r="E10" s="8"/>
      <c r="F10" s="8"/>
    </row>
    <row r="11" spans="2:6" ht="15.75" thickBot="1">
      <c r="B11" s="61" t="s">
        <v>15</v>
      </c>
      <c r="C11" s="61" t="s">
        <v>16</v>
      </c>
      <c r="D11" s="62" t="s">
        <v>17</v>
      </c>
      <c r="E11" s="63" t="s">
        <v>18</v>
      </c>
      <c r="F11" s="64" t="s">
        <v>19</v>
      </c>
    </row>
    <row r="12" spans="2:6" ht="15.75" thickBot="1">
      <c r="B12" s="231">
        <v>3200000000</v>
      </c>
      <c r="C12" s="110" t="s">
        <v>192</v>
      </c>
      <c r="D12" s="231">
        <v>1</v>
      </c>
      <c r="E12" s="217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20</v>
      </c>
      <c r="F13" s="23">
        <f>F12</f>
        <v>750000</v>
      </c>
    </row>
    <row r="15" spans="2:6" ht="15.75" thickBot="1">
      <c r="B15" s="425"/>
      <c r="C15" s="425"/>
      <c r="D15" s="425"/>
      <c r="E15" s="425"/>
      <c r="F15" s="425"/>
    </row>
    <row r="16" spans="2:6" ht="15.75" thickBot="1">
      <c r="B16" s="31"/>
      <c r="C16" s="32" t="s">
        <v>159</v>
      </c>
      <c r="D16" s="2"/>
      <c r="E16" s="3"/>
      <c r="F16" s="4"/>
    </row>
    <row r="17" spans="2:6" ht="15.75" thickBot="1">
      <c r="B17" s="58" t="s">
        <v>5</v>
      </c>
      <c r="C17" s="113" t="s">
        <v>134</v>
      </c>
      <c r="D17" s="260"/>
      <c r="E17" s="261"/>
      <c r="F17" s="262"/>
    </row>
    <row r="18" spans="2:6" ht="15.75" thickBot="1">
      <c r="B18" s="58" t="s">
        <v>7</v>
      </c>
      <c r="C18" s="263" t="s">
        <v>187</v>
      </c>
      <c r="D18" s="260"/>
      <c r="E18" s="264"/>
      <c r="F18" s="262"/>
    </row>
    <row r="19" spans="2:6" ht="15.75" thickBot="1">
      <c r="B19" s="58" t="s">
        <v>9</v>
      </c>
      <c r="C19" s="265">
        <v>13455</v>
      </c>
      <c r="D19" s="260"/>
      <c r="E19" s="264" t="s">
        <v>10</v>
      </c>
      <c r="F19" s="262"/>
    </row>
    <row r="20" spans="2:6" ht="15.75" thickBot="1">
      <c r="B20" s="266" t="s">
        <v>11</v>
      </c>
      <c r="C20" s="267">
        <v>138297</v>
      </c>
      <c r="D20" s="260"/>
      <c r="E20" s="268"/>
      <c r="F20" s="262"/>
    </row>
    <row r="21" spans="2:6" ht="15.75" thickBot="1">
      <c r="B21" s="58" t="s">
        <v>12</v>
      </c>
      <c r="C21" s="269">
        <v>339142</v>
      </c>
      <c r="D21" s="260"/>
      <c r="E21" s="268"/>
      <c r="F21" s="262"/>
    </row>
    <row r="22" spans="2:6" ht="15.75" thickBot="1">
      <c r="B22" s="270" t="s">
        <v>13</v>
      </c>
      <c r="C22" s="265">
        <v>7222</v>
      </c>
      <c r="D22" s="260"/>
      <c r="E22" s="262"/>
      <c r="F22" s="262"/>
    </row>
    <row r="23" spans="2:6" ht="15.75" thickBot="1">
      <c r="B23" s="271" t="s">
        <v>14</v>
      </c>
      <c r="C23" s="272"/>
      <c r="D23" s="260"/>
      <c r="E23" s="262"/>
      <c r="F23" s="262"/>
    </row>
    <row r="24" spans="2:6" ht="15.75" thickBot="1">
      <c r="B24" s="273" t="s">
        <v>15</v>
      </c>
      <c r="C24" s="274" t="s">
        <v>16</v>
      </c>
      <c r="D24" s="274" t="s">
        <v>17</v>
      </c>
      <c r="E24" s="274" t="s">
        <v>18</v>
      </c>
      <c r="F24" s="275" t="s">
        <v>19</v>
      </c>
    </row>
    <row r="25" spans="2:6" ht="15.75" thickBot="1">
      <c r="B25" s="113">
        <v>3200000000</v>
      </c>
      <c r="C25" s="276" t="s">
        <v>137</v>
      </c>
      <c r="D25" s="276">
        <v>1</v>
      </c>
      <c r="E25" s="277">
        <v>250000</v>
      </c>
      <c r="F25" s="278">
        <v>250000</v>
      </c>
    </row>
    <row r="26" spans="2:6" ht="15.75" thickBot="1">
      <c r="B26" s="279"/>
      <c r="C26" s="280"/>
      <c r="D26" s="281"/>
      <c r="E26" s="280" t="s">
        <v>188</v>
      </c>
      <c r="F26" s="278">
        <v>250000</v>
      </c>
    </row>
    <row r="28" spans="2:6" ht="15.75" thickBot="1">
      <c r="B28" s="425"/>
      <c r="C28" s="425"/>
      <c r="D28" s="425"/>
      <c r="E28" s="425"/>
      <c r="F28" s="425"/>
    </row>
    <row r="29" spans="2:6" ht="15.75" thickBot="1">
      <c r="B29" s="31"/>
      <c r="C29" s="32" t="s">
        <v>160</v>
      </c>
      <c r="D29" s="2"/>
      <c r="E29" s="3"/>
      <c r="F29" s="4"/>
    </row>
    <row r="30" spans="2:6">
      <c r="B30" s="5" t="s">
        <v>5</v>
      </c>
      <c r="C30" s="198" t="s">
        <v>190</v>
      </c>
      <c r="D30" s="6"/>
      <c r="E30" s="7" t="s">
        <v>6</v>
      </c>
      <c r="F30" s="8"/>
    </row>
    <row r="31" spans="2:6">
      <c r="B31" s="9" t="s">
        <v>7</v>
      </c>
      <c r="C31" s="191" t="s">
        <v>189</v>
      </c>
      <c r="D31" s="10"/>
      <c r="E31" s="11"/>
      <c r="F31" s="8"/>
    </row>
    <row r="32" spans="2:6">
      <c r="B32" s="9" t="s">
        <v>9</v>
      </c>
      <c r="C32" s="110">
        <v>13551</v>
      </c>
      <c r="D32" s="12"/>
      <c r="E32" s="11" t="s">
        <v>10</v>
      </c>
      <c r="F32" s="8"/>
    </row>
    <row r="33" spans="2:6">
      <c r="B33" s="1" t="s">
        <v>11</v>
      </c>
      <c r="C33" s="144">
        <v>138343</v>
      </c>
      <c r="D33" s="6"/>
      <c r="E33" s="13"/>
      <c r="F33" s="8"/>
    </row>
    <row r="34" spans="2:6">
      <c r="B34" s="9" t="s">
        <v>12</v>
      </c>
      <c r="C34" s="110" t="s">
        <v>191</v>
      </c>
      <c r="D34" s="6"/>
      <c r="E34" s="13"/>
      <c r="F34" s="8"/>
    </row>
    <row r="35" spans="2:6">
      <c r="B35" s="14" t="s">
        <v>13</v>
      </c>
      <c r="C35" s="110"/>
      <c r="D35" s="6"/>
      <c r="E35" s="8"/>
      <c r="F35" s="8"/>
    </row>
    <row r="36" spans="2:6" ht="15.75" thickBot="1">
      <c r="B36" s="14" t="s">
        <v>14</v>
      </c>
      <c r="C36" s="25"/>
      <c r="D36" s="6"/>
      <c r="E36" s="8"/>
      <c r="F36" s="8"/>
    </row>
    <row r="37" spans="2:6" ht="15.75" thickBot="1">
      <c r="B37" s="61" t="s">
        <v>15</v>
      </c>
      <c r="C37" s="61" t="s">
        <v>16</v>
      </c>
      <c r="D37" s="62" t="s">
        <v>17</v>
      </c>
      <c r="E37" s="63" t="s">
        <v>18</v>
      </c>
      <c r="F37" s="64" t="s">
        <v>19</v>
      </c>
    </row>
    <row r="38" spans="2:6" ht="15.75" thickBot="1">
      <c r="B38" s="231">
        <v>3200000000</v>
      </c>
      <c r="C38" s="110" t="s">
        <v>192</v>
      </c>
      <c r="D38" s="231">
        <v>1</v>
      </c>
      <c r="E38" s="217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20</v>
      </c>
      <c r="F39" s="23">
        <f>F38</f>
        <v>367720</v>
      </c>
    </row>
    <row r="41" spans="2:6" ht="15.75" thickBot="1">
      <c r="B41" s="425"/>
      <c r="C41" s="425"/>
      <c r="D41" s="425"/>
      <c r="E41" s="425"/>
      <c r="F41" s="425"/>
    </row>
    <row r="42" spans="2:6" ht="15.75" thickBot="1">
      <c r="B42" s="31"/>
      <c r="C42" s="32" t="s">
        <v>161</v>
      </c>
      <c r="D42" s="2"/>
      <c r="E42" s="3"/>
      <c r="F42" s="4"/>
    </row>
    <row r="43" spans="2:6">
      <c r="B43" s="5" t="s">
        <v>5</v>
      </c>
      <c r="C43" s="198" t="s">
        <v>190</v>
      </c>
      <c r="D43" s="6"/>
      <c r="E43" s="7" t="s">
        <v>6</v>
      </c>
      <c r="F43" s="8"/>
    </row>
    <row r="44" spans="2:6">
      <c r="B44" s="9" t="s">
        <v>7</v>
      </c>
      <c r="C44" s="191" t="s">
        <v>189</v>
      </c>
      <c r="D44" s="10"/>
      <c r="E44" s="11"/>
      <c r="F44" s="8"/>
    </row>
    <row r="45" spans="2:6">
      <c r="B45" s="9" t="s">
        <v>9</v>
      </c>
      <c r="C45" s="110">
        <v>13552</v>
      </c>
      <c r="D45" s="12"/>
      <c r="E45" s="11" t="s">
        <v>10</v>
      </c>
      <c r="F45" s="8"/>
    </row>
    <row r="46" spans="2:6">
      <c r="B46" s="1" t="s">
        <v>11</v>
      </c>
      <c r="C46" s="144">
        <v>138344</v>
      </c>
      <c r="D46" s="6"/>
      <c r="E46" s="13"/>
      <c r="F46" s="8"/>
    </row>
    <row r="47" spans="2:6">
      <c r="B47" s="9" t="s">
        <v>12</v>
      </c>
      <c r="C47" s="110" t="s">
        <v>191</v>
      </c>
      <c r="D47" s="6"/>
      <c r="E47" s="13"/>
      <c r="F47" s="8"/>
    </row>
    <row r="48" spans="2:6">
      <c r="B48" s="14" t="s">
        <v>13</v>
      </c>
      <c r="C48" s="110"/>
      <c r="D48" s="6"/>
      <c r="E48" s="8"/>
      <c r="F48" s="8"/>
    </row>
    <row r="49" spans="2:6" ht="15.75" thickBot="1">
      <c r="B49" s="14" t="s">
        <v>14</v>
      </c>
      <c r="C49" s="25"/>
      <c r="D49" s="6"/>
      <c r="E49" s="8"/>
      <c r="F49" s="8"/>
    </row>
    <row r="50" spans="2:6" ht="15.75" thickBot="1">
      <c r="B50" s="61" t="s">
        <v>15</v>
      </c>
      <c r="C50" s="61" t="s">
        <v>16</v>
      </c>
      <c r="D50" s="62" t="s">
        <v>17</v>
      </c>
      <c r="E50" s="63" t="s">
        <v>18</v>
      </c>
      <c r="F50" s="64" t="s">
        <v>19</v>
      </c>
    </row>
    <row r="51" spans="2:6" ht="15.75" thickBot="1">
      <c r="B51" s="231">
        <v>3200000000</v>
      </c>
      <c r="C51" s="110" t="s">
        <v>192</v>
      </c>
      <c r="D51" s="231">
        <v>1</v>
      </c>
      <c r="E51" s="217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20</v>
      </c>
      <c r="F52" s="23">
        <f>F51</f>
        <v>367720</v>
      </c>
    </row>
    <row r="54" spans="2:6" ht="15.75" thickBot="1">
      <c r="B54" s="425"/>
      <c r="C54" s="425"/>
      <c r="D54" s="425"/>
      <c r="E54" s="425"/>
      <c r="F54" s="425"/>
    </row>
    <row r="55" spans="2:6" ht="15.75" thickBot="1">
      <c r="B55" s="31" t="s">
        <v>194</v>
      </c>
      <c r="C55" s="32" t="s">
        <v>162</v>
      </c>
      <c r="D55" s="2"/>
      <c r="E55" s="3"/>
      <c r="F55" s="4"/>
    </row>
    <row r="56" spans="2:6">
      <c r="B56" s="5" t="s">
        <v>5</v>
      </c>
      <c r="C56" s="198" t="s">
        <v>190</v>
      </c>
      <c r="D56" s="6"/>
      <c r="E56" s="7" t="s">
        <v>6</v>
      </c>
      <c r="F56" s="8"/>
    </row>
    <row r="57" spans="2:6">
      <c r="B57" s="9" t="s">
        <v>7</v>
      </c>
      <c r="C57" s="191" t="s">
        <v>189</v>
      </c>
      <c r="D57" s="10"/>
      <c r="E57" s="11"/>
      <c r="F57" s="8"/>
    </row>
    <row r="58" spans="2:6">
      <c r="B58" s="9" t="s">
        <v>9</v>
      </c>
      <c r="C58" s="110">
        <v>13553</v>
      </c>
      <c r="D58" s="12"/>
      <c r="E58" s="11" t="s">
        <v>10</v>
      </c>
      <c r="F58" s="8"/>
    </row>
    <row r="59" spans="2:6">
      <c r="B59" s="1" t="s">
        <v>11</v>
      </c>
      <c r="C59" s="144">
        <v>138345</v>
      </c>
      <c r="D59" s="6"/>
      <c r="E59" s="13"/>
      <c r="F59" s="8"/>
    </row>
    <row r="60" spans="2:6">
      <c r="B60" s="9" t="s">
        <v>12</v>
      </c>
      <c r="C60" s="110" t="s">
        <v>191</v>
      </c>
      <c r="D60" s="6"/>
      <c r="E60" s="13"/>
      <c r="F60" s="8"/>
    </row>
    <row r="61" spans="2:6">
      <c r="B61" s="14" t="s">
        <v>13</v>
      </c>
      <c r="C61" s="110"/>
      <c r="D61" s="6"/>
      <c r="E61" s="8"/>
      <c r="F61" s="8"/>
    </row>
    <row r="62" spans="2:6" ht="15.75" thickBot="1">
      <c r="B62" s="14" t="s">
        <v>14</v>
      </c>
      <c r="C62" s="25"/>
      <c r="D62" s="6"/>
      <c r="E62" s="8"/>
      <c r="F62" s="8"/>
    </row>
    <row r="63" spans="2:6" ht="15.75" thickBot="1">
      <c r="B63" s="61" t="s">
        <v>15</v>
      </c>
      <c r="C63" s="61" t="s">
        <v>16</v>
      </c>
      <c r="D63" s="62" t="s">
        <v>17</v>
      </c>
      <c r="E63" s="63" t="s">
        <v>18</v>
      </c>
      <c r="F63" s="64" t="s">
        <v>19</v>
      </c>
    </row>
    <row r="64" spans="2:6" ht="15.75" thickBot="1">
      <c r="B64" s="231">
        <v>3200000000</v>
      </c>
      <c r="C64" s="110" t="s">
        <v>192</v>
      </c>
      <c r="D64" s="231">
        <v>1</v>
      </c>
      <c r="E64" s="217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20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  <vt:lpstr>'Detalle de Facturacion 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2020-12-11T17:26:15Z</dcterms:modified>
</cp:coreProperties>
</file>