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31.2.75\serviciotecnico$\002 FACTURACION\FACTURACION 2020\"/>
    </mc:Choice>
  </mc:AlternateContent>
  <workbookProtection workbookAlgorithmName="SHA-512" workbookHashValue="btwYXcVRN84F7gztTfh4xmitMG1qeI+j9U4RQ2fxdfebjnlTEq5cGzTPSZD/qwSiGcYdsHYxrz/9IsO1biOqZQ==" workbookSaltValue="UCQfvrHLT6gYyqPAqwtkpQ==" workbookSpinCount="100000" lockStructure="1"/>
  <bookViews>
    <workbookView xWindow="0" yWindow="0" windowWidth="21600" windowHeight="9735" tabRatio="574" firstSheet="6" activeTab="14"/>
  </bookViews>
  <sheets>
    <sheet name="1-4" sheetId="20" r:id="rId1"/>
    <sheet name="5-10" sheetId="2" r:id="rId2"/>
    <sheet name="11-15" sheetId="3" r:id="rId3"/>
    <sheet name="16-20" sheetId="21" r:id="rId4"/>
    <sheet name="21-25" sheetId="23" r:id="rId5"/>
    <sheet name="26-30" sheetId="22" r:id="rId6"/>
    <sheet name="31-35" sheetId="25" r:id="rId7"/>
    <sheet name="36-40" sheetId="26" r:id="rId8"/>
    <sheet name="41-45" sheetId="27" r:id="rId9"/>
    <sheet name="Hoja1" sheetId="28" r:id="rId10"/>
    <sheet name="Hoja2" sheetId="29" r:id="rId11"/>
    <sheet name="Hoja3" sheetId="30" r:id="rId12"/>
    <sheet name="Hoja4" sheetId="31" r:id="rId13"/>
    <sheet name="Detalle de Facturacion " sheetId="1" r:id="rId14"/>
    <sheet name="Codigos " sheetId="4" r:id="rId15"/>
    <sheet name="LISTADO CLINICAS" sheetId="24" r:id="rId16"/>
  </sheets>
  <definedNames>
    <definedName name="_xlnm.Print_Area" localSheetId="13">'Detalle de Facturacion '!#REF!</definedName>
  </definedNames>
  <calcPr calcId="152511"/>
</workbook>
</file>

<file path=xl/calcChain.xml><?xml version="1.0" encoding="utf-8"?>
<calcChain xmlns="http://schemas.openxmlformats.org/spreadsheetml/2006/main">
  <c r="F12" i="3" l="1"/>
  <c r="F13" i="3" s="1"/>
  <c r="F67" i="2" l="1"/>
  <c r="F39" i="20" l="1"/>
  <c r="F40" i="20" s="1"/>
  <c r="F15" i="2" l="1"/>
  <c r="F14" i="2"/>
  <c r="F16" i="2" s="1"/>
  <c r="F52" i="20" l="1"/>
  <c r="F28" i="2" l="1"/>
  <c r="F54" i="2" l="1"/>
  <c r="F41" i="2" l="1"/>
  <c r="J21" i="1" l="1"/>
  <c r="C22" i="1"/>
  <c r="J22" i="1"/>
  <c r="J23" i="1"/>
  <c r="J25" i="1"/>
  <c r="J28" i="1"/>
  <c r="F93" i="31" l="1"/>
  <c r="F94" i="31" s="1"/>
  <c r="F79" i="31"/>
  <c r="F80" i="31" s="1"/>
  <c r="F64" i="31"/>
  <c r="F65" i="31" s="1"/>
  <c r="F51" i="31"/>
  <c r="F52" i="31" s="1"/>
  <c r="F38" i="31"/>
  <c r="F39" i="31" s="1"/>
  <c r="F25" i="31"/>
  <c r="F12" i="31"/>
  <c r="F13" i="31" s="1"/>
  <c r="F64" i="30" l="1"/>
  <c r="F65" i="30" s="1"/>
  <c r="F51" i="30"/>
  <c r="F52" i="30" s="1"/>
  <c r="F38" i="30"/>
  <c r="F39" i="30" s="1"/>
  <c r="F25" i="30"/>
  <c r="F12" i="30"/>
  <c r="F13" i="30" s="1"/>
  <c r="F64" i="29"/>
  <c r="F65" i="29" s="1"/>
  <c r="F51" i="29"/>
  <c r="F52" i="29" s="1"/>
  <c r="F38" i="29"/>
  <c r="F39" i="29" s="1"/>
  <c r="F25" i="29"/>
  <c r="F12" i="29"/>
  <c r="F13" i="29" s="1"/>
  <c r="F27" i="28" l="1"/>
  <c r="F26" i="28"/>
  <c r="F25" i="28"/>
  <c r="F28" i="28" l="1"/>
  <c r="F66" i="28"/>
  <c r="F67" i="28" s="1"/>
  <c r="F53" i="28"/>
  <c r="F54" i="28" s="1"/>
  <c r="F40" i="28"/>
  <c r="F41" i="28" s="1"/>
  <c r="F12" i="28"/>
  <c r="F13" i="28" s="1"/>
  <c r="F64" i="27" l="1"/>
  <c r="F65" i="27" s="1"/>
  <c r="F51" i="27"/>
  <c r="F52" i="27" s="1"/>
  <c r="F38" i="27"/>
  <c r="F39" i="27" s="1"/>
  <c r="F12" i="27"/>
  <c r="F13" i="27" s="1"/>
  <c r="F64" i="26"/>
  <c r="F65" i="26" s="1"/>
  <c r="F51" i="26"/>
  <c r="F52" i="26" s="1"/>
  <c r="F38" i="26"/>
  <c r="F39" i="26" s="1"/>
  <c r="F25" i="26"/>
  <c r="F26" i="26" s="1"/>
  <c r="F12" i="26"/>
  <c r="F13" i="26" s="1"/>
  <c r="F64" i="25"/>
  <c r="F65" i="25" s="1"/>
  <c r="F51" i="25"/>
  <c r="F52" i="25" s="1"/>
  <c r="F38" i="25"/>
  <c r="F39" i="25" s="1"/>
  <c r="F25" i="25"/>
  <c r="F26" i="25" s="1"/>
  <c r="F12" i="25"/>
  <c r="F13" i="25" s="1"/>
  <c r="F64" i="22"/>
  <c r="F51" i="22"/>
  <c r="F38" i="22"/>
  <c r="F25" i="22"/>
  <c r="F12" i="22"/>
  <c r="F64" i="23"/>
  <c r="F51" i="23"/>
  <c r="F38" i="23"/>
  <c r="F25" i="23" l="1"/>
  <c r="F12" i="23"/>
  <c r="F64" i="21"/>
  <c r="F38" i="21"/>
  <c r="F25" i="21"/>
  <c r="F26" i="21" s="1"/>
  <c r="F51" i="21" l="1"/>
  <c r="F12" i="21" l="1"/>
  <c r="F64" i="3" l="1"/>
  <c r="F65" i="3" s="1"/>
  <c r="F25" i="3" l="1"/>
  <c r="F26" i="3" s="1"/>
  <c r="F52" i="3"/>
  <c r="F38" i="3" l="1"/>
  <c r="F80" i="2" l="1"/>
  <c r="F81" i="2" s="1"/>
  <c r="I4" i="4" l="1"/>
  <c r="F25" i="20" l="1"/>
  <c r="I5" i="4" l="1"/>
  <c r="I6" i="4"/>
  <c r="I7" i="4"/>
  <c r="I8" i="4"/>
  <c r="F29" i="2" l="1"/>
  <c r="C19" i="4" l="1"/>
  <c r="I12" i="4"/>
  <c r="I11" i="4"/>
  <c r="I10" i="4"/>
  <c r="I9" i="4"/>
  <c r="F65" i="22"/>
  <c r="F52" i="22"/>
  <c r="F39" i="22"/>
  <c r="F26" i="22"/>
  <c r="F13" i="22"/>
  <c r="F52" i="23"/>
  <c r="F39" i="23"/>
  <c r="F26" i="23"/>
  <c r="F13" i="23"/>
  <c r="F65" i="21"/>
  <c r="F52" i="21"/>
  <c r="F39" i="21"/>
  <c r="F13" i="21"/>
  <c r="F39" i="3"/>
  <c r="F68" i="2"/>
  <c r="F55" i="2"/>
  <c r="F42" i="2"/>
  <c r="F53" i="20"/>
  <c r="F26" i="20"/>
  <c r="F12" i="20"/>
  <c r="F65" i="23" l="1"/>
  <c r="I14" i="4"/>
</calcChain>
</file>

<file path=xl/sharedStrings.xml><?xml version="1.0" encoding="utf-8"?>
<sst xmlns="http://schemas.openxmlformats.org/spreadsheetml/2006/main" count="1611" uniqueCount="347">
  <si>
    <t>O/V</t>
  </si>
  <si>
    <t>Contratos por mantencion</t>
  </si>
  <si>
    <t>Total Facturado</t>
  </si>
  <si>
    <t>Meta Soporte</t>
  </si>
  <si>
    <t>Facturación 01</t>
  </si>
  <si>
    <t>RUT</t>
  </si>
  <si>
    <t xml:space="preserve"> </t>
  </si>
  <si>
    <t>RAZON SOCIAL</t>
  </si>
  <si>
    <t>Clínica Chillan</t>
  </si>
  <si>
    <t xml:space="preserve">REBAJAR DE GUÍA EN SISTEMA Nº </t>
  </si>
  <si>
    <t>Factura Nº</t>
  </si>
  <si>
    <t>ORDEN DE VENTA</t>
  </si>
  <si>
    <t>ORDEN DE COMPRA</t>
  </si>
  <si>
    <t>PRESUPUESTO</t>
  </si>
  <si>
    <t>INFORME TÉCNICO EN TERRENO</t>
  </si>
  <si>
    <t>CÓDIGO</t>
  </si>
  <si>
    <t>DETALLE</t>
  </si>
  <si>
    <t>CANTIDAD</t>
  </si>
  <si>
    <t>P.UNITARIO</t>
  </si>
  <si>
    <t>P. TOTAL</t>
  </si>
  <si>
    <t xml:space="preserve"> NETO</t>
  </si>
  <si>
    <t>Facturación 02</t>
  </si>
  <si>
    <t>Facturación 03</t>
  </si>
  <si>
    <t>Facturación 05</t>
  </si>
  <si>
    <t>CODIGOS</t>
  </si>
  <si>
    <t>111PROGRAMACION</t>
  </si>
  <si>
    <t>MANTENCION</t>
  </si>
  <si>
    <t>REPARACIONES VARIAS (PINTURA, )</t>
  </si>
  <si>
    <t>MANO DE OBRA</t>
  </si>
  <si>
    <t>Facturación 06</t>
  </si>
  <si>
    <t>Facturación 07</t>
  </si>
  <si>
    <t>Facturación 08</t>
  </si>
  <si>
    <t>Facturación 09</t>
  </si>
  <si>
    <t>Facturación 10</t>
  </si>
  <si>
    <t>Facturación 12</t>
  </si>
  <si>
    <t>Facturación 13</t>
  </si>
  <si>
    <t>Facturación 14</t>
  </si>
  <si>
    <t>Facturación 17</t>
  </si>
  <si>
    <t>Facturación 18</t>
  </si>
  <si>
    <t>Facturación 19</t>
  </si>
  <si>
    <t>Facturación 20</t>
  </si>
  <si>
    <t>Clínica Las Condes</t>
  </si>
  <si>
    <t>MONTO NETO</t>
  </si>
  <si>
    <t>REALIZADO</t>
  </si>
  <si>
    <t>FACTURA</t>
  </si>
  <si>
    <t>ENCARGADO</t>
  </si>
  <si>
    <t xml:space="preserve">OBSERVACIÓN </t>
  </si>
  <si>
    <t>N°</t>
  </si>
  <si>
    <t>93.930.000-7</t>
  </si>
  <si>
    <t>VISITA TECNICA</t>
  </si>
  <si>
    <t>TOTAL</t>
  </si>
  <si>
    <t>META PERSONAL</t>
  </si>
  <si>
    <t>VISITA TERRENO SANTIAGO TEC.</t>
  </si>
  <si>
    <t>5 UF</t>
  </si>
  <si>
    <t>VISITA TERRENO SANTIAGO SUP.</t>
  </si>
  <si>
    <t>7 UF</t>
  </si>
  <si>
    <t>MANTENCION DE LAMPARAS</t>
  </si>
  <si>
    <t>14 UF</t>
  </si>
  <si>
    <t>INSTALACION DE LAMPARAS</t>
  </si>
  <si>
    <t>18 UF</t>
  </si>
  <si>
    <t>PROGRAMACION DE SISTEMA</t>
  </si>
  <si>
    <t>12 UF</t>
  </si>
  <si>
    <t>Cantidad</t>
  </si>
  <si>
    <t>Detalle</t>
  </si>
  <si>
    <t>Precio Unitario</t>
  </si>
  <si>
    <t>Código</t>
  </si>
  <si>
    <t>VALORES</t>
  </si>
  <si>
    <t>Hospital Regional de Copiapó</t>
  </si>
  <si>
    <t>Rut: 61606307-3</t>
  </si>
  <si>
    <t xml:space="preserve">O.C: CONTRATO POR MANTENCIÓN </t>
  </si>
  <si>
    <t>Rut: 76515070-1</t>
  </si>
  <si>
    <t>$318.917.-</t>
  </si>
  <si>
    <t>PROGRAMACIÓN</t>
  </si>
  <si>
    <t>61.606.307-3</t>
  </si>
  <si>
    <t xml:space="preserve">Andres Yañez </t>
  </si>
  <si>
    <t>Sebastian Rojas</t>
  </si>
  <si>
    <t>Carlos Alfaro</t>
  </si>
  <si>
    <t>Facturación 04</t>
  </si>
  <si>
    <t>Facturación 11</t>
  </si>
  <si>
    <t>Facturación 15</t>
  </si>
  <si>
    <t>Facturación 16</t>
  </si>
  <si>
    <t>Facturación 22</t>
  </si>
  <si>
    <t>Facturación 23</t>
  </si>
  <si>
    <t>Facturación 24</t>
  </si>
  <si>
    <t>Facturación 25</t>
  </si>
  <si>
    <t>Facturación 26</t>
  </si>
  <si>
    <t>Facturación 27</t>
  </si>
  <si>
    <t>Facturación 28</t>
  </si>
  <si>
    <t>Facturación 29</t>
  </si>
  <si>
    <t>Facturación 30</t>
  </si>
  <si>
    <t>HES</t>
  </si>
  <si>
    <t>SOLICITUD DE HES</t>
  </si>
  <si>
    <t>Facturación 21</t>
  </si>
  <si>
    <t>CLINICA VESPUCIO</t>
  </si>
  <si>
    <t>CLINICA SANTA MARIA S.A.</t>
  </si>
  <si>
    <t>90.753.000-0</t>
  </si>
  <si>
    <t>CLIENTE</t>
  </si>
  <si>
    <t>96.898.980-4</t>
  </si>
  <si>
    <t>76.515.070-1</t>
  </si>
  <si>
    <t>96.885.930-7</t>
  </si>
  <si>
    <t>ENCARGADO ENTREGA DE FACTURA</t>
  </si>
  <si>
    <t>PINTURA LAIGHT NEUTRAL</t>
  </si>
  <si>
    <t>PINTURA TOUPE</t>
  </si>
  <si>
    <t>CLINICA LOS COIHUES</t>
  </si>
  <si>
    <t>96.921.660-4</t>
  </si>
  <si>
    <t>MACROCOM SERVICE LTDA</t>
  </si>
  <si>
    <t>76.005.367-8</t>
  </si>
  <si>
    <t>CLINICA BICENTENARIO SPA</t>
  </si>
  <si>
    <t>SERVICIOS MEDICOS VESPUCIO LTDA.</t>
  </si>
  <si>
    <t>76.696.200-9</t>
  </si>
  <si>
    <t>CLINICA AVANSALUD SPA.</t>
  </si>
  <si>
    <t>78.040.520-1</t>
  </si>
  <si>
    <t>COMERCIAL INTHEGRA ELECTRICA LIMITADA</t>
  </si>
  <si>
    <t>76.136.176-7</t>
  </si>
  <si>
    <t>DESCRIPCION</t>
  </si>
  <si>
    <t>Cristian Quiñones</t>
  </si>
  <si>
    <t>NO APLICA</t>
  </si>
  <si>
    <t>Rut: 93.930.000-7</t>
  </si>
  <si>
    <r>
      <rPr>
        <sz val="11"/>
        <color rgb="FF002060"/>
        <rFont val="Calibri"/>
        <family val="2"/>
        <scheme val="minor"/>
      </rPr>
      <t>FAVOR HECER MENCION EN FACTURA A:</t>
    </r>
    <r>
      <rPr>
        <b/>
        <sz val="11"/>
        <color rgb="FF002060"/>
        <rFont val="Calibri"/>
        <family val="2"/>
        <scheme val="minor"/>
      </rPr>
      <t xml:space="preserve">  “HES N° 10000”</t>
    </r>
  </si>
  <si>
    <t>SI</t>
  </si>
  <si>
    <t>CLINICA LAS CONDES</t>
  </si>
  <si>
    <t>CLINICA CHILLAN</t>
  </si>
  <si>
    <t>81.698.900-0</t>
  </si>
  <si>
    <t>PONTIFICIA UNIVERSIDAD CATOLICA DE CHILE</t>
  </si>
  <si>
    <t>70.285.100-9</t>
  </si>
  <si>
    <t>MUTUAL DE SEGURIDAD C. CH. C.</t>
  </si>
  <si>
    <r>
      <rPr>
        <sz val="11"/>
        <color rgb="FF002060"/>
        <rFont val="Calibri"/>
        <family val="2"/>
        <scheme val="minor"/>
      </rPr>
      <t>FAVOR HECER MENCION EN FACTURA A:</t>
    </r>
    <r>
      <rPr>
        <b/>
        <sz val="11"/>
        <color rgb="FF002060"/>
        <rFont val="Calibri"/>
        <family val="2"/>
        <scheme val="minor"/>
      </rPr>
      <t xml:space="preserve">  “ROL N° 500”</t>
    </r>
  </si>
  <si>
    <t>cant.</t>
  </si>
  <si>
    <t>NO</t>
  </si>
  <si>
    <t>CLINICA VESPUCIO SPA.</t>
  </si>
  <si>
    <t>SOCIEDAD CONSESIONARIA SAN JOSE TECNOCONTROL</t>
  </si>
  <si>
    <t>76.082.113-6</t>
  </si>
  <si>
    <t>MANTENCION PREVENTIVA</t>
  </si>
  <si>
    <t>INSTITUTO DE DIAGNOSTICO S.A.</t>
  </si>
  <si>
    <t>92.051.000-0</t>
  </si>
  <si>
    <t>CLINICA SANTA MARIA</t>
  </si>
  <si>
    <t>CONTRATO POR MANTENCION</t>
  </si>
  <si>
    <t>PROGRAMACION</t>
  </si>
  <si>
    <t>Columna1</t>
  </si>
  <si>
    <t>Tomas Cortes</t>
  </si>
  <si>
    <t>7424-1</t>
  </si>
  <si>
    <t>7424-6</t>
  </si>
  <si>
    <t>MANTENCION MARZO</t>
  </si>
  <si>
    <t>CONTACTO</t>
  </si>
  <si>
    <t>TELEFONO// MAIL</t>
  </si>
  <si>
    <t>CLINICA LAS CONDES SA.</t>
  </si>
  <si>
    <t>GUIA DESP.</t>
  </si>
  <si>
    <t>Facturación 31</t>
  </si>
  <si>
    <t>Facturación 32</t>
  </si>
  <si>
    <t>Facturación 33</t>
  </si>
  <si>
    <t>Facturación 34</t>
  </si>
  <si>
    <t>Facturación 35</t>
  </si>
  <si>
    <t>Facturación 36</t>
  </si>
  <si>
    <t>Facturación 37</t>
  </si>
  <si>
    <t>Facturación 38</t>
  </si>
  <si>
    <t>Facturación 39</t>
  </si>
  <si>
    <t>Facturación 40</t>
  </si>
  <si>
    <t>Facturación 41</t>
  </si>
  <si>
    <t xml:space="preserve">Facturación 42 </t>
  </si>
  <si>
    <t>Facturación 43</t>
  </si>
  <si>
    <t>Facturación 44</t>
  </si>
  <si>
    <t>Facturación 45</t>
  </si>
  <si>
    <t>7426-1</t>
  </si>
  <si>
    <t>7426-2</t>
  </si>
  <si>
    <t>7426-3</t>
  </si>
  <si>
    <t>7426-4</t>
  </si>
  <si>
    <t>7426-5</t>
  </si>
  <si>
    <t>7426-6</t>
  </si>
  <si>
    <t>7426-7</t>
  </si>
  <si>
    <t>7426-8</t>
  </si>
  <si>
    <t>7426-9</t>
  </si>
  <si>
    <t>7426-10</t>
  </si>
  <si>
    <t>7427-10</t>
  </si>
  <si>
    <t>7427-2</t>
  </si>
  <si>
    <t>7427-3</t>
  </si>
  <si>
    <t>7427-4</t>
  </si>
  <si>
    <t>7427-5</t>
  </si>
  <si>
    <t>7427-6</t>
  </si>
  <si>
    <t>7427-7</t>
  </si>
  <si>
    <t>7427-8</t>
  </si>
  <si>
    <t>7427-9</t>
  </si>
  <si>
    <t xml:space="preserve">TOTAL % ALCANZADO DE VENTAS </t>
  </si>
  <si>
    <t>TOTAL % ALCANZADO DE VENTAS  POR TECNICO</t>
  </si>
  <si>
    <t>FACTURADO   $</t>
  </si>
  <si>
    <t xml:space="preserve">VTA. MENSUAL $ </t>
  </si>
  <si>
    <t xml:space="preserve">PROMEDIO DEL MES </t>
  </si>
  <si>
    <t>INSTITUTO DE DIAGNOSTICO SA.</t>
  </si>
  <si>
    <t>NETO</t>
  </si>
  <si>
    <t>HOSPITAL DE OVALLE</t>
  </si>
  <si>
    <t>61.606.404-5</t>
  </si>
  <si>
    <t>1057441-76-SE20</t>
  </si>
  <si>
    <t xml:space="preserve">MANTENCION </t>
  </si>
  <si>
    <t>CLINICA CHILLAN SA.</t>
  </si>
  <si>
    <t>|</t>
  </si>
  <si>
    <t>Facturación 48</t>
  </si>
  <si>
    <t>Facturación 49</t>
  </si>
  <si>
    <t>Facturación 50</t>
  </si>
  <si>
    <t>FAVOR HACER MENCION EN FACTURA A  HES : N°   1000073071</t>
  </si>
  <si>
    <t>FAVOR HACER MENCION EN FACTURA A  HES : N°   1000073065</t>
  </si>
  <si>
    <t>FAVOR HACER MENCION EN FACTURA A  HES : N°   1000073066</t>
  </si>
  <si>
    <t>Facturación 51</t>
  </si>
  <si>
    <t>Facturación 52</t>
  </si>
  <si>
    <t>Facturación 53</t>
  </si>
  <si>
    <t>Facturación 54</t>
  </si>
  <si>
    <t>Facturación 55</t>
  </si>
  <si>
    <t>FAVOR HACER MENCION EN FACTURA A  HES : N°   1000073064</t>
  </si>
  <si>
    <t>FAVOR HACER MENCION EN FACTURA A  HES : N°   1000073072</t>
  </si>
  <si>
    <t>FAVOR HACER MENCION EN FACTURA A  HES : N°  1000073077</t>
  </si>
  <si>
    <t>FAVOR HACER MENCION EN FACTURA A  HES : N°   1000073074</t>
  </si>
  <si>
    <t>FAVOR HACER MENCION EN FACTURA A  HES : N°    1000073076</t>
  </si>
  <si>
    <t>Facturación 56</t>
  </si>
  <si>
    <t>FAVOR HACER MENCION EN FACTURA A  HES : N°   1000073079</t>
  </si>
  <si>
    <t>Facturación 57</t>
  </si>
  <si>
    <t>Facturación 58</t>
  </si>
  <si>
    <t>Facturación 59</t>
  </si>
  <si>
    <t>Facturación 60</t>
  </si>
  <si>
    <t>FAVOR HACER MENCION EN FACTURA A  HES : N°  1000073063</t>
  </si>
  <si>
    <t>Jorge Fernandez</t>
  </si>
  <si>
    <t>FAVOR HACER MENCION EN FACTURA A  HES : N°  1000073636</t>
  </si>
  <si>
    <t>FAVOR HACER MENCION EN FACTURA A  HES : N°  1000073628</t>
  </si>
  <si>
    <t>FAVOR HACER MENCION EN FACTURA A  HES : N°  1000073622</t>
  </si>
  <si>
    <t>Facturación 62</t>
  </si>
  <si>
    <t>Facturación 63</t>
  </si>
  <si>
    <t>Facturación 64</t>
  </si>
  <si>
    <t>Facturación 65</t>
  </si>
  <si>
    <t>FAVOR HACER MENCION EN FACTURA A  HES : N°   1000073623</t>
  </si>
  <si>
    <t>Facturación 61</t>
  </si>
  <si>
    <t>FAVOR HACER MENCION EN FACTURA A  HES : N°  1000073625</t>
  </si>
  <si>
    <t>FAVOR HACER MENCION EN FACTURA A  HES : N°  1000073632</t>
  </si>
  <si>
    <t>FAVOR HACER MENCION EN FACTURA A  HES : N°  1000073621</t>
  </si>
  <si>
    <t>FAVOR HACER MENCION EN FACTURA A  HES : N°  1000073630</t>
  </si>
  <si>
    <t>Facturación 66</t>
  </si>
  <si>
    <t>FAVOR HACER MENCION EN FACTURA A  HES : N°  1000073629</t>
  </si>
  <si>
    <t>FAVOR HACER MENCION EN FACTURA A  HES : N°  1000073626</t>
  </si>
  <si>
    <t>Facturación 67</t>
  </si>
  <si>
    <t>MUTUAL DE SEGURIDAD C.CH.C.</t>
  </si>
  <si>
    <t>Columna2</t>
  </si>
  <si>
    <t>FECHA PPTO.</t>
  </si>
  <si>
    <t>MANTENCION MAYO</t>
  </si>
  <si>
    <t>MANTENCION ABRIL</t>
  </si>
  <si>
    <t>FAVOR HACER MENCION EN FACTURA A  HES : N° 1000075579</t>
  </si>
  <si>
    <t>7438-12</t>
  </si>
  <si>
    <t>FAVOR HACER MENCION EN FACTURA A  HES : N°   1000075621</t>
  </si>
  <si>
    <t>7446-1</t>
  </si>
  <si>
    <t>FAVOR HACER MENCION EN FACTURA A  HES : N°    1000075622</t>
  </si>
  <si>
    <t>7446-2</t>
  </si>
  <si>
    <t>FAVOR HACER MENCION EN FACTURA A  HES : N°  1000075627</t>
  </si>
  <si>
    <t>7446-3</t>
  </si>
  <si>
    <t>FAVOR HACER MENCION EN FACTURA A  HES : N°   1000075634</t>
  </si>
  <si>
    <t>7446-4</t>
  </si>
  <si>
    <t>FAVOR HACER MENCION EN FACTURA A  HES : N°  1000075629</t>
  </si>
  <si>
    <t>7446-5</t>
  </si>
  <si>
    <t>FAVOR HACER MENCION EN FACTURA A  HES : N°  1000075632</t>
  </si>
  <si>
    <t>7446-6</t>
  </si>
  <si>
    <t>FAVOR HACER MENCION EN FACTURA A  HES : N°   1000075628</t>
  </si>
  <si>
    <t>7446-7</t>
  </si>
  <si>
    <t>FAVOR HACER MENCION EN FACTURA A  HES : N°   1000075631</t>
  </si>
  <si>
    <t>7446-8</t>
  </si>
  <si>
    <t>FAVOR HACER MENCION EN FACTURA A  HES : N°   1000075633</t>
  </si>
  <si>
    <t>7446-9</t>
  </si>
  <si>
    <t>FAVOR HACER MENCION EN FACTURA A  HES : N°  1000075630</t>
  </si>
  <si>
    <t>7446-10</t>
  </si>
  <si>
    <t>FAVOR HACER MENCION EN FACTURA A  HES : N°  1000075575</t>
  </si>
  <si>
    <t>7446-11</t>
  </si>
  <si>
    <t>FAVOR HACER MENCION EN FACTURA A  HES : N° 1000075580</t>
  </si>
  <si>
    <t>7446-12</t>
  </si>
  <si>
    <t>FAVOR HACER MENCION EN FACTURA A  HES : N°  1000075617</t>
  </si>
  <si>
    <t>7439-1</t>
  </si>
  <si>
    <t>FAVOR HACER MENCION EN FACTURA A  HES : N°  1000075612</t>
  </si>
  <si>
    <t>7439-2</t>
  </si>
  <si>
    <t>FAVOR HACER MENCION EN FACTURA A  HES : N°  1000075604</t>
  </si>
  <si>
    <t>7439-3</t>
  </si>
  <si>
    <t>FAVOR HACER MENCION EN FACTURA A  HES : N° 1000075606</t>
  </si>
  <si>
    <t>7439-4</t>
  </si>
  <si>
    <t>FAVOR HACER MENCION EN FACTURA A  HES : N°  1000075608</t>
  </si>
  <si>
    <t>7439-5</t>
  </si>
  <si>
    <t>FAVOR HACER MENCION EN FACTURA A  HES : N°   1000075602</t>
  </si>
  <si>
    <t>7439-6</t>
  </si>
  <si>
    <t>FAVOR HACER MENCION EN FACTURA A  HES : N°   1000075611</t>
  </si>
  <si>
    <t>7439-7</t>
  </si>
  <si>
    <t>FAVOR HACER MENCION EN FACTURA A  HES : N°    1000075609</t>
  </si>
  <si>
    <t>7439-8</t>
  </si>
  <si>
    <t>MANTENCION JUNIO</t>
  </si>
  <si>
    <t>C. Mantencion</t>
  </si>
  <si>
    <t>ENVIO DE FC POR MAIL Y POR CORREO A ANGELICA CARRASCO.</t>
  </si>
  <si>
    <t>2098-1311-SE20</t>
  </si>
  <si>
    <t>CLINICA ALEMANA TEMUCO</t>
  </si>
  <si>
    <t>HOSPITAL DE VICTORIA</t>
  </si>
  <si>
    <t>96.606.750-0</t>
  </si>
  <si>
    <t>61.602.229-6</t>
  </si>
  <si>
    <t>1057389-1055-SE20</t>
  </si>
  <si>
    <t>MANTENCION   (01 DE 02)</t>
  </si>
  <si>
    <t>N° DE RECEPCION  5001664636</t>
  </si>
  <si>
    <t>61.602.211-3</t>
  </si>
  <si>
    <t xml:space="preserve">HOSPITAL CURANILAHUE </t>
  </si>
  <si>
    <t>CLINICA BUPA SANTIAGO SA.</t>
  </si>
  <si>
    <t>ENVIAR FACT. A :  com_recepciondte.iccbs@bupa.cl//Madeleine.Agurto@BUPA.CL</t>
  </si>
  <si>
    <t>CCDIN</t>
  </si>
  <si>
    <t>HOSPITAL NAVAL ALMIRANTE NEF</t>
  </si>
  <si>
    <t>MANTENCION PREVENTIVA CORRECTIVA</t>
  </si>
  <si>
    <t>HOSPITAL LA FLORIDA</t>
  </si>
  <si>
    <t>PERA DE LLAMADO</t>
  </si>
  <si>
    <t>Facturación Mes de OCTUBRE 2020</t>
  </si>
  <si>
    <t>C. Mantencion OCTUBRE  2020</t>
  </si>
  <si>
    <t>MANTENCION MES OCTUBRE</t>
  </si>
  <si>
    <t>HOSPITAL SOTERO DEL RIO</t>
  </si>
  <si>
    <t>REVISION DE EQUIPO LASER ODYSSEY</t>
  </si>
  <si>
    <t>1057501-10018-AG20</t>
  </si>
  <si>
    <t xml:space="preserve">FACTURA CORRESPONDIENTE AL MES DE OCTUBRE DE 2020 </t>
  </si>
  <si>
    <t>61.608.502-6</t>
  </si>
  <si>
    <t>ENVIADO</t>
  </si>
  <si>
    <t>FACTURADO</t>
  </si>
  <si>
    <t>HOSPITAL DE LA FLORIDA</t>
  </si>
  <si>
    <t>MANTECION CORRECTIVA</t>
  </si>
  <si>
    <t>10 PERAS DE LLAMADO</t>
  </si>
  <si>
    <t>T01606-OC-973-20</t>
  </si>
  <si>
    <t>T01606-OC-977-20</t>
  </si>
  <si>
    <t>76.093.454-2</t>
  </si>
  <si>
    <t>SAN JOSE CONSTRUCTORA CHILE S.A.</t>
  </si>
  <si>
    <t>12 CALL CORD WITH TILT/RELEASE DIN</t>
  </si>
  <si>
    <t>CALL CORD WITH TILT/RELEASE DIN</t>
  </si>
  <si>
    <r>
      <t>CLINICA VESPUCIO SPA.</t>
    </r>
    <r>
      <rPr>
        <b/>
        <sz val="11"/>
        <color rgb="FF002060"/>
        <rFont val="Calibri"/>
        <family val="2"/>
        <scheme val="minor"/>
      </rPr>
      <t xml:space="preserve">        </t>
    </r>
  </si>
  <si>
    <t>3191-4620-SE20</t>
  </si>
  <si>
    <t>FACTURADO A NOMBRE DE SOC. CONC. SAN JOSE TECNOCONTROL SA.</t>
  </si>
  <si>
    <t>MANTENCION PREVENTIVA CORRECTIVA ELPAS</t>
  </si>
  <si>
    <t>1600-001-20</t>
  </si>
  <si>
    <t>CABLE  DVI  25FT  ()</t>
  </si>
  <si>
    <t>DOMINION SPA</t>
  </si>
  <si>
    <t>BLAST SHIELD</t>
  </si>
  <si>
    <t>11101DSPA-1053-2020</t>
  </si>
  <si>
    <t>CONTRATO FOCAL ONE (20 MARZO)</t>
  </si>
  <si>
    <t>CONTRATO FOCAL ONE (20 ABRIL)</t>
  </si>
  <si>
    <t>CONTRATO FOCAL ONE (20 OCTUBRE)</t>
  </si>
  <si>
    <t>CONTRATO SONOLITH (20 SEPTIEMBRE)</t>
  </si>
  <si>
    <t>CONTRATO SONOLITH (20 OCTUBRE)</t>
  </si>
  <si>
    <t>HOSPITAL OVALLE</t>
  </si>
  <si>
    <t>OAM001523</t>
  </si>
  <si>
    <t>99.597.170-4</t>
  </si>
  <si>
    <t>DVI-D 25FT</t>
  </si>
  <si>
    <t>CABLE DVI</t>
  </si>
  <si>
    <t>61.102.017-1</t>
  </si>
  <si>
    <t>76.217.768-4</t>
  </si>
  <si>
    <t>SOCIEDAD CONCESIONARIA SAN JOSE TECNOCONTROL S.A.</t>
  </si>
  <si>
    <t>EN</t>
  </si>
  <si>
    <t xml:space="preserve">Andres Yañez       </t>
  </si>
  <si>
    <t xml:space="preserve">Carlos Alfaro       </t>
  </si>
  <si>
    <t xml:space="preserve">Sebastian Rojas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</si>
</sst>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6" formatCode="&quot;$&quot;\ #,##0;[Red]\-&quot;$&quot;\ #,##0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 &quot;$&quot;* #,##0_ ;_ &quot;$&quot;* \-#,##0_ ;_ &quot;$&quot;* &quot;-&quot;_ ;_ @_ "/>
    <numFmt numFmtId="165" formatCode="_ &quot;$&quot;* #,##0.00_ ;_ &quot;$&quot;* \-#,##0.00_ ;_ &quot;$&quot;* &quot;-&quot;??_ ;_ @_ "/>
    <numFmt numFmtId="166" formatCode="_ * #,##0.00_ ;_ * \-#,##0.00_ ;_ * &quot;-&quot;??_ ;_ @_ "/>
    <numFmt numFmtId="167" formatCode="[$$-340A]\ #,##0"/>
    <numFmt numFmtId="168" formatCode="_(&quot;Ch$&quot;* #,##0.00_);_(&quot;Ch$&quot;* \(#,##0.00\);_(&quot;Ch$&quot;* &quot;-&quot;??_);_(@_)"/>
    <numFmt numFmtId="169" formatCode="_(&quot;$&quot;* #,##0.00_);_(&quot;$&quot;* \(#,##0.00\);_(&quot;$&quot;* &quot;-&quot;??_);_(@_)"/>
    <numFmt numFmtId="170" formatCode="_(* #,##0.00_);_(* \(#,##0.00\);_(* &quot;-&quot;??_);_(@_)"/>
    <numFmt numFmtId="171" formatCode="&quot;$&quot;\ #,##0"/>
    <numFmt numFmtId="172" formatCode="#,##0;[Red]#,##0"/>
  </numFmts>
  <fonts count="7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Bookman Old Style"/>
      <family val="1"/>
    </font>
    <font>
      <sz val="11"/>
      <color theme="1"/>
      <name val="Arial"/>
      <family val="2"/>
    </font>
    <font>
      <sz val="10"/>
      <name val="Arial"/>
      <family val="2"/>
    </font>
    <font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5" tint="0.59999389629810485"/>
      <name val="Calibri"/>
      <family val="2"/>
      <scheme val="minor"/>
    </font>
    <font>
      <sz val="9"/>
      <color rgb="FFFF0000"/>
      <name val="Calibri"/>
      <family val="2"/>
      <scheme val="minor"/>
    </font>
    <font>
      <sz val="10"/>
      <name val="Arial MT Black"/>
    </font>
    <font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1"/>
      <color rgb="FF00B0F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9"/>
      <color rgb="FF000000"/>
      <name val="Arial"/>
      <family val="2"/>
    </font>
    <font>
      <b/>
      <sz val="11"/>
      <color theme="0"/>
      <name val="Calibri"/>
      <family val="2"/>
      <scheme val="minor"/>
    </font>
    <font>
      <sz val="12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1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rgb="FF000000"/>
      <name val="Calibri"/>
      <family val="2"/>
      <scheme val="minor"/>
    </font>
    <font>
      <sz val="12"/>
      <color rgb="FF1F497D"/>
      <name val="Times New Roman"/>
      <family val="1"/>
    </font>
    <font>
      <b/>
      <sz val="12"/>
      <color theme="1"/>
      <name val="Calibri"/>
      <family val="2"/>
      <scheme val="minor"/>
    </font>
    <font>
      <b/>
      <i/>
      <sz val="11"/>
      <color rgb="FF000000"/>
      <name val="Calibri"/>
      <family val="2"/>
    </font>
    <font>
      <b/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  <font>
      <b/>
      <i/>
      <sz val="11"/>
      <color rgb="FF002060"/>
      <name val="Calibri"/>
      <family val="2"/>
      <scheme val="minor"/>
    </font>
    <font>
      <b/>
      <sz val="12"/>
      <color rgb="FF000000"/>
      <name val="Times New Roman"/>
      <family val="1"/>
    </font>
    <font>
      <sz val="9"/>
      <color theme="1"/>
      <name val="Calibri"/>
      <family val="2"/>
    </font>
    <font>
      <sz val="9"/>
      <color rgb="FF000000"/>
      <name val="Calibri"/>
      <family val="2"/>
    </font>
    <font>
      <sz val="11"/>
      <color theme="0"/>
      <name val="Calibri"/>
      <family val="2"/>
      <scheme val="minor"/>
    </font>
    <font>
      <sz val="14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5" tint="-0.499984740745262"/>
      <name val="Calibri"/>
      <family val="2"/>
      <scheme val="minor"/>
    </font>
    <font>
      <b/>
      <sz val="12"/>
      <color theme="5" tint="-0.499984740745262"/>
      <name val="Calibri"/>
      <family val="2"/>
      <scheme val="minor"/>
    </font>
    <font>
      <b/>
      <sz val="11"/>
      <color rgb="FF002060"/>
      <name val="Calibri"/>
      <family val="2"/>
      <scheme val="minor"/>
    </font>
    <font>
      <sz val="11"/>
      <color rgb="FF00206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name val="Bookman Old Style"/>
      <family val="1"/>
    </font>
    <font>
      <u/>
      <sz val="5.5"/>
      <color indexed="12"/>
      <name val="Bookman Old Style"/>
      <family val="1"/>
    </font>
    <font>
      <u/>
      <sz val="11"/>
      <color theme="10"/>
      <name val="Bookman Old Style"/>
      <family val="1"/>
    </font>
    <font>
      <b/>
      <sz val="11"/>
      <color theme="1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1"/>
      <name val="Bookman Old Style"/>
      <family val="1"/>
    </font>
    <font>
      <b/>
      <sz val="14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Times New Roman"/>
      <family val="1"/>
    </font>
    <font>
      <sz val="9"/>
      <color rgb="FFE6B8B7"/>
      <name val="Calibri"/>
      <family val="2"/>
    </font>
    <font>
      <sz val="11"/>
      <color rgb="FF002060"/>
      <name val="Calibri"/>
      <family val="2"/>
    </font>
    <font>
      <sz val="9"/>
      <color rgb="FFFF0000"/>
      <name val="Calibri"/>
      <family val="2"/>
    </font>
    <font>
      <b/>
      <sz val="9"/>
      <color theme="1"/>
      <name val="Calibri"/>
      <family val="2"/>
    </font>
    <font>
      <sz val="12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1F497D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B0F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002060"/>
      <name val="Calibri"/>
      <family val="2"/>
      <scheme val="minor"/>
    </font>
  </fonts>
  <fills count="2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0070C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/>
      <top style="thin">
        <color theme="1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953">
    <xf numFmtId="0" fontId="0" fillId="0" borderId="0"/>
    <xf numFmtId="167" fontId="1" fillId="0" borderId="0"/>
    <xf numFmtId="167" fontId="3" fillId="0" borderId="0"/>
    <xf numFmtId="167" fontId="3" fillId="0" borderId="0"/>
    <xf numFmtId="168" fontId="3" fillId="0" borderId="0" applyFont="0" applyFill="0" applyBorder="0" applyAlignment="0" applyProtection="0"/>
    <xf numFmtId="167" fontId="1" fillId="0" borderId="0"/>
    <xf numFmtId="167" fontId="4" fillId="0" borderId="0"/>
    <xf numFmtId="167" fontId="3" fillId="0" borderId="0"/>
    <xf numFmtId="167" fontId="5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0" fontId="5" fillId="0" borderId="0"/>
    <xf numFmtId="0" fontId="13" fillId="0" borderId="0"/>
    <xf numFmtId="0" fontId="5" fillId="0" borderId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14" fillId="0" borderId="0"/>
    <xf numFmtId="0" fontId="5" fillId="0" borderId="0" applyBorder="0"/>
    <xf numFmtId="0" fontId="5" fillId="0" borderId="0" applyBorder="0"/>
    <xf numFmtId="0" fontId="5" fillId="0" borderId="0" applyBorder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3" fillId="0" borderId="0"/>
    <xf numFmtId="0" fontId="3" fillId="0" borderId="0"/>
    <xf numFmtId="0" fontId="33" fillId="0" borderId="0" applyNumberForma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47" fillId="0" borderId="0"/>
    <xf numFmtId="0" fontId="48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/>
    <xf numFmtId="44" fontId="3" fillId="0" borderId="0" applyFont="0" applyFill="0" applyBorder="0" applyAlignment="0" applyProtection="0"/>
    <xf numFmtId="0" fontId="49" fillId="0" borderId="0" applyNumberForma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53" fillId="0" borderId="0"/>
    <xf numFmtId="4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0" fontId="55" fillId="0" borderId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53" fillId="0" borderId="0" applyFont="0" applyFill="0" applyBorder="0" applyAlignment="0" applyProtection="0"/>
    <xf numFmtId="164" fontId="5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5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5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5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5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5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5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67" fillId="0" borderId="0" applyNumberForma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53" fillId="0" borderId="0" applyFont="0" applyFill="0" applyBorder="0" applyAlignment="0" applyProtection="0"/>
    <xf numFmtId="164" fontId="53" fillId="0" borderId="0" applyFont="0" applyFill="0" applyBorder="0" applyAlignment="0" applyProtection="0"/>
  </cellStyleXfs>
  <cellXfs count="401">
    <xf numFmtId="0" fontId="0" fillId="0" borderId="0" xfId="0"/>
    <xf numFmtId="0" fontId="8" fillId="3" borderId="8" xfId="1" applyNumberFormat="1" applyFont="1" applyFill="1" applyBorder="1" applyAlignment="1">
      <alignment horizontal="right"/>
    </xf>
    <xf numFmtId="167" fontId="11" fillId="5" borderId="0" xfId="1" applyFont="1" applyFill="1" applyAlignment="1">
      <alignment horizontal="center" vertical="center"/>
    </xf>
    <xf numFmtId="167" fontId="12" fillId="5" borderId="0" xfId="1" applyFont="1" applyFill="1" applyAlignment="1">
      <alignment vertical="center"/>
    </xf>
    <xf numFmtId="167" fontId="11" fillId="5" borderId="0" xfId="1" applyFont="1" applyFill="1" applyAlignment="1">
      <alignment horizontal="right" vertical="center"/>
    </xf>
    <xf numFmtId="0" fontId="10" fillId="6" borderId="6" xfId="1" applyNumberFormat="1" applyFont="1" applyFill="1" applyBorder="1" applyAlignment="1">
      <alignment horizontal="right"/>
    </xf>
    <xf numFmtId="167" fontId="11" fillId="5" borderId="0" xfId="1" applyFont="1" applyFill="1" applyAlignment="1">
      <alignment horizontal="center"/>
    </xf>
    <xf numFmtId="167" fontId="12" fillId="5" borderId="0" xfId="1" applyFont="1" applyFill="1" applyAlignment="1">
      <alignment horizontal="center"/>
    </xf>
    <xf numFmtId="167" fontId="11" fillId="5" borderId="0" xfId="1" applyFont="1" applyFill="1" applyAlignment="1">
      <alignment horizontal="right"/>
    </xf>
    <xf numFmtId="0" fontId="10" fillId="6" borderId="8" xfId="1" applyNumberFormat="1" applyFont="1" applyFill="1" applyBorder="1" applyAlignment="1">
      <alignment horizontal="right"/>
    </xf>
    <xf numFmtId="167" fontId="11" fillId="5" borderId="10" xfId="1" applyFont="1" applyFill="1" applyBorder="1" applyAlignment="1">
      <alignment horizontal="center"/>
    </xf>
    <xf numFmtId="14" fontId="12" fillId="5" borderId="0" xfId="1" applyNumberFormat="1" applyFont="1" applyFill="1" applyAlignment="1">
      <alignment horizontal="center"/>
    </xf>
    <xf numFmtId="14" fontId="11" fillId="5" borderId="10" xfId="1" applyNumberFormat="1" applyFont="1" applyFill="1" applyBorder="1" applyAlignment="1">
      <alignment horizontal="center"/>
    </xf>
    <xf numFmtId="167" fontId="11" fillId="5" borderId="0" xfId="1" applyFont="1" applyFill="1"/>
    <xf numFmtId="0" fontId="10" fillId="6" borderId="11" xfId="1" applyNumberFormat="1" applyFont="1" applyFill="1" applyBorder="1" applyAlignment="1">
      <alignment horizontal="right"/>
    </xf>
    <xf numFmtId="0" fontId="10" fillId="6" borderId="13" xfId="1" applyNumberFormat="1" applyFont="1" applyFill="1" applyBorder="1" applyAlignment="1">
      <alignment horizontal="right"/>
    </xf>
    <xf numFmtId="0" fontId="10" fillId="6" borderId="1" xfId="1" applyNumberFormat="1" applyFont="1" applyFill="1" applyBorder="1" applyAlignment="1">
      <alignment horizontal="center"/>
    </xf>
    <xf numFmtId="0" fontId="15" fillId="0" borderId="0" xfId="0" applyFont="1"/>
    <xf numFmtId="49" fontId="9" fillId="7" borderId="0" xfId="1" applyNumberFormat="1" applyFont="1" applyFill="1" applyAlignment="1">
      <alignment horizontal="center"/>
    </xf>
    <xf numFmtId="167" fontId="12" fillId="5" borderId="0" xfId="1" applyFont="1" applyFill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8" fillId="6" borderId="18" xfId="1" applyNumberFormat="1" applyFont="1" applyFill="1" applyBorder="1" applyAlignment="1">
      <alignment horizontal="center"/>
    </xf>
    <xf numFmtId="167" fontId="8" fillId="6" borderId="15" xfId="1" applyFont="1" applyFill="1" applyBorder="1" applyAlignment="1">
      <alignment horizontal="left"/>
    </xf>
    <xf numFmtId="167" fontId="8" fillId="6" borderId="14" xfId="1" applyFont="1" applyFill="1" applyBorder="1" applyAlignment="1">
      <alignment horizontal="right"/>
    </xf>
    <xf numFmtId="0" fontId="19" fillId="10" borderId="0" xfId="0" applyFont="1" applyFill="1" applyAlignment="1">
      <alignment vertical="top" wrapText="1"/>
    </xf>
    <xf numFmtId="0" fontId="8" fillId="6" borderId="12" xfId="1" applyNumberFormat="1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167" fontId="8" fillId="6" borderId="17" xfId="1" applyFont="1" applyFill="1" applyBorder="1" applyAlignment="1">
      <alignment horizontal="center"/>
    </xf>
    <xf numFmtId="167" fontId="10" fillId="6" borderId="1" xfId="1" applyFont="1" applyFill="1" applyBorder="1" applyAlignment="1">
      <alignment horizontal="center"/>
    </xf>
    <xf numFmtId="0" fontId="1" fillId="2" borderId="0" xfId="9" applyNumberFormat="1" applyFill="1" applyAlignment="1">
      <alignment horizontal="left"/>
    </xf>
    <xf numFmtId="167" fontId="0" fillId="2" borderId="0" xfId="9" applyFont="1" applyFill="1"/>
    <xf numFmtId="0" fontId="9" fillId="3" borderId="4" xfId="1" applyNumberFormat="1" applyFont="1" applyFill="1" applyBorder="1" applyAlignment="1">
      <alignment horizontal="center" vertical="center"/>
    </xf>
    <xf numFmtId="0" fontId="7" fillId="3" borderId="5" xfId="1" applyNumberFormat="1" applyFont="1" applyFill="1" applyBorder="1" applyAlignment="1">
      <alignment horizontal="center" vertical="center"/>
    </xf>
    <xf numFmtId="6" fontId="15" fillId="0" borderId="0" xfId="0" applyNumberFormat="1" applyFont="1"/>
    <xf numFmtId="0" fontId="15" fillId="8" borderId="13" xfId="0" applyFont="1" applyFill="1" applyBorder="1"/>
    <xf numFmtId="0" fontId="15" fillId="8" borderId="14" xfId="0" applyFont="1" applyFill="1" applyBorder="1"/>
    <xf numFmtId="0" fontId="26" fillId="8" borderId="16" xfId="0" applyFont="1" applyFill="1" applyBorder="1"/>
    <xf numFmtId="0" fontId="6" fillId="0" borderId="0" xfId="0" applyFont="1"/>
    <xf numFmtId="0" fontId="0" fillId="8" borderId="6" xfId="0" applyFill="1" applyBorder="1"/>
    <xf numFmtId="0" fontId="0" fillId="8" borderId="7" xfId="0" applyFill="1" applyBorder="1"/>
    <xf numFmtId="0" fontId="0" fillId="8" borderId="8" xfId="0" applyFill="1" applyBorder="1"/>
    <xf numFmtId="0" fontId="0" fillId="8" borderId="9" xfId="0" applyFill="1" applyBorder="1"/>
    <xf numFmtId="0" fontId="31" fillId="9" borderId="16" xfId="0" applyFont="1" applyFill="1" applyBorder="1" applyAlignment="1">
      <alignment horizontal="center" vertical="center"/>
    </xf>
    <xf numFmtId="0" fontId="31" fillId="9" borderId="5" xfId="0" applyFont="1" applyFill="1" applyBorder="1" applyAlignment="1">
      <alignment horizontal="center" vertical="center"/>
    </xf>
    <xf numFmtId="0" fontId="31" fillId="4" borderId="22" xfId="0" applyFont="1" applyFill="1" applyBorder="1" applyAlignment="1">
      <alignment horizontal="center" vertical="center"/>
    </xf>
    <xf numFmtId="0" fontId="31" fillId="4" borderId="21" xfId="0" applyFont="1" applyFill="1" applyBorder="1" applyAlignment="1">
      <alignment horizontal="center" vertical="center"/>
    </xf>
    <xf numFmtId="0" fontId="31" fillId="4" borderId="28" xfId="0" applyFont="1" applyFill="1" applyBorder="1" applyAlignment="1">
      <alignment horizontal="center" vertical="center"/>
    </xf>
    <xf numFmtId="6" fontId="31" fillId="4" borderId="21" xfId="0" applyNumberFormat="1" applyFont="1" applyFill="1" applyBorder="1" applyAlignment="1">
      <alignment horizontal="center" vertical="center"/>
    </xf>
    <xf numFmtId="0" fontId="0" fillId="2" borderId="0" xfId="0" applyFill="1"/>
    <xf numFmtId="0" fontId="0" fillId="8" borderId="20" xfId="0" applyFill="1" applyBorder="1"/>
    <xf numFmtId="0" fontId="27" fillId="2" borderId="0" xfId="0" applyFont="1" applyFill="1"/>
    <xf numFmtId="0" fontId="27" fillId="2" borderId="0" xfId="0" applyFont="1" applyFill="1" applyAlignment="1">
      <alignment horizontal="center"/>
    </xf>
    <xf numFmtId="0" fontId="28" fillId="2" borderId="0" xfId="0" applyFont="1" applyFill="1" applyAlignment="1">
      <alignment horizontal="center"/>
    </xf>
    <xf numFmtId="0" fontId="29" fillId="2" borderId="0" xfId="0" applyFont="1" applyFill="1" applyAlignment="1">
      <alignment horizontal="center" vertical="center"/>
    </xf>
    <xf numFmtId="0" fontId="34" fillId="0" borderId="0" xfId="0" applyFont="1" applyAlignment="1">
      <alignment vertical="center"/>
    </xf>
    <xf numFmtId="0" fontId="35" fillId="2" borderId="0" xfId="0" applyFont="1" applyFill="1" applyAlignment="1">
      <alignment horizontal="center" vertical="center"/>
    </xf>
    <xf numFmtId="0" fontId="34" fillId="0" borderId="0" xfId="33" applyFont="1" applyAlignment="1">
      <alignment vertical="center"/>
    </xf>
    <xf numFmtId="0" fontId="34" fillId="0" borderId="0" xfId="0" applyFont="1"/>
    <xf numFmtId="0" fontId="36" fillId="4" borderId="22" xfId="0" applyFont="1" applyFill="1" applyBorder="1" applyAlignment="1">
      <alignment horizontal="right" vertical="center"/>
    </xf>
    <xf numFmtId="0" fontId="37" fillId="4" borderId="21" xfId="0" applyFont="1" applyFill="1" applyBorder="1" applyAlignment="1">
      <alignment horizontal="center" vertical="center" wrapText="1"/>
    </xf>
    <xf numFmtId="0" fontId="37" fillId="4" borderId="21" xfId="0" applyFont="1" applyFill="1" applyBorder="1" applyAlignment="1">
      <alignment horizontal="center" vertical="center"/>
    </xf>
    <xf numFmtId="0" fontId="8" fillId="3" borderId="16" xfId="1" applyNumberFormat="1" applyFont="1" applyFill="1" applyBorder="1" applyAlignment="1">
      <alignment horizontal="center"/>
    </xf>
    <xf numFmtId="167" fontId="8" fillId="3" borderId="5" xfId="1" applyFont="1" applyFill="1" applyBorder="1" applyAlignment="1">
      <alignment horizontal="center"/>
    </xf>
    <xf numFmtId="167" fontId="8" fillId="3" borderId="16" xfId="1" applyFont="1" applyFill="1" applyBorder="1" applyAlignment="1">
      <alignment horizontal="center"/>
    </xf>
    <xf numFmtId="167" fontId="8" fillId="3" borderId="16" xfId="1" applyFont="1" applyFill="1" applyBorder="1" applyAlignment="1">
      <alignment horizontal="right"/>
    </xf>
    <xf numFmtId="0" fontId="8" fillId="6" borderId="18" xfId="1" applyNumberFormat="1" applyFont="1" applyFill="1" applyBorder="1"/>
    <xf numFmtId="0" fontId="21" fillId="0" borderId="0" xfId="0" applyFont="1" applyAlignment="1">
      <alignment vertical="center"/>
    </xf>
    <xf numFmtId="0" fontId="32" fillId="4" borderId="22" xfId="0" applyFont="1" applyFill="1" applyBorder="1" applyAlignment="1">
      <alignment horizontal="left" vertical="center"/>
    </xf>
    <xf numFmtId="0" fontId="32" fillId="4" borderId="21" xfId="0" applyFont="1" applyFill="1" applyBorder="1" applyAlignment="1">
      <alignment horizontal="left" vertical="center"/>
    </xf>
    <xf numFmtId="0" fontId="9" fillId="3" borderId="1" xfId="1" applyNumberFormat="1" applyFont="1" applyFill="1" applyBorder="1" applyAlignment="1">
      <alignment horizontal="center" vertical="center"/>
    </xf>
    <xf numFmtId="0" fontId="7" fillId="3" borderId="1" xfId="1" applyNumberFormat="1" applyFont="1" applyFill="1" applyBorder="1" applyAlignment="1">
      <alignment horizontal="center" vertical="center"/>
    </xf>
    <xf numFmtId="0" fontId="10" fillId="6" borderId="1" xfId="1" applyNumberFormat="1" applyFont="1" applyFill="1" applyBorder="1" applyAlignment="1">
      <alignment horizontal="right"/>
    </xf>
    <xf numFmtId="14" fontId="11" fillId="5" borderId="0" xfId="1" applyNumberFormat="1" applyFont="1" applyFill="1" applyAlignment="1">
      <alignment horizontal="center"/>
    </xf>
    <xf numFmtId="0" fontId="8" fillId="3" borderId="1" xfId="1" applyNumberFormat="1" applyFont="1" applyFill="1" applyBorder="1" applyAlignment="1">
      <alignment horizontal="right"/>
    </xf>
    <xf numFmtId="0" fontId="8" fillId="3" borderId="1" xfId="1" applyNumberFormat="1" applyFont="1" applyFill="1" applyBorder="1" applyAlignment="1">
      <alignment horizontal="center"/>
    </xf>
    <xf numFmtId="167" fontId="8" fillId="3" borderId="1" xfId="1" applyFont="1" applyFill="1" applyBorder="1" applyAlignment="1">
      <alignment horizontal="center"/>
    </xf>
    <xf numFmtId="167" fontId="10" fillId="6" borderId="1" xfId="1" applyFont="1" applyFill="1" applyBorder="1" applyAlignment="1">
      <alignment horizontal="right"/>
    </xf>
    <xf numFmtId="0" fontId="10" fillId="6" borderId="1" xfId="1" applyNumberFormat="1" applyFont="1" applyFill="1" applyBorder="1"/>
    <xf numFmtId="167" fontId="10" fillId="6" borderId="1" xfId="1" applyFont="1" applyFill="1" applyBorder="1" applyAlignment="1">
      <alignment horizontal="left"/>
    </xf>
    <xf numFmtId="0" fontId="0" fillId="0" borderId="0" xfId="0" applyAlignment="1">
      <alignment vertical="center"/>
    </xf>
    <xf numFmtId="0" fontId="10" fillId="6" borderId="6" xfId="1" applyNumberFormat="1" applyFont="1" applyFill="1" applyBorder="1" applyAlignment="1">
      <alignment horizontal="right" vertical="center"/>
    </xf>
    <xf numFmtId="0" fontId="10" fillId="6" borderId="8" xfId="1" applyNumberFormat="1" applyFont="1" applyFill="1" applyBorder="1" applyAlignment="1">
      <alignment horizontal="right" vertical="center"/>
    </xf>
    <xf numFmtId="167" fontId="11" fillId="5" borderId="10" xfId="1" applyFont="1" applyFill="1" applyBorder="1" applyAlignment="1">
      <alignment horizontal="center" vertical="center"/>
    </xf>
    <xf numFmtId="14" fontId="12" fillId="5" borderId="0" xfId="1" applyNumberFormat="1" applyFont="1" applyFill="1" applyAlignment="1">
      <alignment horizontal="center" vertical="center"/>
    </xf>
    <xf numFmtId="49" fontId="9" fillId="7" borderId="0" xfId="1" applyNumberFormat="1" applyFont="1" applyFill="1" applyAlignment="1">
      <alignment horizontal="center" vertical="center"/>
    </xf>
    <xf numFmtId="0" fontId="8" fillId="3" borderId="8" xfId="1" applyNumberFormat="1" applyFont="1" applyFill="1" applyBorder="1" applyAlignment="1">
      <alignment horizontal="right" vertical="center"/>
    </xf>
    <xf numFmtId="167" fontId="11" fillId="5" borderId="0" xfId="1" applyFont="1" applyFill="1" applyAlignment="1">
      <alignment vertical="center"/>
    </xf>
    <xf numFmtId="0" fontId="10" fillId="6" borderId="11" xfId="1" applyNumberFormat="1" applyFont="1" applyFill="1" applyBorder="1" applyAlignment="1">
      <alignment horizontal="right" vertical="center"/>
    </xf>
    <xf numFmtId="0" fontId="8" fillId="6" borderId="12" xfId="1" applyNumberFormat="1" applyFont="1" applyFill="1" applyBorder="1" applyAlignment="1">
      <alignment horizontal="center" vertical="center"/>
    </xf>
    <xf numFmtId="0" fontId="8" fillId="3" borderId="16" xfId="1" applyNumberFormat="1" applyFont="1" applyFill="1" applyBorder="1" applyAlignment="1">
      <alignment horizontal="center" vertical="center"/>
    </xf>
    <xf numFmtId="167" fontId="8" fillId="3" borderId="5" xfId="1" applyFont="1" applyFill="1" applyBorder="1" applyAlignment="1">
      <alignment horizontal="center" vertical="center"/>
    </xf>
    <xf numFmtId="167" fontId="8" fillId="3" borderId="16" xfId="1" applyFont="1" applyFill="1" applyBorder="1" applyAlignment="1">
      <alignment horizontal="center" vertical="center"/>
    </xf>
    <xf numFmtId="167" fontId="8" fillId="3" borderId="16" xfId="1" applyFont="1" applyFill="1" applyBorder="1" applyAlignment="1">
      <alignment horizontal="right" vertical="center"/>
    </xf>
    <xf numFmtId="167" fontId="8" fillId="6" borderId="7" xfId="1" applyFont="1" applyFill="1" applyBorder="1" applyAlignment="1">
      <alignment horizontal="right" vertical="center"/>
    </xf>
    <xf numFmtId="0" fontId="8" fillId="6" borderId="18" xfId="1" applyNumberFormat="1" applyFont="1" applyFill="1" applyBorder="1" applyAlignment="1">
      <alignment horizontal="center" vertical="center"/>
    </xf>
    <xf numFmtId="0" fontId="8" fillId="6" borderId="18" xfId="1" applyNumberFormat="1" applyFont="1" applyFill="1" applyBorder="1" applyAlignment="1">
      <alignment vertical="center"/>
    </xf>
    <xf numFmtId="167" fontId="8" fillId="6" borderId="17" xfId="1" applyFont="1" applyFill="1" applyBorder="1" applyAlignment="1">
      <alignment horizontal="center" vertical="center"/>
    </xf>
    <xf numFmtId="167" fontId="8" fillId="6" borderId="15" xfId="1" applyFont="1" applyFill="1" applyBorder="1" applyAlignment="1">
      <alignment horizontal="left" vertical="center"/>
    </xf>
    <xf numFmtId="167" fontId="8" fillId="6" borderId="14" xfId="1" applyFont="1" applyFill="1" applyBorder="1" applyAlignment="1">
      <alignment horizontal="right" vertical="center"/>
    </xf>
    <xf numFmtId="6" fontId="0" fillId="0" borderId="0" xfId="0" applyNumberFormat="1"/>
    <xf numFmtId="0" fontId="38" fillId="14" borderId="0" xfId="0" applyFont="1" applyFill="1" applyAlignment="1">
      <alignment horizontal="center" vertical="center"/>
    </xf>
    <xf numFmtId="0" fontId="0" fillId="0" borderId="1" xfId="0" applyBorder="1"/>
    <xf numFmtId="0" fontId="24" fillId="4" borderId="20" xfId="0" applyFont="1" applyFill="1" applyBorder="1" applyAlignment="1">
      <alignment horizontal="center" vertical="center"/>
    </xf>
    <xf numFmtId="0" fontId="24" fillId="4" borderId="1" xfId="0" applyFont="1" applyFill="1" applyBorder="1" applyAlignment="1">
      <alignment horizontal="center" vertical="center"/>
    </xf>
    <xf numFmtId="0" fontId="30" fillId="4" borderId="1" xfId="0" applyFont="1" applyFill="1" applyBorder="1" applyAlignment="1">
      <alignment horizontal="center" vertical="center"/>
    </xf>
    <xf numFmtId="6" fontId="24" fillId="4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3" fillId="4" borderId="1" xfId="0" applyFont="1" applyFill="1" applyBorder="1" applyAlignment="1">
      <alignment horizontal="center" vertical="center"/>
    </xf>
    <xf numFmtId="167" fontId="8" fillId="3" borderId="3" xfId="1" applyFont="1" applyFill="1" applyBorder="1" applyAlignment="1">
      <alignment horizontal="center"/>
    </xf>
    <xf numFmtId="0" fontId="21" fillId="4" borderId="1" xfId="0" applyFont="1" applyFill="1" applyBorder="1" applyAlignment="1">
      <alignment horizontal="center"/>
    </xf>
    <xf numFmtId="0" fontId="51" fillId="4" borderId="21" xfId="0" applyFont="1" applyFill="1" applyBorder="1" applyAlignment="1">
      <alignment horizontal="center" vertical="center"/>
    </xf>
    <xf numFmtId="0" fontId="40" fillId="2" borderId="1" xfId="0" applyFont="1" applyFill="1" applyBorder="1" applyAlignment="1">
      <alignment vertical="center"/>
    </xf>
    <xf numFmtId="6" fontId="50" fillId="4" borderId="30" xfId="0" applyNumberFormat="1" applyFont="1" applyFill="1" applyBorder="1" applyAlignment="1">
      <alignment horizontal="center" vertical="center"/>
    </xf>
    <xf numFmtId="0" fontId="8" fillId="6" borderId="22" xfId="1" applyNumberFormat="1" applyFont="1" applyFill="1" applyBorder="1" applyAlignment="1">
      <alignment horizontal="center"/>
    </xf>
    <xf numFmtId="0" fontId="8" fillId="6" borderId="22" xfId="1" applyNumberFormat="1" applyFont="1" applyFill="1" applyBorder="1"/>
    <xf numFmtId="167" fontId="8" fillId="6" borderId="31" xfId="1" applyFont="1" applyFill="1" applyBorder="1" applyAlignment="1">
      <alignment horizontal="center"/>
    </xf>
    <xf numFmtId="0" fontId="8" fillId="6" borderId="16" xfId="1" applyNumberFormat="1" applyFont="1" applyFill="1" applyBorder="1" applyAlignment="1">
      <alignment horizontal="center"/>
    </xf>
    <xf numFmtId="0" fontId="15" fillId="3" borderId="29" xfId="0" applyFont="1" applyFill="1" applyBorder="1" applyAlignment="1">
      <alignment horizontal="center"/>
    </xf>
    <xf numFmtId="167" fontId="10" fillId="6" borderId="3" xfId="1" applyFont="1" applyFill="1" applyBorder="1" applyAlignment="1">
      <alignment horizontal="center"/>
    </xf>
    <xf numFmtId="171" fontId="21" fillId="4" borderId="1" xfId="0" applyNumberFormat="1" applyFont="1" applyFill="1" applyBorder="1" applyAlignment="1">
      <alignment horizontal="center"/>
    </xf>
    <xf numFmtId="0" fontId="27" fillId="4" borderId="1" xfId="0" applyFont="1" applyFill="1" applyBorder="1" applyAlignment="1">
      <alignment horizontal="center" vertical="center"/>
    </xf>
    <xf numFmtId="0" fontId="8" fillId="6" borderId="22" xfId="1" applyNumberFormat="1" applyFont="1" applyFill="1" applyBorder="1" applyAlignment="1">
      <alignment horizontal="center" vertical="center"/>
    </xf>
    <xf numFmtId="0" fontId="8" fillId="6" borderId="22" xfId="1" applyNumberFormat="1" applyFont="1" applyFill="1" applyBorder="1" applyAlignment="1">
      <alignment vertical="center"/>
    </xf>
    <xf numFmtId="167" fontId="8" fillId="6" borderId="31" xfId="1" applyFont="1" applyFill="1" applyBorder="1" applyAlignment="1">
      <alignment horizontal="center" vertical="center"/>
    </xf>
    <xf numFmtId="167" fontId="8" fillId="6" borderId="32" xfId="1" applyFont="1" applyFill="1" applyBorder="1" applyAlignment="1">
      <alignment horizontal="left" vertical="center"/>
    </xf>
    <xf numFmtId="167" fontId="0" fillId="0" borderId="0" xfId="0" applyNumberFormat="1" applyAlignment="1">
      <alignment vertical="center"/>
    </xf>
    <xf numFmtId="0" fontId="7" fillId="3" borderId="23" xfId="1" applyNumberFormat="1" applyFont="1" applyFill="1" applyBorder="1" applyAlignment="1">
      <alignment horizontal="center" vertical="center"/>
    </xf>
    <xf numFmtId="0" fontId="8" fillId="3" borderId="22" xfId="1" applyNumberFormat="1" applyFont="1" applyFill="1" applyBorder="1" applyAlignment="1">
      <alignment horizontal="center"/>
    </xf>
    <xf numFmtId="0" fontId="8" fillId="6" borderId="1" xfId="1" applyNumberFormat="1" applyFont="1" applyFill="1" applyBorder="1" applyAlignment="1">
      <alignment horizontal="center"/>
    </xf>
    <xf numFmtId="167" fontId="8" fillId="6" borderId="32" xfId="1" applyFont="1" applyFill="1" applyBorder="1" applyAlignment="1">
      <alignment horizontal="left"/>
    </xf>
    <xf numFmtId="167" fontId="8" fillId="6" borderId="33" xfId="1" applyFont="1" applyFill="1" applyBorder="1" applyAlignment="1">
      <alignment horizontal="right"/>
    </xf>
    <xf numFmtId="167" fontId="8" fillId="6" borderId="16" xfId="1" applyFont="1" applyFill="1" applyBorder="1" applyAlignment="1">
      <alignment horizontal="right"/>
    </xf>
    <xf numFmtId="167" fontId="11" fillId="5" borderId="0" xfId="1" applyFont="1" applyFill="1" applyBorder="1" applyAlignment="1">
      <alignment horizontal="center"/>
    </xf>
    <xf numFmtId="14" fontId="11" fillId="5" borderId="0" xfId="1" applyNumberFormat="1" applyFont="1" applyFill="1" applyBorder="1" applyAlignment="1">
      <alignment horizontal="center"/>
    </xf>
    <xf numFmtId="0" fontId="9" fillId="3" borderId="25" xfId="1" applyNumberFormat="1" applyFont="1" applyFill="1" applyBorder="1" applyAlignment="1">
      <alignment horizontal="center" vertical="center"/>
    </xf>
    <xf numFmtId="167" fontId="8" fillId="6" borderId="33" xfId="1" applyFont="1" applyFill="1" applyBorder="1" applyAlignment="1">
      <alignment horizontal="right" vertical="center"/>
    </xf>
    <xf numFmtId="0" fontId="23" fillId="0" borderId="1" xfId="0" applyFont="1" applyFill="1" applyBorder="1" applyAlignment="1">
      <alignment horizontal="center" vertical="center"/>
    </xf>
    <xf numFmtId="0" fontId="31" fillId="4" borderId="16" xfId="0" applyFont="1" applyFill="1" applyBorder="1" applyAlignment="1">
      <alignment horizontal="center" vertical="center"/>
    </xf>
    <xf numFmtId="0" fontId="23" fillId="4" borderId="29" xfId="0" applyFont="1" applyFill="1" applyBorder="1" applyAlignment="1">
      <alignment horizontal="center" vertical="center"/>
    </xf>
    <xf numFmtId="167" fontId="8" fillId="6" borderId="1" xfId="1" applyFont="1" applyFill="1" applyBorder="1" applyAlignment="1">
      <alignment horizontal="right"/>
    </xf>
    <xf numFmtId="0" fontId="51" fillId="4" borderId="22" xfId="0" applyFont="1" applyFill="1" applyBorder="1" applyAlignment="1">
      <alignment horizontal="center" vertical="center"/>
    </xf>
    <xf numFmtId="167" fontId="23" fillId="4" borderId="1" xfId="0" applyNumberFormat="1" applyFont="1" applyFill="1" applyBorder="1" applyAlignment="1">
      <alignment horizontal="center" vertical="center"/>
    </xf>
    <xf numFmtId="0" fontId="8" fillId="6" borderId="16" xfId="1" applyNumberFormat="1" applyFont="1" applyFill="1" applyBorder="1"/>
    <xf numFmtId="167" fontId="8" fillId="6" borderId="35" xfId="1" applyFont="1" applyFill="1" applyBorder="1" applyAlignment="1">
      <alignment horizontal="center"/>
    </xf>
    <xf numFmtId="167" fontId="8" fillId="6" borderId="36" xfId="1" applyFont="1" applyFill="1" applyBorder="1" applyAlignment="1">
      <alignment horizontal="left"/>
    </xf>
    <xf numFmtId="167" fontId="8" fillId="6" borderId="34" xfId="1" applyFont="1" applyFill="1" applyBorder="1" applyAlignment="1">
      <alignment horizontal="right"/>
    </xf>
    <xf numFmtId="0" fontId="8" fillId="4" borderId="14" xfId="1" applyNumberFormat="1" applyFont="1" applyFill="1" applyBorder="1" applyAlignment="1">
      <alignment horizontal="center"/>
    </xf>
    <xf numFmtId="0" fontId="8" fillId="6" borderId="16" xfId="1" applyNumberFormat="1" applyFont="1" applyFill="1" applyBorder="1" applyAlignment="1">
      <alignment horizontal="center" vertical="center"/>
    </xf>
    <xf numFmtId="0" fontId="8" fillId="6" borderId="16" xfId="1" applyNumberFormat="1" applyFont="1" applyFill="1" applyBorder="1" applyAlignment="1">
      <alignment vertical="center"/>
    </xf>
    <xf numFmtId="167" fontId="8" fillId="6" borderId="16" xfId="1" applyFont="1" applyFill="1" applyBorder="1" applyAlignment="1">
      <alignment horizontal="center" vertical="center"/>
    </xf>
    <xf numFmtId="167" fontId="8" fillId="6" borderId="16" xfId="1" applyFont="1" applyFill="1" applyBorder="1" applyAlignment="1">
      <alignment horizontal="left" vertical="center"/>
    </xf>
    <xf numFmtId="167" fontId="11" fillId="5" borderId="0" xfId="1" applyFont="1" applyFill="1" applyBorder="1" applyAlignment="1">
      <alignment horizontal="center" vertical="center"/>
    </xf>
    <xf numFmtId="14" fontId="11" fillId="5" borderId="0" xfId="1" applyNumberFormat="1" applyFont="1" applyFill="1" applyBorder="1" applyAlignment="1">
      <alignment horizontal="center" vertical="center"/>
    </xf>
    <xf numFmtId="0" fontId="24" fillId="9" borderId="1" xfId="0" applyFont="1" applyFill="1" applyBorder="1" applyAlignment="1">
      <alignment horizontal="center" vertical="center"/>
    </xf>
    <xf numFmtId="0" fontId="25" fillId="9" borderId="1" xfId="0" applyFont="1" applyFill="1" applyBorder="1" applyAlignment="1">
      <alignment horizontal="center" vertical="center"/>
    </xf>
    <xf numFmtId="167" fontId="8" fillId="6" borderId="16" xfId="1" applyFont="1" applyFill="1" applyBorder="1" applyAlignment="1">
      <alignment horizontal="center"/>
    </xf>
    <xf numFmtId="167" fontId="8" fillId="6" borderId="16" xfId="1" applyFont="1" applyFill="1" applyBorder="1" applyAlignment="1">
      <alignment horizontal="left"/>
    </xf>
    <xf numFmtId="0" fontId="36" fillId="4" borderId="5" xfId="0" applyFont="1" applyFill="1" applyBorder="1" applyAlignment="1">
      <alignment horizontal="center" vertical="center"/>
    </xf>
    <xf numFmtId="0" fontId="36" fillId="4" borderId="21" xfId="0" applyFont="1" applyFill="1" applyBorder="1" applyAlignment="1">
      <alignment horizontal="center" vertical="center"/>
    </xf>
    <xf numFmtId="6" fontId="36" fillId="4" borderId="21" xfId="0" applyNumberFormat="1" applyFont="1" applyFill="1" applyBorder="1" applyAlignment="1">
      <alignment horizontal="right" vertical="center"/>
    </xf>
    <xf numFmtId="0" fontId="10" fillId="4" borderId="1" xfId="1" applyNumberFormat="1" applyFont="1" applyFill="1" applyBorder="1" applyAlignment="1">
      <alignment horizontal="center"/>
    </xf>
    <xf numFmtId="0" fontId="9" fillId="3" borderId="16" xfId="1" applyNumberFormat="1" applyFont="1" applyFill="1" applyBorder="1" applyAlignment="1">
      <alignment horizontal="center" vertical="center"/>
    </xf>
    <xf numFmtId="0" fontId="7" fillId="3" borderId="16" xfId="1" applyNumberFormat="1" applyFont="1" applyFill="1" applyBorder="1" applyAlignment="1">
      <alignment horizontal="center" vertical="center"/>
    </xf>
    <xf numFmtId="0" fontId="10" fillId="6" borderId="16" xfId="1" applyNumberFormat="1" applyFont="1" applyFill="1" applyBorder="1" applyAlignment="1">
      <alignment horizontal="right"/>
    </xf>
    <xf numFmtId="0" fontId="8" fillId="3" borderId="16" xfId="1" applyNumberFormat="1" applyFont="1" applyFill="1" applyBorder="1" applyAlignment="1">
      <alignment horizontal="right"/>
    </xf>
    <xf numFmtId="0" fontId="10" fillId="6" borderId="16" xfId="1" applyNumberFormat="1" applyFont="1" applyFill="1" applyBorder="1" applyAlignment="1">
      <alignment horizontal="right" vertical="center"/>
    </xf>
    <xf numFmtId="0" fontId="8" fillId="3" borderId="16" xfId="1" applyNumberFormat="1" applyFont="1" applyFill="1" applyBorder="1" applyAlignment="1">
      <alignment horizontal="right" vertical="center"/>
    </xf>
    <xf numFmtId="167" fontId="8" fillId="6" borderId="16" xfId="1" applyFont="1" applyFill="1" applyBorder="1" applyAlignment="1">
      <alignment horizontal="right" vertical="center"/>
    </xf>
    <xf numFmtId="0" fontId="40" fillId="4" borderId="1" xfId="1" applyNumberFormat="1" applyFont="1" applyFill="1" applyBorder="1" applyAlignment="1">
      <alignment horizontal="center"/>
    </xf>
    <xf numFmtId="0" fontId="1" fillId="4" borderId="6" xfId="9" applyNumberFormat="1" applyFill="1" applyBorder="1" applyAlignment="1">
      <alignment horizontal="left"/>
    </xf>
    <xf numFmtId="167" fontId="0" fillId="4" borderId="7" xfId="9" applyFont="1" applyFill="1" applyBorder="1"/>
    <xf numFmtId="0" fontId="1" fillId="4" borderId="8" xfId="9" applyNumberFormat="1" applyFill="1" applyBorder="1" applyAlignment="1">
      <alignment horizontal="left"/>
    </xf>
    <xf numFmtId="167" fontId="0" fillId="4" borderId="9" xfId="9" applyFont="1" applyFill="1" applyBorder="1"/>
    <xf numFmtId="0" fontId="1" fillId="4" borderId="11" xfId="9" applyNumberFormat="1" applyFill="1" applyBorder="1" applyAlignment="1">
      <alignment horizontal="left"/>
    </xf>
    <xf numFmtId="167" fontId="0" fillId="4" borderId="12" xfId="9" applyFont="1" applyFill="1" applyBorder="1"/>
    <xf numFmtId="0" fontId="0" fillId="4" borderId="13" xfId="9" applyNumberFormat="1" applyFont="1" applyFill="1" applyBorder="1" applyAlignment="1">
      <alignment horizontal="left"/>
    </xf>
    <xf numFmtId="167" fontId="0" fillId="4" borderId="14" xfId="9" applyFont="1" applyFill="1" applyBorder="1"/>
    <xf numFmtId="0" fontId="8" fillId="4" borderId="1" xfId="1" applyNumberFormat="1" applyFont="1" applyFill="1" applyBorder="1" applyAlignment="1">
      <alignment horizontal="center"/>
    </xf>
    <xf numFmtId="0" fontId="10" fillId="6" borderId="20" xfId="1" applyNumberFormat="1" applyFont="1" applyFill="1" applyBorder="1" applyAlignment="1">
      <alignment horizontal="right"/>
    </xf>
    <xf numFmtId="0" fontId="8" fillId="3" borderId="20" xfId="1" applyNumberFormat="1" applyFont="1" applyFill="1" applyBorder="1" applyAlignment="1">
      <alignment horizontal="right"/>
    </xf>
    <xf numFmtId="0" fontId="8" fillId="3" borderId="20" xfId="1" applyNumberFormat="1" applyFont="1" applyFill="1" applyBorder="1" applyAlignment="1">
      <alignment horizontal="center"/>
    </xf>
    <xf numFmtId="0" fontId="15" fillId="4" borderId="1" xfId="9" applyNumberFormat="1" applyFont="1" applyFill="1" applyBorder="1" applyAlignment="1">
      <alignment horizontal="center" vertical="center"/>
    </xf>
    <xf numFmtId="0" fontId="45" fillId="4" borderId="1" xfId="0" applyFont="1" applyFill="1" applyBorder="1" applyAlignment="1">
      <alignment horizontal="center" vertical="center"/>
    </xf>
    <xf numFmtId="0" fontId="8" fillId="3" borderId="22" xfId="1" applyNumberFormat="1" applyFont="1" applyFill="1" applyBorder="1" applyAlignment="1">
      <alignment horizontal="center" vertical="center"/>
    </xf>
    <xf numFmtId="0" fontId="32" fillId="4" borderId="1" xfId="0" applyFont="1" applyFill="1" applyBorder="1" applyAlignment="1">
      <alignment horizontal="center" vertical="center"/>
    </xf>
    <xf numFmtId="0" fontId="8" fillId="6" borderId="1" xfId="1" applyNumberFormat="1" applyFont="1" applyFill="1" applyBorder="1" applyAlignment="1">
      <alignment horizontal="center" vertical="center"/>
    </xf>
    <xf numFmtId="6" fontId="15" fillId="4" borderId="0" xfId="0" applyNumberFormat="1" applyFont="1" applyFill="1"/>
    <xf numFmtId="0" fontId="15" fillId="4" borderId="1" xfId="0" applyFont="1" applyFill="1" applyBorder="1" applyAlignment="1">
      <alignment horizontal="center" vertical="center"/>
    </xf>
    <xf numFmtId="0" fontId="52" fillId="4" borderId="1" xfId="0" applyFont="1" applyFill="1" applyBorder="1" applyAlignment="1">
      <alignment horizontal="center"/>
    </xf>
    <xf numFmtId="0" fontId="46" fillId="4" borderId="19" xfId="0" applyFont="1" applyFill="1" applyBorder="1" applyAlignment="1">
      <alignment horizontal="center"/>
    </xf>
    <xf numFmtId="0" fontId="15" fillId="4" borderId="19" xfId="0" applyFont="1" applyFill="1" applyBorder="1" applyAlignment="1">
      <alignment horizontal="center" vertical="center"/>
    </xf>
    <xf numFmtId="6" fontId="46" fillId="4" borderId="19" xfId="0" applyNumberFormat="1" applyFont="1" applyFill="1" applyBorder="1" applyAlignment="1">
      <alignment horizontal="center"/>
    </xf>
    <xf numFmtId="6" fontId="46" fillId="4" borderId="1" xfId="0" applyNumberFormat="1" applyFont="1" applyFill="1" applyBorder="1" applyAlignment="1">
      <alignment horizontal="center"/>
    </xf>
    <xf numFmtId="171" fontId="23" fillId="4" borderId="1" xfId="0" applyNumberFormat="1" applyFont="1" applyFill="1" applyBorder="1" applyAlignment="1">
      <alignment horizontal="center"/>
    </xf>
    <xf numFmtId="0" fontId="51" fillId="4" borderId="16" xfId="0" applyFont="1" applyFill="1" applyBorder="1" applyAlignment="1">
      <alignment horizontal="center" vertical="center"/>
    </xf>
    <xf numFmtId="0" fontId="10" fillId="6" borderId="2" xfId="1" applyNumberFormat="1" applyFont="1" applyFill="1" applyBorder="1" applyAlignment="1">
      <alignment horizontal="right"/>
    </xf>
    <xf numFmtId="167" fontId="8" fillId="3" borderId="1" xfId="1" applyFont="1" applyFill="1" applyBorder="1" applyAlignment="1">
      <alignment horizontal="right"/>
    </xf>
    <xf numFmtId="0" fontId="10" fillId="4" borderId="3" xfId="1" applyNumberFormat="1" applyFont="1" applyFill="1" applyBorder="1" applyAlignment="1">
      <alignment horizontal="center"/>
    </xf>
    <xf numFmtId="0" fontId="52" fillId="4" borderId="1" xfId="0" applyFont="1" applyFill="1" applyBorder="1" applyAlignment="1">
      <alignment horizontal="center" vertical="center"/>
    </xf>
    <xf numFmtId="0" fontId="41" fillId="4" borderId="19" xfId="0" applyFont="1" applyFill="1" applyBorder="1" applyAlignment="1">
      <alignment horizontal="center" vertical="center"/>
    </xf>
    <xf numFmtId="6" fontId="41" fillId="4" borderId="19" xfId="0" applyNumberFormat="1" applyFont="1" applyFill="1" applyBorder="1" applyAlignment="1">
      <alignment horizontal="center" vertical="center"/>
    </xf>
    <xf numFmtId="0" fontId="23" fillId="6" borderId="12" xfId="1" applyNumberFormat="1" applyFont="1" applyFill="1" applyBorder="1" applyAlignment="1">
      <alignment horizontal="center"/>
    </xf>
    <xf numFmtId="0" fontId="8" fillId="6" borderId="1" xfId="1" applyNumberFormat="1" applyFont="1" applyFill="1" applyBorder="1"/>
    <xf numFmtId="167" fontId="8" fillId="6" borderId="1" xfId="1" applyFont="1" applyFill="1" applyBorder="1" applyAlignment="1">
      <alignment horizontal="center"/>
    </xf>
    <xf numFmtId="167" fontId="8" fillId="6" borderId="1" xfId="1" applyFont="1" applyFill="1" applyBorder="1" applyAlignment="1">
      <alignment horizontal="left"/>
    </xf>
    <xf numFmtId="167" fontId="0" fillId="4" borderId="19" xfId="9" applyFont="1" applyFill="1" applyBorder="1" applyAlignment="1">
      <alignment horizontal="center"/>
    </xf>
    <xf numFmtId="6" fontId="50" fillId="4" borderId="16" xfId="0" applyNumberFormat="1" applyFont="1" applyFill="1" applyBorder="1" applyAlignment="1">
      <alignment horizontal="center" vertical="center"/>
    </xf>
    <xf numFmtId="6" fontId="46" fillId="4" borderId="16" xfId="0" applyNumberFormat="1" applyFont="1" applyFill="1" applyBorder="1" applyAlignment="1">
      <alignment horizontal="center"/>
    </xf>
    <xf numFmtId="6" fontId="15" fillId="4" borderId="16" xfId="0" applyNumberFormat="1" applyFont="1" applyFill="1" applyBorder="1"/>
    <xf numFmtId="167" fontId="23" fillId="4" borderId="1" xfId="31" applyNumberFormat="1" applyFont="1" applyFill="1" applyBorder="1" applyAlignment="1">
      <alignment horizontal="center" vertical="center"/>
    </xf>
    <xf numFmtId="3" fontId="57" fillId="4" borderId="0" xfId="0" applyNumberFormat="1" applyFont="1" applyFill="1"/>
    <xf numFmtId="167" fontId="8" fillId="3" borderId="24" xfId="1" applyFont="1" applyFill="1" applyBorder="1" applyAlignment="1">
      <alignment horizontal="center"/>
    </xf>
    <xf numFmtId="167" fontId="8" fillId="6" borderId="27" xfId="1" applyFont="1" applyFill="1" applyBorder="1" applyAlignment="1">
      <alignment horizontal="center"/>
    </xf>
    <xf numFmtId="167" fontId="8" fillId="3" borderId="5" xfId="1" applyFont="1" applyFill="1" applyBorder="1" applyAlignment="1">
      <alignment horizontal="right"/>
    </xf>
    <xf numFmtId="167" fontId="8" fillId="6" borderId="5" xfId="1" applyFont="1" applyFill="1" applyBorder="1" applyAlignment="1">
      <alignment horizontal="center"/>
    </xf>
    <xf numFmtId="167" fontId="8" fillId="6" borderId="21" xfId="1" applyFont="1" applyFill="1" applyBorder="1" applyAlignment="1">
      <alignment horizontal="right"/>
    </xf>
    <xf numFmtId="3" fontId="57" fillId="4" borderId="1" xfId="0" applyNumberFormat="1" applyFont="1" applyFill="1" applyBorder="1"/>
    <xf numFmtId="0" fontId="0" fillId="4" borderId="13" xfId="9" applyNumberFormat="1" applyFont="1" applyFill="1" applyBorder="1" applyAlignment="1">
      <alignment horizontal="center"/>
    </xf>
    <xf numFmtId="0" fontId="15" fillId="4" borderId="29" xfId="0" applyFont="1" applyFill="1" applyBorder="1" applyAlignment="1">
      <alignment horizontal="center"/>
    </xf>
    <xf numFmtId="0" fontId="15" fillId="4" borderId="1" xfId="0" applyFont="1" applyFill="1" applyBorder="1" applyAlignment="1">
      <alignment horizontal="center"/>
    </xf>
    <xf numFmtId="0" fontId="31" fillId="4" borderId="1" xfId="0" applyFont="1" applyFill="1" applyBorder="1" applyAlignment="1">
      <alignment horizontal="center" vertical="center"/>
    </xf>
    <xf numFmtId="0" fontId="8" fillId="6" borderId="26" xfId="1" applyNumberFormat="1" applyFont="1" applyFill="1" applyBorder="1"/>
    <xf numFmtId="167" fontId="8" fillId="3" borderId="23" xfId="1" applyFont="1" applyFill="1" applyBorder="1" applyAlignment="1">
      <alignment horizontal="center"/>
    </xf>
    <xf numFmtId="167" fontId="8" fillId="3" borderId="38" xfId="1" applyFont="1" applyFill="1" applyBorder="1" applyAlignment="1">
      <alignment horizontal="center"/>
    </xf>
    <xf numFmtId="167" fontId="8" fillId="3" borderId="38" xfId="1" applyFont="1" applyFill="1" applyBorder="1" applyAlignment="1">
      <alignment horizontal="right"/>
    </xf>
    <xf numFmtId="0" fontId="23" fillId="3" borderId="1" xfId="0" applyFont="1" applyFill="1" applyBorder="1" applyAlignment="1">
      <alignment horizontal="center" vertical="center"/>
    </xf>
    <xf numFmtId="0" fontId="8" fillId="4" borderId="12" xfId="1" applyNumberFormat="1" applyFont="1" applyFill="1" applyBorder="1" applyAlignment="1">
      <alignment horizontal="center" vertical="center"/>
    </xf>
    <xf numFmtId="0" fontId="10" fillId="6" borderId="1" xfId="1" applyNumberFormat="1" applyFont="1" applyFill="1" applyBorder="1" applyAlignment="1">
      <alignment horizontal="right" vertical="center"/>
    </xf>
    <xf numFmtId="0" fontId="8" fillId="3" borderId="1" xfId="1" applyNumberFormat="1" applyFont="1" applyFill="1" applyBorder="1" applyAlignment="1">
      <alignment horizontal="right" vertical="center"/>
    </xf>
    <xf numFmtId="0" fontId="8" fillId="3" borderId="1" xfId="1" applyNumberFormat="1" applyFont="1" applyFill="1" applyBorder="1" applyAlignment="1">
      <alignment horizontal="center" vertical="center"/>
    </xf>
    <xf numFmtId="0" fontId="8" fillId="6" borderId="1" xfId="1" applyNumberFormat="1" applyFont="1" applyFill="1" applyBorder="1" applyAlignment="1">
      <alignment vertical="center"/>
    </xf>
    <xf numFmtId="0" fontId="8" fillId="4" borderId="2" xfId="1" applyNumberFormat="1" applyFont="1" applyFill="1" applyBorder="1" applyAlignment="1">
      <alignment horizontal="center" vertical="center"/>
    </xf>
    <xf numFmtId="167" fontId="8" fillId="3" borderId="1" xfId="1" applyFont="1" applyFill="1" applyBorder="1" applyAlignment="1">
      <alignment horizontal="center" vertical="center"/>
    </xf>
    <xf numFmtId="167" fontId="8" fillId="3" borderId="1" xfId="1" applyFont="1" applyFill="1" applyBorder="1" applyAlignment="1">
      <alignment horizontal="right" vertical="center"/>
    </xf>
    <xf numFmtId="167" fontId="8" fillId="4" borderId="1" xfId="1" applyFont="1" applyFill="1" applyBorder="1" applyAlignment="1">
      <alignment horizontal="center" vertical="center"/>
    </xf>
    <xf numFmtId="167" fontId="8" fillId="6" borderId="1" xfId="1" applyFont="1" applyFill="1" applyBorder="1" applyAlignment="1">
      <alignment horizontal="center" vertical="center"/>
    </xf>
    <xf numFmtId="167" fontId="8" fillId="6" borderId="1" xfId="1" applyFont="1" applyFill="1" applyBorder="1" applyAlignment="1">
      <alignment horizontal="left" vertical="center"/>
    </xf>
    <xf numFmtId="167" fontId="0" fillId="4" borderId="1" xfId="0" applyNumberFormat="1" applyFill="1" applyBorder="1" applyAlignment="1">
      <alignment vertical="center"/>
    </xf>
    <xf numFmtId="0" fontId="8" fillId="4" borderId="12" xfId="1" applyNumberFormat="1" applyFont="1" applyFill="1" applyBorder="1" applyAlignment="1">
      <alignment horizontal="center"/>
    </xf>
    <xf numFmtId="0" fontId="23" fillId="4" borderId="2" xfId="0" applyFont="1" applyFill="1" applyBorder="1" applyAlignment="1">
      <alignment horizontal="center" vertical="center"/>
    </xf>
    <xf numFmtId="0" fontId="23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172" fontId="23" fillId="15" borderId="1" xfId="34" applyNumberFormat="1" applyFont="1" applyFill="1" applyBorder="1" applyAlignment="1">
      <alignment horizontal="center" vertical="center"/>
    </xf>
    <xf numFmtId="0" fontId="59" fillId="5" borderId="0" xfId="0" applyFont="1" applyFill="1" applyAlignment="1">
      <alignment horizontal="center" vertical="center"/>
    </xf>
    <xf numFmtId="0" fontId="58" fillId="5" borderId="0" xfId="0" applyFont="1" applyFill="1"/>
    <xf numFmtId="0" fontId="59" fillId="5" borderId="0" xfId="0" applyFont="1" applyFill="1" applyAlignment="1">
      <alignment horizontal="right" vertical="center"/>
    </xf>
    <xf numFmtId="0" fontId="60" fillId="4" borderId="21" xfId="0" applyFont="1" applyFill="1" applyBorder="1" applyAlignment="1">
      <alignment horizontal="center" vertical="center"/>
    </xf>
    <xf numFmtId="0" fontId="61" fillId="5" borderId="0" xfId="0" applyFont="1" applyFill="1" applyAlignment="1">
      <alignment horizontal="center" vertical="center"/>
    </xf>
    <xf numFmtId="0" fontId="50" fillId="4" borderId="21" xfId="0" applyFont="1" applyFill="1" applyBorder="1" applyAlignment="1">
      <alignment horizontal="center" vertical="center"/>
    </xf>
    <xf numFmtId="0" fontId="62" fillId="3" borderId="22" xfId="0" applyFont="1" applyFill="1" applyBorder="1" applyAlignment="1">
      <alignment horizontal="right" vertical="center"/>
    </xf>
    <xf numFmtId="0" fontId="50" fillId="4" borderId="0" xfId="0" applyFont="1" applyFill="1" applyAlignment="1">
      <alignment horizontal="center" vertical="center"/>
    </xf>
    <xf numFmtId="0" fontId="59" fillId="5" borderId="0" xfId="0" applyFont="1" applyFill="1" applyAlignment="1">
      <alignment vertical="center"/>
    </xf>
    <xf numFmtId="0" fontId="50" fillId="4" borderId="5" xfId="0" applyFont="1" applyFill="1" applyBorder="1" applyAlignment="1">
      <alignment horizontal="center" vertical="center"/>
    </xf>
    <xf numFmtId="0" fontId="36" fillId="4" borderId="39" xfId="0" applyFont="1" applyFill="1" applyBorder="1" applyAlignment="1">
      <alignment horizontal="right" vertical="center"/>
    </xf>
    <xf numFmtId="0" fontId="36" fillId="4" borderId="38" xfId="0" applyFont="1" applyFill="1" applyBorder="1" applyAlignment="1">
      <alignment horizontal="right" vertical="center"/>
    </xf>
    <xf numFmtId="0" fontId="62" fillId="4" borderId="30" xfId="0" applyFont="1" applyFill="1" applyBorder="1" applyAlignment="1">
      <alignment horizontal="center" vertical="center"/>
    </xf>
    <xf numFmtId="0" fontId="62" fillId="3" borderId="16" xfId="0" applyFont="1" applyFill="1" applyBorder="1" applyAlignment="1">
      <alignment horizontal="center" vertical="center"/>
    </xf>
    <xf numFmtId="0" fontId="62" fillId="3" borderId="5" xfId="0" applyFont="1" applyFill="1" applyBorder="1" applyAlignment="1">
      <alignment horizontal="center" vertical="center"/>
    </xf>
    <xf numFmtId="0" fontId="62" fillId="3" borderId="5" xfId="0" applyFont="1" applyFill="1" applyBorder="1" applyAlignment="1">
      <alignment horizontal="right" vertical="center"/>
    </xf>
    <xf numFmtId="0" fontId="32" fillId="4" borderId="21" xfId="0" applyFont="1" applyFill="1" applyBorder="1" applyAlignment="1">
      <alignment horizontal="center" vertical="center"/>
    </xf>
    <xf numFmtId="6" fontId="32" fillId="4" borderId="21" xfId="0" applyNumberFormat="1" applyFont="1" applyFill="1" applyBorder="1" applyAlignment="1">
      <alignment horizontal="center" vertical="center"/>
    </xf>
    <xf numFmtId="6" fontId="62" fillId="4" borderId="21" xfId="0" applyNumberFormat="1" applyFont="1" applyFill="1" applyBorder="1" applyAlignment="1">
      <alignment horizontal="right" vertical="center"/>
    </xf>
    <xf numFmtId="0" fontId="62" fillId="4" borderId="22" xfId="0" applyFont="1" applyFill="1" applyBorder="1" applyAlignment="1">
      <alignment horizontal="center" vertical="center"/>
    </xf>
    <xf numFmtId="0" fontId="62" fillId="4" borderId="21" xfId="0" applyFont="1" applyFill="1" applyBorder="1" applyAlignment="1">
      <alignment vertical="center"/>
    </xf>
    <xf numFmtId="0" fontId="62" fillId="4" borderId="21" xfId="0" applyFont="1" applyFill="1" applyBorder="1" applyAlignment="1">
      <alignment horizontal="center" vertical="center"/>
    </xf>
    <xf numFmtId="0" fontId="23" fillId="15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/>
    </xf>
    <xf numFmtId="0" fontId="16" fillId="13" borderId="1" xfId="0" applyFont="1" applyFill="1" applyBorder="1" applyAlignment="1">
      <alignment horizontal="center" vertical="center"/>
    </xf>
    <xf numFmtId="0" fontId="42" fillId="13" borderId="1" xfId="0" applyFont="1" applyFill="1" applyBorder="1" applyAlignment="1">
      <alignment horizontal="center" vertical="center"/>
    </xf>
    <xf numFmtId="0" fontId="43" fillId="13" borderId="1" xfId="0" applyFont="1" applyFill="1" applyBorder="1" applyAlignment="1">
      <alignment horizontal="center" vertical="center"/>
    </xf>
    <xf numFmtId="0" fontId="43" fillId="13" borderId="1" xfId="0" applyFont="1" applyFill="1" applyBorder="1" applyAlignment="1">
      <alignment horizontal="center" vertical="center" wrapText="1"/>
    </xf>
    <xf numFmtId="0" fontId="43" fillId="13" borderId="1" xfId="0" applyFont="1" applyFill="1" applyBorder="1" applyAlignment="1">
      <alignment vertical="center"/>
    </xf>
    <xf numFmtId="0" fontId="15" fillId="3" borderId="1" xfId="0" applyFont="1" applyFill="1" applyBorder="1" applyAlignment="1">
      <alignment horizontal="center"/>
    </xf>
    <xf numFmtId="0" fontId="15" fillId="0" borderId="1" xfId="0" applyFont="1" applyBorder="1"/>
    <xf numFmtId="0" fontId="17" fillId="0" borderId="1" xfId="0" applyFont="1" applyBorder="1" applyAlignment="1">
      <alignment horizontal="center"/>
    </xf>
    <xf numFmtId="0" fontId="17" fillId="0" borderId="1" xfId="0" applyFont="1" applyBorder="1"/>
    <xf numFmtId="0" fontId="2" fillId="15" borderId="1" xfId="0" applyFont="1" applyFill="1" applyBorder="1" applyAlignment="1">
      <alignment horizontal="left" vertical="center"/>
    </xf>
    <xf numFmtId="167" fontId="18" fillId="15" borderId="1" xfId="0" applyNumberFormat="1" applyFont="1" applyFill="1" applyBorder="1" applyAlignment="1">
      <alignment horizontal="center" vertical="center"/>
    </xf>
    <xf numFmtId="0" fontId="23" fillId="15" borderId="1" xfId="0" applyFont="1" applyFill="1" applyBorder="1" applyAlignment="1">
      <alignment horizontal="left" vertical="center" wrapText="1"/>
    </xf>
    <xf numFmtId="0" fontId="23" fillId="15" borderId="1" xfId="0" applyFont="1" applyFill="1" applyBorder="1" applyAlignment="1">
      <alignment horizontal="center" vertical="center"/>
    </xf>
    <xf numFmtId="0" fontId="38" fillId="0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left" vertical="center"/>
    </xf>
    <xf numFmtId="167" fontId="18" fillId="3" borderId="1" xfId="0" applyNumberFormat="1" applyFont="1" applyFill="1" applyBorder="1" applyAlignment="1">
      <alignment horizontal="center" vertical="center"/>
    </xf>
    <xf numFmtId="6" fontId="39" fillId="0" borderId="1" xfId="0" applyNumberFormat="1" applyFont="1" applyBorder="1" applyAlignment="1">
      <alignment horizontal="center"/>
    </xf>
    <xf numFmtId="6" fontId="15" fillId="0" borderId="1" xfId="0" applyNumberFormat="1" applyFont="1" applyBorder="1"/>
    <xf numFmtId="0" fontId="2" fillId="0" borderId="1" xfId="0" applyFont="1" applyFill="1" applyBorder="1" applyAlignment="1">
      <alignment horizontal="left" vertical="center"/>
    </xf>
    <xf numFmtId="167" fontId="18" fillId="0" borderId="1" xfId="0" applyNumberFormat="1" applyFont="1" applyFill="1" applyBorder="1" applyAlignment="1">
      <alignment horizontal="center" vertical="center"/>
    </xf>
    <xf numFmtId="0" fontId="23" fillId="15" borderId="1" xfId="0" applyFont="1" applyFill="1" applyBorder="1" applyAlignment="1">
      <alignment horizontal="left" vertical="center"/>
    </xf>
    <xf numFmtId="167" fontId="16" fillId="15" borderId="1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17" fillId="0" borderId="1" xfId="0" applyFont="1" applyFill="1" applyBorder="1"/>
    <xf numFmtId="0" fontId="15" fillId="0" borderId="1" xfId="0" applyFont="1" applyFill="1" applyBorder="1"/>
    <xf numFmtId="0" fontId="23" fillId="0" borderId="1" xfId="0" applyFont="1" applyFill="1" applyBorder="1" applyAlignment="1">
      <alignment horizontal="center" vertical="center" wrapText="1"/>
    </xf>
    <xf numFmtId="172" fontId="23" fillId="0" borderId="1" xfId="34" applyNumberFormat="1" applyFont="1" applyFill="1" applyBorder="1" applyAlignment="1">
      <alignment horizontal="center" vertical="center"/>
    </xf>
    <xf numFmtId="20" fontId="2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63" fillId="13" borderId="40" xfId="0" applyFont="1" applyFill="1" applyBorder="1" applyAlignment="1">
      <alignment horizontal="center" vertical="center"/>
    </xf>
    <xf numFmtId="6" fontId="15" fillId="4" borderId="1" xfId="0" applyNumberFormat="1" applyFont="1" applyFill="1" applyBorder="1"/>
    <xf numFmtId="0" fontId="8" fillId="3" borderId="38" xfId="1" applyNumberFormat="1" applyFont="1" applyFill="1" applyBorder="1" applyAlignment="1">
      <alignment horizontal="center"/>
    </xf>
    <xf numFmtId="6" fontId="46" fillId="4" borderId="1" xfId="0" applyNumberFormat="1" applyFont="1" applyFill="1" applyBorder="1"/>
    <xf numFmtId="0" fontId="23" fillId="3" borderId="1" xfId="0" applyFont="1" applyFill="1" applyBorder="1" applyAlignment="1">
      <alignment horizontal="center"/>
    </xf>
    <xf numFmtId="0" fontId="23" fillId="4" borderId="1" xfId="0" applyFont="1" applyFill="1" applyBorder="1" applyAlignment="1">
      <alignment horizontal="center"/>
    </xf>
    <xf numFmtId="6" fontId="15" fillId="4" borderId="1" xfId="0" applyNumberFormat="1" applyFont="1" applyFill="1" applyBorder="1" applyAlignment="1">
      <alignment horizontal="center"/>
    </xf>
    <xf numFmtId="0" fontId="51" fillId="4" borderId="1" xfId="0" applyFont="1" applyFill="1" applyBorder="1" applyAlignment="1">
      <alignment horizontal="center" vertical="center"/>
    </xf>
    <xf numFmtId="0" fontId="50" fillId="4" borderId="1" xfId="0" applyFont="1" applyFill="1" applyBorder="1" applyAlignment="1">
      <alignment horizontal="center" vertical="center"/>
    </xf>
    <xf numFmtId="0" fontId="50" fillId="4" borderId="1" xfId="0" applyNumberFormat="1" applyFont="1" applyFill="1" applyBorder="1" applyAlignment="1">
      <alignment horizontal="center" vertical="center"/>
    </xf>
    <xf numFmtId="0" fontId="23" fillId="16" borderId="1" xfId="0" applyFont="1" applyFill="1" applyBorder="1" applyAlignment="1">
      <alignment horizontal="left" vertical="center"/>
    </xf>
    <xf numFmtId="167" fontId="23" fillId="16" borderId="1" xfId="0" applyNumberFormat="1" applyFont="1" applyFill="1" applyBorder="1" applyAlignment="1">
      <alignment horizontal="center" vertical="center"/>
    </xf>
    <xf numFmtId="0" fontId="23" fillId="16" borderId="1" xfId="0" applyFont="1" applyFill="1" applyBorder="1" applyAlignment="1">
      <alignment horizontal="center" vertical="center"/>
    </xf>
    <xf numFmtId="14" fontId="23" fillId="16" borderId="1" xfId="0" applyNumberFormat="1" applyFont="1" applyFill="1" applyBorder="1" applyAlignment="1">
      <alignment horizontal="center" vertical="center"/>
    </xf>
    <xf numFmtId="0" fontId="23" fillId="16" borderId="0" xfId="0" applyFont="1" applyFill="1" applyAlignment="1">
      <alignment horizontal="center"/>
    </xf>
    <xf numFmtId="0" fontId="23" fillId="16" borderId="20" xfId="0" applyFont="1" applyFill="1" applyBorder="1" applyAlignment="1">
      <alignment vertical="center"/>
    </xf>
    <xf numFmtId="0" fontId="64" fillId="16" borderId="1" xfId="0" applyFont="1" applyFill="1" applyBorder="1" applyAlignment="1">
      <alignment horizontal="left" vertical="center"/>
    </xf>
    <xf numFmtId="14" fontId="65" fillId="16" borderId="1" xfId="0" applyNumberFormat="1" applyFont="1" applyFill="1" applyBorder="1" applyAlignment="1">
      <alignment horizontal="center" vertical="center"/>
    </xf>
    <xf numFmtId="0" fontId="64" fillId="16" borderId="1" xfId="0" applyFont="1" applyFill="1" applyBorder="1" applyAlignment="1">
      <alignment horizontal="center" vertical="center"/>
    </xf>
    <xf numFmtId="0" fontId="46" fillId="4" borderId="1" xfId="0" applyFont="1" applyFill="1" applyBorder="1" applyAlignment="1">
      <alignment horizontal="center"/>
    </xf>
    <xf numFmtId="0" fontId="44" fillId="4" borderId="1" xfId="0" applyFont="1" applyFill="1" applyBorder="1" applyAlignment="1">
      <alignment horizontal="center" vertical="center"/>
    </xf>
    <xf numFmtId="0" fontId="8" fillId="4" borderId="3" xfId="1" applyNumberFormat="1" applyFont="1" applyFill="1" applyBorder="1" applyAlignment="1">
      <alignment horizontal="center"/>
    </xf>
    <xf numFmtId="0" fontId="0" fillId="0" borderId="1" xfId="0" applyFill="1" applyBorder="1"/>
    <xf numFmtId="0" fontId="0" fillId="3" borderId="0" xfId="0" applyFill="1" applyAlignment="1">
      <alignment horizontal="center"/>
    </xf>
    <xf numFmtId="0" fontId="66" fillId="4" borderId="1" xfId="0" applyFont="1" applyFill="1" applyBorder="1" applyAlignment="1">
      <alignment horizontal="center"/>
    </xf>
    <xf numFmtId="0" fontId="15" fillId="16" borderId="0" xfId="0" applyFont="1" applyFill="1" applyAlignment="1">
      <alignment horizontal="center"/>
    </xf>
    <xf numFmtId="0" fontId="0" fillId="0" borderId="0" xfId="0"/>
    <xf numFmtId="0" fontId="0" fillId="0" borderId="1" xfId="0" applyBorder="1"/>
    <xf numFmtId="0" fontId="0" fillId="0" borderId="0" xfId="0"/>
    <xf numFmtId="0" fontId="0" fillId="0" borderId="1" xfId="0" applyBorder="1"/>
    <xf numFmtId="0" fontId="20" fillId="12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5" fillId="16" borderId="1" xfId="0" applyFont="1" applyFill="1" applyBorder="1" applyAlignment="1">
      <alignment horizontal="left" vertical="center"/>
    </xf>
    <xf numFmtId="167" fontId="23" fillId="16" borderId="1" xfId="31" applyNumberFormat="1" applyFont="1" applyFill="1" applyBorder="1" applyAlignment="1">
      <alignment horizontal="center" vertical="center"/>
    </xf>
    <xf numFmtId="0" fontId="23" fillId="16" borderId="1" xfId="0" applyFont="1" applyFill="1" applyBorder="1" applyAlignment="1">
      <alignment vertical="center"/>
    </xf>
    <xf numFmtId="0" fontId="44" fillId="4" borderId="1" xfId="0" applyFont="1" applyFill="1" applyBorder="1" applyAlignment="1">
      <alignment horizontal="center"/>
    </xf>
    <xf numFmtId="0" fontId="52" fillId="4" borderId="16" xfId="0" applyFont="1" applyFill="1" applyBorder="1" applyAlignment="1">
      <alignment horizontal="center"/>
    </xf>
    <xf numFmtId="0" fontId="23" fillId="4" borderId="16" xfId="0" applyFont="1" applyFill="1" applyBorder="1" applyAlignment="1">
      <alignment horizontal="center" vertical="center"/>
    </xf>
    <xf numFmtId="0" fontId="10" fillId="4" borderId="16" xfId="1" applyNumberFormat="1" applyFont="1" applyFill="1" applyBorder="1" applyAlignment="1">
      <alignment horizontal="center"/>
    </xf>
    <xf numFmtId="167" fontId="23" fillId="4" borderId="16" xfId="31" applyNumberFormat="1" applyFont="1" applyFill="1" applyBorder="1" applyAlignment="1">
      <alignment horizontal="center" vertical="center"/>
    </xf>
    <xf numFmtId="167" fontId="10" fillId="4" borderId="16" xfId="1" applyFont="1" applyFill="1" applyBorder="1" applyAlignment="1">
      <alignment horizontal="center"/>
    </xf>
    <xf numFmtId="0" fontId="46" fillId="4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/>
    <xf numFmtId="0" fontId="68" fillId="16" borderId="1" xfId="0" applyFont="1" applyFill="1" applyBorder="1" applyAlignment="1">
      <alignment horizontal="left" vertical="center"/>
    </xf>
    <xf numFmtId="14" fontId="68" fillId="16" borderId="1" xfId="0" applyNumberFormat="1" applyFont="1" applyFill="1" applyBorder="1" applyAlignment="1">
      <alignment horizontal="center" vertical="center"/>
    </xf>
    <xf numFmtId="0" fontId="69" fillId="16" borderId="1" xfId="0" applyFont="1" applyFill="1" applyBorder="1" applyAlignment="1">
      <alignment horizontal="center" vertical="center"/>
    </xf>
    <xf numFmtId="0" fontId="70" fillId="16" borderId="1" xfId="0" applyFont="1" applyFill="1" applyBorder="1" applyAlignment="1">
      <alignment horizontal="center" vertical="center"/>
    </xf>
    <xf numFmtId="0" fontId="71" fillId="16" borderId="1" xfId="0" applyFont="1" applyFill="1" applyBorder="1" applyAlignment="1">
      <alignment horizontal="center" vertical="center"/>
    </xf>
    <xf numFmtId="0" fontId="72" fillId="16" borderId="20" xfId="0" applyFont="1" applyFill="1" applyBorder="1" applyAlignment="1">
      <alignment vertical="center"/>
    </xf>
    <xf numFmtId="0" fontId="1" fillId="4" borderId="8" xfId="9" applyNumberFormat="1" applyFill="1" applyBorder="1" applyAlignment="1">
      <alignment horizontal="center"/>
    </xf>
    <xf numFmtId="167" fontId="0" fillId="4" borderId="9" xfId="9" applyFont="1" applyFill="1" applyBorder="1" applyAlignment="1">
      <alignment horizontal="center"/>
    </xf>
    <xf numFmtId="0" fontId="66" fillId="4" borderId="0" xfId="0" applyFont="1" applyFill="1" applyAlignment="1">
      <alignment horizontal="center"/>
    </xf>
    <xf numFmtId="0" fontId="41" fillId="4" borderId="42" xfId="31" applyFont="1" applyFill="1" applyBorder="1" applyAlignment="1">
      <alignment horizontal="center"/>
    </xf>
    <xf numFmtId="167" fontId="41" fillId="4" borderId="41" xfId="31" applyNumberFormat="1" applyFont="1" applyFill="1" applyBorder="1" applyAlignment="1">
      <alignment horizontal="center"/>
    </xf>
    <xf numFmtId="0" fontId="45" fillId="4" borderId="0" xfId="0" applyFont="1" applyFill="1" applyAlignment="1">
      <alignment horizontal="center"/>
    </xf>
    <xf numFmtId="0" fontId="23" fillId="4" borderId="1" xfId="31" applyNumberFormat="1" applyFont="1" applyFill="1" applyBorder="1" applyAlignment="1">
      <alignment horizontal="center" vertical="center"/>
    </xf>
    <xf numFmtId="0" fontId="52" fillId="4" borderId="16" xfId="0" applyFont="1" applyFill="1" applyBorder="1"/>
    <xf numFmtId="0" fontId="73" fillId="4" borderId="1" xfId="0" applyFont="1" applyFill="1" applyBorder="1" applyAlignment="1">
      <alignment horizontal="center" vertical="center"/>
    </xf>
    <xf numFmtId="0" fontId="23" fillId="16" borderId="0" xfId="0" applyFont="1" applyFill="1" applyBorder="1" applyAlignment="1">
      <alignment horizontal="center" vertical="center"/>
    </xf>
    <xf numFmtId="0" fontId="44" fillId="16" borderId="1" xfId="0" applyFont="1" applyFill="1" applyBorder="1" applyAlignment="1">
      <alignment vertical="center"/>
    </xf>
    <xf numFmtId="0" fontId="43" fillId="16" borderId="1" xfId="0" applyFont="1" applyFill="1" applyBorder="1" applyAlignment="1">
      <alignment vertical="center"/>
    </xf>
    <xf numFmtId="0" fontId="15" fillId="18" borderId="1" xfId="0" applyFont="1" applyFill="1" applyBorder="1" applyAlignment="1">
      <alignment horizontal="center" vertical="center"/>
    </xf>
    <xf numFmtId="0" fontId="15" fillId="18" borderId="1" xfId="0" applyFont="1" applyFill="1" applyBorder="1" applyAlignment="1">
      <alignment horizontal="left" vertical="center"/>
    </xf>
    <xf numFmtId="167" fontId="15" fillId="18" borderId="1" xfId="0" applyNumberFormat="1" applyFont="1" applyFill="1" applyBorder="1" applyAlignment="1">
      <alignment horizontal="center" vertical="center"/>
    </xf>
    <xf numFmtId="0" fontId="15" fillId="18" borderId="1" xfId="0" applyFont="1" applyFill="1" applyBorder="1" applyAlignment="1">
      <alignment horizontal="center"/>
    </xf>
    <xf numFmtId="0" fontId="15" fillId="18" borderId="1" xfId="0" applyFont="1" applyFill="1" applyBorder="1" applyAlignment="1">
      <alignment horizontal="center" vertical="center" wrapText="1"/>
    </xf>
    <xf numFmtId="0" fontId="15" fillId="18" borderId="1" xfId="0" applyFont="1" applyFill="1" applyBorder="1" applyAlignment="1">
      <alignment vertical="center"/>
    </xf>
    <xf numFmtId="0" fontId="0" fillId="18" borderId="1" xfId="0" applyFont="1" applyFill="1" applyBorder="1"/>
    <xf numFmtId="0" fontId="30" fillId="18" borderId="1" xfId="0" applyFont="1" applyFill="1" applyBorder="1" applyAlignment="1">
      <alignment vertical="center"/>
    </xf>
    <xf numFmtId="0" fontId="0" fillId="18" borderId="1" xfId="0" applyFont="1" applyFill="1" applyBorder="1" applyAlignment="1">
      <alignment horizontal="center" vertical="center"/>
    </xf>
    <xf numFmtId="0" fontId="15" fillId="11" borderId="1" xfId="0" applyFont="1" applyFill="1" applyBorder="1" applyAlignment="1">
      <alignment horizontal="center" vertical="center"/>
    </xf>
    <xf numFmtId="0" fontId="0" fillId="16" borderId="1" xfId="0" applyFill="1" applyBorder="1" applyAlignment="1">
      <alignment horizontal="center" vertical="center"/>
    </xf>
    <xf numFmtId="0" fontId="0" fillId="16" borderId="1" xfId="0" applyFill="1" applyBorder="1"/>
    <xf numFmtId="0" fontId="20" fillId="17" borderId="1" xfId="0" applyFont="1" applyFill="1" applyBorder="1" applyAlignment="1">
      <alignment horizontal="center" vertical="center"/>
    </xf>
    <xf numFmtId="0" fontId="15" fillId="16" borderId="1" xfId="0" applyFont="1" applyFill="1" applyBorder="1" applyAlignment="1">
      <alignment horizontal="center" vertical="center"/>
    </xf>
    <xf numFmtId="0" fontId="2" fillId="16" borderId="1" xfId="0" applyFont="1" applyFill="1" applyBorder="1" applyAlignment="1">
      <alignment vertical="center"/>
    </xf>
    <xf numFmtId="0" fontId="0" fillId="16" borderId="0" xfId="0" applyFill="1"/>
    <xf numFmtId="0" fontId="20" fillId="19" borderId="1" xfId="0" applyFont="1" applyFill="1" applyBorder="1" applyAlignment="1">
      <alignment horizontal="center" vertical="center"/>
    </xf>
    <xf numFmtId="172" fontId="15" fillId="15" borderId="1" xfId="946" applyNumberFormat="1" applyFont="1" applyFill="1" applyBorder="1" applyAlignment="1">
      <alignment horizontal="center" vertical="center"/>
    </xf>
    <xf numFmtId="0" fontId="34" fillId="0" borderId="0" xfId="0" applyFont="1" applyAlignment="1">
      <alignment horizontal="left"/>
    </xf>
    <xf numFmtId="0" fontId="44" fillId="0" borderId="0" xfId="0" applyFont="1" applyAlignment="1">
      <alignment horizontal="left"/>
    </xf>
    <xf numFmtId="0" fontId="44" fillId="0" borderId="37" xfId="0" applyFont="1" applyBorder="1" applyAlignment="1">
      <alignment horizontal="left"/>
    </xf>
    <xf numFmtId="0" fontId="15" fillId="0" borderId="0" xfId="0" applyFont="1" applyAlignment="1">
      <alignment horizontal="left"/>
    </xf>
    <xf numFmtId="167" fontId="23" fillId="0" borderId="1" xfId="0" applyNumberFormat="1" applyFont="1" applyFill="1" applyBorder="1" applyAlignment="1">
      <alignment horizontal="center"/>
    </xf>
    <xf numFmtId="2" fontId="23" fillId="0" borderId="1" xfId="0" applyNumberFormat="1" applyFont="1" applyFill="1" applyBorder="1" applyAlignment="1">
      <alignment horizontal="center"/>
    </xf>
    <xf numFmtId="167" fontId="23" fillId="0" borderId="1" xfId="0" applyNumberFormat="1" applyFont="1" applyFill="1" applyBorder="1" applyAlignment="1">
      <alignment horizontal="center" vertical="center"/>
    </xf>
    <xf numFmtId="167" fontId="23" fillId="15" borderId="1" xfId="0" applyNumberFormat="1" applyFont="1" applyFill="1" applyBorder="1" applyAlignment="1">
      <alignment horizontal="center"/>
    </xf>
    <xf numFmtId="2" fontId="23" fillId="15" borderId="1" xfId="0" applyNumberFormat="1" applyFont="1" applyFill="1" applyBorder="1" applyAlignment="1">
      <alignment horizontal="center"/>
    </xf>
    <xf numFmtId="0" fontId="23" fillId="15" borderId="1" xfId="0" applyFont="1" applyFill="1" applyBorder="1" applyAlignment="1">
      <alignment horizontal="center"/>
    </xf>
    <xf numFmtId="0" fontId="23" fillId="0" borderId="1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/>
    </xf>
    <xf numFmtId="0" fontId="22" fillId="11" borderId="1" xfId="0" applyFont="1" applyFill="1" applyBorder="1" applyAlignment="1">
      <alignment horizontal="center" vertical="center"/>
    </xf>
    <xf numFmtId="0" fontId="2" fillId="15" borderId="1" xfId="0" applyFont="1" applyFill="1" applyBorder="1" applyAlignment="1">
      <alignment horizontal="left" vertical="center"/>
    </xf>
    <xf numFmtId="167" fontId="56" fillId="15" borderId="1" xfId="0" applyNumberFormat="1" applyFont="1" applyFill="1" applyBorder="1" applyAlignment="1">
      <alignment horizontal="center" vertical="center"/>
    </xf>
    <xf numFmtId="2" fontId="2" fillId="15" borderId="1" xfId="946" applyNumberFormat="1" applyFont="1" applyFill="1" applyBorder="1" applyAlignment="1">
      <alignment horizontal="center"/>
    </xf>
    <xf numFmtId="0" fontId="23" fillId="15" borderId="1" xfId="0" applyFont="1" applyFill="1" applyBorder="1" applyAlignment="1">
      <alignment horizontal="center" vertical="center" wrapText="1"/>
    </xf>
    <xf numFmtId="0" fontId="15" fillId="15" borderId="1" xfId="946" applyFont="1" applyFill="1" applyBorder="1" applyAlignment="1">
      <alignment horizontal="center" vertical="center" wrapText="1"/>
    </xf>
    <xf numFmtId="167" fontId="23" fillId="15" borderId="1" xfId="0" applyNumberFormat="1" applyFont="1" applyFill="1" applyBorder="1" applyAlignment="1">
      <alignment horizontal="center" vertical="center"/>
    </xf>
    <xf numFmtId="0" fontId="26" fillId="8" borderId="4" xfId="0" applyFont="1" applyFill="1" applyBorder="1" applyAlignment="1">
      <alignment horizontal="center"/>
    </xf>
    <xf numFmtId="0" fontId="26" fillId="8" borderId="5" xfId="0" applyFont="1" applyFill="1" applyBorder="1" applyAlignment="1">
      <alignment horizontal="center"/>
    </xf>
  </cellXfs>
  <cellStyles count="953">
    <cellStyle name="Comma 2" xfId="20"/>
    <cellStyle name="Comma 2 2" xfId="28"/>
    <cellStyle name="Comma 2 2 2" xfId="36"/>
    <cellStyle name="Comma 2 2 2 2" xfId="45"/>
    <cellStyle name="Comma 2 2 2 2 2" xfId="63"/>
    <cellStyle name="Comma 2 2 2 2 2 2" xfId="117"/>
    <cellStyle name="Comma 2 2 2 2 2 2 2" xfId="239"/>
    <cellStyle name="Comma 2 2 2 2 2 2 2 2" xfId="468"/>
    <cellStyle name="Comma 2 2 2 2 2 2 2 2 2" xfId="920"/>
    <cellStyle name="Comma 2 2 2 2 2 2 2 3" xfId="694"/>
    <cellStyle name="Comma 2 2 2 2 2 2 3" xfId="355"/>
    <cellStyle name="Comma 2 2 2 2 2 2 3 2" xfId="807"/>
    <cellStyle name="Comma 2 2 2 2 2 2 4" xfId="581"/>
    <cellStyle name="Comma 2 2 2 2 2 3" xfId="185"/>
    <cellStyle name="Comma 2 2 2 2 2 3 2" xfId="414"/>
    <cellStyle name="Comma 2 2 2 2 2 3 2 2" xfId="866"/>
    <cellStyle name="Comma 2 2 2 2 2 3 3" xfId="640"/>
    <cellStyle name="Comma 2 2 2 2 2 4" xfId="301"/>
    <cellStyle name="Comma 2 2 2 2 2 4 2" xfId="753"/>
    <cellStyle name="Comma 2 2 2 2 2 5" xfId="527"/>
    <cellStyle name="Comma 2 2 2 2 3" xfId="81"/>
    <cellStyle name="Comma 2 2 2 2 3 2" xfId="135"/>
    <cellStyle name="Comma 2 2 2 2 3 2 2" xfId="257"/>
    <cellStyle name="Comma 2 2 2 2 3 2 2 2" xfId="486"/>
    <cellStyle name="Comma 2 2 2 2 3 2 2 2 2" xfId="938"/>
    <cellStyle name="Comma 2 2 2 2 3 2 2 3" xfId="712"/>
    <cellStyle name="Comma 2 2 2 2 3 2 3" xfId="373"/>
    <cellStyle name="Comma 2 2 2 2 3 2 3 2" xfId="825"/>
    <cellStyle name="Comma 2 2 2 2 3 2 4" xfId="599"/>
    <cellStyle name="Comma 2 2 2 2 3 3" xfId="203"/>
    <cellStyle name="Comma 2 2 2 2 3 3 2" xfId="432"/>
    <cellStyle name="Comma 2 2 2 2 3 3 2 2" xfId="884"/>
    <cellStyle name="Comma 2 2 2 2 3 3 3" xfId="658"/>
    <cellStyle name="Comma 2 2 2 2 3 4" xfId="319"/>
    <cellStyle name="Comma 2 2 2 2 3 4 2" xfId="771"/>
    <cellStyle name="Comma 2 2 2 2 3 5" xfId="545"/>
    <cellStyle name="Comma 2 2 2 2 4" xfId="99"/>
    <cellStyle name="Comma 2 2 2 2 4 2" xfId="221"/>
    <cellStyle name="Comma 2 2 2 2 4 2 2" xfId="450"/>
    <cellStyle name="Comma 2 2 2 2 4 2 2 2" xfId="902"/>
    <cellStyle name="Comma 2 2 2 2 4 2 3" xfId="676"/>
    <cellStyle name="Comma 2 2 2 2 4 3" xfId="337"/>
    <cellStyle name="Comma 2 2 2 2 4 3 2" xfId="789"/>
    <cellStyle name="Comma 2 2 2 2 4 4" xfId="563"/>
    <cellStyle name="Comma 2 2 2 2 5" xfId="167"/>
    <cellStyle name="Comma 2 2 2 2 5 2" xfId="396"/>
    <cellStyle name="Comma 2 2 2 2 5 2 2" xfId="848"/>
    <cellStyle name="Comma 2 2 2 2 5 3" xfId="622"/>
    <cellStyle name="Comma 2 2 2 2 6" xfId="283"/>
    <cellStyle name="Comma 2 2 2 2 6 2" xfId="735"/>
    <cellStyle name="Comma 2 2 2 2 7" xfId="509"/>
    <cellStyle name="Comma 2 2 2 3" xfId="54"/>
    <cellStyle name="Comma 2 2 2 3 2" xfId="108"/>
    <cellStyle name="Comma 2 2 2 3 2 2" xfId="230"/>
    <cellStyle name="Comma 2 2 2 3 2 2 2" xfId="459"/>
    <cellStyle name="Comma 2 2 2 3 2 2 2 2" xfId="911"/>
    <cellStyle name="Comma 2 2 2 3 2 2 3" xfId="685"/>
    <cellStyle name="Comma 2 2 2 3 2 3" xfId="346"/>
    <cellStyle name="Comma 2 2 2 3 2 3 2" xfId="798"/>
    <cellStyle name="Comma 2 2 2 3 2 4" xfId="572"/>
    <cellStyle name="Comma 2 2 2 3 3" xfId="176"/>
    <cellStyle name="Comma 2 2 2 3 3 2" xfId="405"/>
    <cellStyle name="Comma 2 2 2 3 3 2 2" xfId="857"/>
    <cellStyle name="Comma 2 2 2 3 3 3" xfId="631"/>
    <cellStyle name="Comma 2 2 2 3 4" xfId="292"/>
    <cellStyle name="Comma 2 2 2 3 4 2" xfId="744"/>
    <cellStyle name="Comma 2 2 2 3 5" xfId="518"/>
    <cellStyle name="Comma 2 2 2 4" xfId="72"/>
    <cellStyle name="Comma 2 2 2 4 2" xfId="126"/>
    <cellStyle name="Comma 2 2 2 4 2 2" xfId="248"/>
    <cellStyle name="Comma 2 2 2 4 2 2 2" xfId="477"/>
    <cellStyle name="Comma 2 2 2 4 2 2 2 2" xfId="929"/>
    <cellStyle name="Comma 2 2 2 4 2 2 3" xfId="703"/>
    <cellStyle name="Comma 2 2 2 4 2 3" xfId="364"/>
    <cellStyle name="Comma 2 2 2 4 2 3 2" xfId="816"/>
    <cellStyle name="Comma 2 2 2 4 2 4" xfId="590"/>
    <cellStyle name="Comma 2 2 2 4 3" xfId="194"/>
    <cellStyle name="Comma 2 2 2 4 3 2" xfId="423"/>
    <cellStyle name="Comma 2 2 2 4 3 2 2" xfId="875"/>
    <cellStyle name="Comma 2 2 2 4 3 3" xfId="649"/>
    <cellStyle name="Comma 2 2 2 4 4" xfId="310"/>
    <cellStyle name="Comma 2 2 2 4 4 2" xfId="762"/>
    <cellStyle name="Comma 2 2 2 4 5" xfId="536"/>
    <cellStyle name="Comma 2 2 2 5" xfId="90"/>
    <cellStyle name="Comma 2 2 2 5 2" xfId="212"/>
    <cellStyle name="Comma 2 2 2 5 2 2" xfId="441"/>
    <cellStyle name="Comma 2 2 2 5 2 2 2" xfId="893"/>
    <cellStyle name="Comma 2 2 2 5 2 3" xfId="667"/>
    <cellStyle name="Comma 2 2 2 5 3" xfId="328"/>
    <cellStyle name="Comma 2 2 2 5 3 2" xfId="780"/>
    <cellStyle name="Comma 2 2 2 5 4" xfId="554"/>
    <cellStyle name="Comma 2 2 2 6" xfId="158"/>
    <cellStyle name="Comma 2 2 2 6 2" xfId="387"/>
    <cellStyle name="Comma 2 2 2 6 2 2" xfId="839"/>
    <cellStyle name="Comma 2 2 2 6 3" xfId="613"/>
    <cellStyle name="Comma 2 2 2 7" xfId="274"/>
    <cellStyle name="Comma 2 2 2 7 2" xfId="726"/>
    <cellStyle name="Comma 2 2 2 8" xfId="500"/>
    <cellStyle name="Comma 2 2 3" xfId="40"/>
    <cellStyle name="Comma 2 2 3 2" xfId="58"/>
    <cellStyle name="Comma 2 2 3 2 2" xfId="112"/>
    <cellStyle name="Comma 2 2 3 2 2 2" xfId="234"/>
    <cellStyle name="Comma 2 2 3 2 2 2 2" xfId="463"/>
    <cellStyle name="Comma 2 2 3 2 2 2 2 2" xfId="915"/>
    <cellStyle name="Comma 2 2 3 2 2 2 3" xfId="689"/>
    <cellStyle name="Comma 2 2 3 2 2 3" xfId="350"/>
    <cellStyle name="Comma 2 2 3 2 2 3 2" xfId="802"/>
    <cellStyle name="Comma 2 2 3 2 2 4" xfId="576"/>
    <cellStyle name="Comma 2 2 3 2 3" xfId="180"/>
    <cellStyle name="Comma 2 2 3 2 3 2" xfId="409"/>
    <cellStyle name="Comma 2 2 3 2 3 2 2" xfId="861"/>
    <cellStyle name="Comma 2 2 3 2 3 3" xfId="635"/>
    <cellStyle name="Comma 2 2 3 2 4" xfId="296"/>
    <cellStyle name="Comma 2 2 3 2 4 2" xfId="748"/>
    <cellStyle name="Comma 2 2 3 2 5" xfId="522"/>
    <cellStyle name="Comma 2 2 3 3" xfId="76"/>
    <cellStyle name="Comma 2 2 3 3 2" xfId="130"/>
    <cellStyle name="Comma 2 2 3 3 2 2" xfId="252"/>
    <cellStyle name="Comma 2 2 3 3 2 2 2" xfId="481"/>
    <cellStyle name="Comma 2 2 3 3 2 2 2 2" xfId="933"/>
    <cellStyle name="Comma 2 2 3 3 2 2 3" xfId="707"/>
    <cellStyle name="Comma 2 2 3 3 2 3" xfId="368"/>
    <cellStyle name="Comma 2 2 3 3 2 3 2" xfId="820"/>
    <cellStyle name="Comma 2 2 3 3 2 4" xfId="594"/>
    <cellStyle name="Comma 2 2 3 3 3" xfId="198"/>
    <cellStyle name="Comma 2 2 3 3 3 2" xfId="427"/>
    <cellStyle name="Comma 2 2 3 3 3 2 2" xfId="879"/>
    <cellStyle name="Comma 2 2 3 3 3 3" xfId="653"/>
    <cellStyle name="Comma 2 2 3 3 4" xfId="314"/>
    <cellStyle name="Comma 2 2 3 3 4 2" xfId="766"/>
    <cellStyle name="Comma 2 2 3 3 5" xfId="540"/>
    <cellStyle name="Comma 2 2 3 4" xfId="94"/>
    <cellStyle name="Comma 2 2 3 4 2" xfId="216"/>
    <cellStyle name="Comma 2 2 3 4 2 2" xfId="445"/>
    <cellStyle name="Comma 2 2 3 4 2 2 2" xfId="897"/>
    <cellStyle name="Comma 2 2 3 4 2 3" xfId="671"/>
    <cellStyle name="Comma 2 2 3 4 3" xfId="332"/>
    <cellStyle name="Comma 2 2 3 4 3 2" xfId="784"/>
    <cellStyle name="Comma 2 2 3 4 4" xfId="558"/>
    <cellStyle name="Comma 2 2 3 5" xfId="162"/>
    <cellStyle name="Comma 2 2 3 5 2" xfId="391"/>
    <cellStyle name="Comma 2 2 3 5 2 2" xfId="843"/>
    <cellStyle name="Comma 2 2 3 5 3" xfId="617"/>
    <cellStyle name="Comma 2 2 3 6" xfId="278"/>
    <cellStyle name="Comma 2 2 3 6 2" xfId="730"/>
    <cellStyle name="Comma 2 2 3 7" xfId="504"/>
    <cellStyle name="Comma 2 2 4" xfId="49"/>
    <cellStyle name="Comma 2 2 4 2" xfId="103"/>
    <cellStyle name="Comma 2 2 4 2 2" xfId="225"/>
    <cellStyle name="Comma 2 2 4 2 2 2" xfId="454"/>
    <cellStyle name="Comma 2 2 4 2 2 2 2" xfId="906"/>
    <cellStyle name="Comma 2 2 4 2 2 3" xfId="680"/>
    <cellStyle name="Comma 2 2 4 2 3" xfId="341"/>
    <cellStyle name="Comma 2 2 4 2 3 2" xfId="793"/>
    <cellStyle name="Comma 2 2 4 2 4" xfId="567"/>
    <cellStyle name="Comma 2 2 4 3" xfId="171"/>
    <cellStyle name="Comma 2 2 4 3 2" xfId="400"/>
    <cellStyle name="Comma 2 2 4 3 2 2" xfId="852"/>
    <cellStyle name="Comma 2 2 4 3 3" xfId="626"/>
    <cellStyle name="Comma 2 2 4 4" xfId="287"/>
    <cellStyle name="Comma 2 2 4 4 2" xfId="739"/>
    <cellStyle name="Comma 2 2 4 5" xfId="513"/>
    <cellStyle name="Comma 2 2 5" xfId="67"/>
    <cellStyle name="Comma 2 2 5 2" xfId="121"/>
    <cellStyle name="Comma 2 2 5 2 2" xfId="243"/>
    <cellStyle name="Comma 2 2 5 2 2 2" xfId="472"/>
    <cellStyle name="Comma 2 2 5 2 2 2 2" xfId="924"/>
    <cellStyle name="Comma 2 2 5 2 2 3" xfId="698"/>
    <cellStyle name="Comma 2 2 5 2 3" xfId="359"/>
    <cellStyle name="Comma 2 2 5 2 3 2" xfId="811"/>
    <cellStyle name="Comma 2 2 5 2 4" xfId="585"/>
    <cellStyle name="Comma 2 2 5 3" xfId="189"/>
    <cellStyle name="Comma 2 2 5 3 2" xfId="418"/>
    <cellStyle name="Comma 2 2 5 3 2 2" xfId="870"/>
    <cellStyle name="Comma 2 2 5 3 3" xfId="644"/>
    <cellStyle name="Comma 2 2 5 4" xfId="305"/>
    <cellStyle name="Comma 2 2 5 4 2" xfId="757"/>
    <cellStyle name="Comma 2 2 5 5" xfId="531"/>
    <cellStyle name="Comma 2 2 6" xfId="85"/>
    <cellStyle name="Comma 2 2 6 2" xfId="207"/>
    <cellStyle name="Comma 2 2 6 2 2" xfId="436"/>
    <cellStyle name="Comma 2 2 6 2 2 2" xfId="888"/>
    <cellStyle name="Comma 2 2 6 2 3" xfId="662"/>
    <cellStyle name="Comma 2 2 6 3" xfId="323"/>
    <cellStyle name="Comma 2 2 6 3 2" xfId="775"/>
    <cellStyle name="Comma 2 2 6 4" xfId="549"/>
    <cellStyle name="Comma 2 2 7" xfId="153"/>
    <cellStyle name="Comma 2 2 7 2" xfId="382"/>
    <cellStyle name="Comma 2 2 7 2 2" xfId="834"/>
    <cellStyle name="Comma 2 2 7 3" xfId="608"/>
    <cellStyle name="Comma 2 2 8" xfId="269"/>
    <cellStyle name="Comma 2 2 8 2" xfId="721"/>
    <cellStyle name="Comma 2 2 9" xfId="495"/>
    <cellStyle name="Comma 2 3" xfId="948"/>
    <cellStyle name="Currency 2" xfId="22"/>
    <cellStyle name="Currency 2 2" xfId="30"/>
    <cellStyle name="Currency 2 2 2" xfId="38"/>
    <cellStyle name="Currency 2 2 2 2" xfId="47"/>
    <cellStyle name="Currency 2 2 2 2 2" xfId="65"/>
    <cellStyle name="Currency 2 2 2 2 2 2" xfId="119"/>
    <cellStyle name="Currency 2 2 2 2 2 2 2" xfId="241"/>
    <cellStyle name="Currency 2 2 2 2 2 2 2 2" xfId="470"/>
    <cellStyle name="Currency 2 2 2 2 2 2 2 2 2" xfId="922"/>
    <cellStyle name="Currency 2 2 2 2 2 2 2 3" xfId="696"/>
    <cellStyle name="Currency 2 2 2 2 2 2 3" xfId="357"/>
    <cellStyle name="Currency 2 2 2 2 2 2 3 2" xfId="809"/>
    <cellStyle name="Currency 2 2 2 2 2 2 4" xfId="583"/>
    <cellStyle name="Currency 2 2 2 2 2 3" xfId="187"/>
    <cellStyle name="Currency 2 2 2 2 2 3 2" xfId="416"/>
    <cellStyle name="Currency 2 2 2 2 2 3 2 2" xfId="868"/>
    <cellStyle name="Currency 2 2 2 2 2 3 3" xfId="642"/>
    <cellStyle name="Currency 2 2 2 2 2 4" xfId="303"/>
    <cellStyle name="Currency 2 2 2 2 2 4 2" xfId="755"/>
    <cellStyle name="Currency 2 2 2 2 2 5" xfId="529"/>
    <cellStyle name="Currency 2 2 2 2 3" xfId="83"/>
    <cellStyle name="Currency 2 2 2 2 3 2" xfId="137"/>
    <cellStyle name="Currency 2 2 2 2 3 2 2" xfId="259"/>
    <cellStyle name="Currency 2 2 2 2 3 2 2 2" xfId="488"/>
    <cellStyle name="Currency 2 2 2 2 3 2 2 2 2" xfId="940"/>
    <cellStyle name="Currency 2 2 2 2 3 2 2 3" xfId="714"/>
    <cellStyle name="Currency 2 2 2 2 3 2 3" xfId="375"/>
    <cellStyle name="Currency 2 2 2 2 3 2 3 2" xfId="827"/>
    <cellStyle name="Currency 2 2 2 2 3 2 4" xfId="601"/>
    <cellStyle name="Currency 2 2 2 2 3 3" xfId="205"/>
    <cellStyle name="Currency 2 2 2 2 3 3 2" xfId="434"/>
    <cellStyle name="Currency 2 2 2 2 3 3 2 2" xfId="886"/>
    <cellStyle name="Currency 2 2 2 2 3 3 3" xfId="660"/>
    <cellStyle name="Currency 2 2 2 2 3 4" xfId="321"/>
    <cellStyle name="Currency 2 2 2 2 3 4 2" xfId="773"/>
    <cellStyle name="Currency 2 2 2 2 3 5" xfId="547"/>
    <cellStyle name="Currency 2 2 2 2 4" xfId="101"/>
    <cellStyle name="Currency 2 2 2 2 4 2" xfId="223"/>
    <cellStyle name="Currency 2 2 2 2 4 2 2" xfId="452"/>
    <cellStyle name="Currency 2 2 2 2 4 2 2 2" xfId="904"/>
    <cellStyle name="Currency 2 2 2 2 4 2 3" xfId="678"/>
    <cellStyle name="Currency 2 2 2 2 4 3" xfId="339"/>
    <cellStyle name="Currency 2 2 2 2 4 3 2" xfId="791"/>
    <cellStyle name="Currency 2 2 2 2 4 4" xfId="565"/>
    <cellStyle name="Currency 2 2 2 2 5" xfId="169"/>
    <cellStyle name="Currency 2 2 2 2 5 2" xfId="398"/>
    <cellStyle name="Currency 2 2 2 2 5 2 2" xfId="850"/>
    <cellStyle name="Currency 2 2 2 2 5 3" xfId="624"/>
    <cellStyle name="Currency 2 2 2 2 6" xfId="285"/>
    <cellStyle name="Currency 2 2 2 2 6 2" xfId="737"/>
    <cellStyle name="Currency 2 2 2 2 7" xfId="511"/>
    <cellStyle name="Currency 2 2 2 3" xfId="56"/>
    <cellStyle name="Currency 2 2 2 3 2" xfId="110"/>
    <cellStyle name="Currency 2 2 2 3 2 2" xfId="232"/>
    <cellStyle name="Currency 2 2 2 3 2 2 2" xfId="461"/>
    <cellStyle name="Currency 2 2 2 3 2 2 2 2" xfId="913"/>
    <cellStyle name="Currency 2 2 2 3 2 2 3" xfId="687"/>
    <cellStyle name="Currency 2 2 2 3 2 3" xfId="348"/>
    <cellStyle name="Currency 2 2 2 3 2 3 2" xfId="800"/>
    <cellStyle name="Currency 2 2 2 3 2 4" xfId="574"/>
    <cellStyle name="Currency 2 2 2 3 3" xfId="178"/>
    <cellStyle name="Currency 2 2 2 3 3 2" xfId="407"/>
    <cellStyle name="Currency 2 2 2 3 3 2 2" xfId="859"/>
    <cellStyle name="Currency 2 2 2 3 3 3" xfId="633"/>
    <cellStyle name="Currency 2 2 2 3 4" xfId="294"/>
    <cellStyle name="Currency 2 2 2 3 4 2" xfId="746"/>
    <cellStyle name="Currency 2 2 2 3 5" xfId="520"/>
    <cellStyle name="Currency 2 2 2 4" xfId="74"/>
    <cellStyle name="Currency 2 2 2 4 2" xfId="128"/>
    <cellStyle name="Currency 2 2 2 4 2 2" xfId="250"/>
    <cellStyle name="Currency 2 2 2 4 2 2 2" xfId="479"/>
    <cellStyle name="Currency 2 2 2 4 2 2 2 2" xfId="931"/>
    <cellStyle name="Currency 2 2 2 4 2 2 3" xfId="705"/>
    <cellStyle name="Currency 2 2 2 4 2 3" xfId="366"/>
    <cellStyle name="Currency 2 2 2 4 2 3 2" xfId="818"/>
    <cellStyle name="Currency 2 2 2 4 2 4" xfId="592"/>
    <cellStyle name="Currency 2 2 2 4 3" xfId="196"/>
    <cellStyle name="Currency 2 2 2 4 3 2" xfId="425"/>
    <cellStyle name="Currency 2 2 2 4 3 2 2" xfId="877"/>
    <cellStyle name="Currency 2 2 2 4 3 3" xfId="651"/>
    <cellStyle name="Currency 2 2 2 4 4" xfId="312"/>
    <cellStyle name="Currency 2 2 2 4 4 2" xfId="764"/>
    <cellStyle name="Currency 2 2 2 4 5" xfId="538"/>
    <cellStyle name="Currency 2 2 2 5" xfId="92"/>
    <cellStyle name="Currency 2 2 2 5 2" xfId="214"/>
    <cellStyle name="Currency 2 2 2 5 2 2" xfId="443"/>
    <cellStyle name="Currency 2 2 2 5 2 2 2" xfId="895"/>
    <cellStyle name="Currency 2 2 2 5 2 3" xfId="669"/>
    <cellStyle name="Currency 2 2 2 5 3" xfId="330"/>
    <cellStyle name="Currency 2 2 2 5 3 2" xfId="782"/>
    <cellStyle name="Currency 2 2 2 5 4" xfId="556"/>
    <cellStyle name="Currency 2 2 2 6" xfId="160"/>
    <cellStyle name="Currency 2 2 2 6 2" xfId="389"/>
    <cellStyle name="Currency 2 2 2 6 2 2" xfId="841"/>
    <cellStyle name="Currency 2 2 2 6 3" xfId="615"/>
    <cellStyle name="Currency 2 2 2 7" xfId="276"/>
    <cellStyle name="Currency 2 2 2 7 2" xfId="728"/>
    <cellStyle name="Currency 2 2 2 8" xfId="502"/>
    <cellStyle name="Currency 2 2 3" xfId="42"/>
    <cellStyle name="Currency 2 2 3 2" xfId="60"/>
    <cellStyle name="Currency 2 2 3 2 2" xfId="114"/>
    <cellStyle name="Currency 2 2 3 2 2 2" xfId="236"/>
    <cellStyle name="Currency 2 2 3 2 2 2 2" xfId="465"/>
    <cellStyle name="Currency 2 2 3 2 2 2 2 2" xfId="917"/>
    <cellStyle name="Currency 2 2 3 2 2 2 3" xfId="691"/>
    <cellStyle name="Currency 2 2 3 2 2 3" xfId="352"/>
    <cellStyle name="Currency 2 2 3 2 2 3 2" xfId="804"/>
    <cellStyle name="Currency 2 2 3 2 2 4" xfId="578"/>
    <cellStyle name="Currency 2 2 3 2 3" xfId="182"/>
    <cellStyle name="Currency 2 2 3 2 3 2" xfId="411"/>
    <cellStyle name="Currency 2 2 3 2 3 2 2" xfId="863"/>
    <cellStyle name="Currency 2 2 3 2 3 3" xfId="637"/>
    <cellStyle name="Currency 2 2 3 2 4" xfId="298"/>
    <cellStyle name="Currency 2 2 3 2 4 2" xfId="750"/>
    <cellStyle name="Currency 2 2 3 2 5" xfId="524"/>
    <cellStyle name="Currency 2 2 3 3" xfId="78"/>
    <cellStyle name="Currency 2 2 3 3 2" xfId="132"/>
    <cellStyle name="Currency 2 2 3 3 2 2" xfId="254"/>
    <cellStyle name="Currency 2 2 3 3 2 2 2" xfId="483"/>
    <cellStyle name="Currency 2 2 3 3 2 2 2 2" xfId="935"/>
    <cellStyle name="Currency 2 2 3 3 2 2 3" xfId="709"/>
    <cellStyle name="Currency 2 2 3 3 2 3" xfId="370"/>
    <cellStyle name="Currency 2 2 3 3 2 3 2" xfId="822"/>
    <cellStyle name="Currency 2 2 3 3 2 4" xfId="596"/>
    <cellStyle name="Currency 2 2 3 3 3" xfId="200"/>
    <cellStyle name="Currency 2 2 3 3 3 2" xfId="429"/>
    <cellStyle name="Currency 2 2 3 3 3 2 2" xfId="881"/>
    <cellStyle name="Currency 2 2 3 3 3 3" xfId="655"/>
    <cellStyle name="Currency 2 2 3 3 4" xfId="316"/>
    <cellStyle name="Currency 2 2 3 3 4 2" xfId="768"/>
    <cellStyle name="Currency 2 2 3 3 5" xfId="542"/>
    <cellStyle name="Currency 2 2 3 4" xfId="96"/>
    <cellStyle name="Currency 2 2 3 4 2" xfId="218"/>
    <cellStyle name="Currency 2 2 3 4 2 2" xfId="447"/>
    <cellStyle name="Currency 2 2 3 4 2 2 2" xfId="899"/>
    <cellStyle name="Currency 2 2 3 4 2 3" xfId="673"/>
    <cellStyle name="Currency 2 2 3 4 3" xfId="334"/>
    <cellStyle name="Currency 2 2 3 4 3 2" xfId="786"/>
    <cellStyle name="Currency 2 2 3 4 4" xfId="560"/>
    <cellStyle name="Currency 2 2 3 5" xfId="164"/>
    <cellStyle name="Currency 2 2 3 5 2" xfId="393"/>
    <cellStyle name="Currency 2 2 3 5 2 2" xfId="845"/>
    <cellStyle name="Currency 2 2 3 5 3" xfId="619"/>
    <cellStyle name="Currency 2 2 3 6" xfId="280"/>
    <cellStyle name="Currency 2 2 3 6 2" xfId="732"/>
    <cellStyle name="Currency 2 2 3 7" xfId="506"/>
    <cellStyle name="Currency 2 2 4" xfId="51"/>
    <cellStyle name="Currency 2 2 4 2" xfId="105"/>
    <cellStyle name="Currency 2 2 4 2 2" xfId="227"/>
    <cellStyle name="Currency 2 2 4 2 2 2" xfId="456"/>
    <cellStyle name="Currency 2 2 4 2 2 2 2" xfId="908"/>
    <cellStyle name="Currency 2 2 4 2 2 3" xfId="682"/>
    <cellStyle name="Currency 2 2 4 2 3" xfId="343"/>
    <cellStyle name="Currency 2 2 4 2 3 2" xfId="795"/>
    <cellStyle name="Currency 2 2 4 2 4" xfId="569"/>
    <cellStyle name="Currency 2 2 4 3" xfId="173"/>
    <cellStyle name="Currency 2 2 4 3 2" xfId="402"/>
    <cellStyle name="Currency 2 2 4 3 2 2" xfId="854"/>
    <cellStyle name="Currency 2 2 4 3 3" xfId="628"/>
    <cellStyle name="Currency 2 2 4 4" xfId="289"/>
    <cellStyle name="Currency 2 2 4 4 2" xfId="741"/>
    <cellStyle name="Currency 2 2 4 5" xfId="515"/>
    <cellStyle name="Currency 2 2 5" xfId="69"/>
    <cellStyle name="Currency 2 2 5 2" xfId="123"/>
    <cellStyle name="Currency 2 2 5 2 2" xfId="245"/>
    <cellStyle name="Currency 2 2 5 2 2 2" xfId="474"/>
    <cellStyle name="Currency 2 2 5 2 2 2 2" xfId="926"/>
    <cellStyle name="Currency 2 2 5 2 2 3" xfId="700"/>
    <cellStyle name="Currency 2 2 5 2 3" xfId="361"/>
    <cellStyle name="Currency 2 2 5 2 3 2" xfId="813"/>
    <cellStyle name="Currency 2 2 5 2 4" xfId="587"/>
    <cellStyle name="Currency 2 2 5 3" xfId="191"/>
    <cellStyle name="Currency 2 2 5 3 2" xfId="420"/>
    <cellStyle name="Currency 2 2 5 3 2 2" xfId="872"/>
    <cellStyle name="Currency 2 2 5 3 3" xfId="646"/>
    <cellStyle name="Currency 2 2 5 4" xfId="307"/>
    <cellStyle name="Currency 2 2 5 4 2" xfId="759"/>
    <cellStyle name="Currency 2 2 5 5" xfId="533"/>
    <cellStyle name="Currency 2 2 6" xfId="87"/>
    <cellStyle name="Currency 2 2 6 2" xfId="209"/>
    <cellStyle name="Currency 2 2 6 2 2" xfId="438"/>
    <cellStyle name="Currency 2 2 6 2 2 2" xfId="890"/>
    <cellStyle name="Currency 2 2 6 2 3" xfId="664"/>
    <cellStyle name="Currency 2 2 6 3" xfId="325"/>
    <cellStyle name="Currency 2 2 6 3 2" xfId="777"/>
    <cellStyle name="Currency 2 2 6 4" xfId="551"/>
    <cellStyle name="Currency 2 2 7" xfId="155"/>
    <cellStyle name="Currency 2 2 7 2" xfId="384"/>
    <cellStyle name="Currency 2 2 7 2 2" xfId="836"/>
    <cellStyle name="Currency 2 2 7 3" xfId="610"/>
    <cellStyle name="Currency 2 2 8" xfId="271"/>
    <cellStyle name="Currency 2 2 8 2" xfId="723"/>
    <cellStyle name="Currency 2 2 9" xfId="497"/>
    <cellStyle name="Currency 2 3" xfId="950"/>
    <cellStyle name="Hipervínculo" xfId="33" builtinId="8"/>
    <cellStyle name="Hipervínculo 2" xfId="139"/>
    <cellStyle name="Hipervínculo 3" xfId="144"/>
    <cellStyle name="Millares 2" xfId="19"/>
    <cellStyle name="Millares 2 2" xfId="27"/>
    <cellStyle name="Millares 2 2 2" xfId="35"/>
    <cellStyle name="Millares 2 2 2 2" xfId="44"/>
    <cellStyle name="Millares 2 2 2 2 2" xfId="62"/>
    <cellStyle name="Millares 2 2 2 2 2 2" xfId="116"/>
    <cellStyle name="Millares 2 2 2 2 2 2 2" xfId="238"/>
    <cellStyle name="Millares 2 2 2 2 2 2 2 2" xfId="467"/>
    <cellStyle name="Millares 2 2 2 2 2 2 2 2 2" xfId="919"/>
    <cellStyle name="Millares 2 2 2 2 2 2 2 3" xfId="693"/>
    <cellStyle name="Millares 2 2 2 2 2 2 3" xfId="354"/>
    <cellStyle name="Millares 2 2 2 2 2 2 3 2" xfId="806"/>
    <cellStyle name="Millares 2 2 2 2 2 2 4" xfId="580"/>
    <cellStyle name="Millares 2 2 2 2 2 3" xfId="184"/>
    <cellStyle name="Millares 2 2 2 2 2 3 2" xfId="413"/>
    <cellStyle name="Millares 2 2 2 2 2 3 2 2" xfId="865"/>
    <cellStyle name="Millares 2 2 2 2 2 3 3" xfId="639"/>
    <cellStyle name="Millares 2 2 2 2 2 4" xfId="300"/>
    <cellStyle name="Millares 2 2 2 2 2 4 2" xfId="752"/>
    <cellStyle name="Millares 2 2 2 2 2 5" xfId="526"/>
    <cellStyle name="Millares 2 2 2 2 3" xfId="80"/>
    <cellStyle name="Millares 2 2 2 2 3 2" xfId="134"/>
    <cellStyle name="Millares 2 2 2 2 3 2 2" xfId="256"/>
    <cellStyle name="Millares 2 2 2 2 3 2 2 2" xfId="485"/>
    <cellStyle name="Millares 2 2 2 2 3 2 2 2 2" xfId="937"/>
    <cellStyle name="Millares 2 2 2 2 3 2 2 3" xfId="711"/>
    <cellStyle name="Millares 2 2 2 2 3 2 3" xfId="372"/>
    <cellStyle name="Millares 2 2 2 2 3 2 3 2" xfId="824"/>
    <cellStyle name="Millares 2 2 2 2 3 2 4" xfId="598"/>
    <cellStyle name="Millares 2 2 2 2 3 3" xfId="202"/>
    <cellStyle name="Millares 2 2 2 2 3 3 2" xfId="431"/>
    <cellStyle name="Millares 2 2 2 2 3 3 2 2" xfId="883"/>
    <cellStyle name="Millares 2 2 2 2 3 3 3" xfId="657"/>
    <cellStyle name="Millares 2 2 2 2 3 4" xfId="318"/>
    <cellStyle name="Millares 2 2 2 2 3 4 2" xfId="770"/>
    <cellStyle name="Millares 2 2 2 2 3 5" xfId="544"/>
    <cellStyle name="Millares 2 2 2 2 4" xfId="98"/>
    <cellStyle name="Millares 2 2 2 2 4 2" xfId="220"/>
    <cellStyle name="Millares 2 2 2 2 4 2 2" xfId="449"/>
    <cellStyle name="Millares 2 2 2 2 4 2 2 2" xfId="901"/>
    <cellStyle name="Millares 2 2 2 2 4 2 3" xfId="675"/>
    <cellStyle name="Millares 2 2 2 2 4 3" xfId="336"/>
    <cellStyle name="Millares 2 2 2 2 4 3 2" xfId="788"/>
    <cellStyle name="Millares 2 2 2 2 4 4" xfId="562"/>
    <cellStyle name="Millares 2 2 2 2 5" xfId="166"/>
    <cellStyle name="Millares 2 2 2 2 5 2" xfId="395"/>
    <cellStyle name="Millares 2 2 2 2 5 2 2" xfId="847"/>
    <cellStyle name="Millares 2 2 2 2 5 3" xfId="621"/>
    <cellStyle name="Millares 2 2 2 2 6" xfId="282"/>
    <cellStyle name="Millares 2 2 2 2 6 2" xfId="734"/>
    <cellStyle name="Millares 2 2 2 2 7" xfId="508"/>
    <cellStyle name="Millares 2 2 2 3" xfId="53"/>
    <cellStyle name="Millares 2 2 2 3 2" xfId="107"/>
    <cellStyle name="Millares 2 2 2 3 2 2" xfId="229"/>
    <cellStyle name="Millares 2 2 2 3 2 2 2" xfId="458"/>
    <cellStyle name="Millares 2 2 2 3 2 2 2 2" xfId="910"/>
    <cellStyle name="Millares 2 2 2 3 2 2 3" xfId="684"/>
    <cellStyle name="Millares 2 2 2 3 2 3" xfId="345"/>
    <cellStyle name="Millares 2 2 2 3 2 3 2" xfId="797"/>
    <cellStyle name="Millares 2 2 2 3 2 4" xfId="571"/>
    <cellStyle name="Millares 2 2 2 3 3" xfId="175"/>
    <cellStyle name="Millares 2 2 2 3 3 2" xfId="404"/>
    <cellStyle name="Millares 2 2 2 3 3 2 2" xfId="856"/>
    <cellStyle name="Millares 2 2 2 3 3 3" xfId="630"/>
    <cellStyle name="Millares 2 2 2 3 4" xfId="291"/>
    <cellStyle name="Millares 2 2 2 3 4 2" xfId="743"/>
    <cellStyle name="Millares 2 2 2 3 5" xfId="517"/>
    <cellStyle name="Millares 2 2 2 4" xfId="71"/>
    <cellStyle name="Millares 2 2 2 4 2" xfId="125"/>
    <cellStyle name="Millares 2 2 2 4 2 2" xfId="247"/>
    <cellStyle name="Millares 2 2 2 4 2 2 2" xfId="476"/>
    <cellStyle name="Millares 2 2 2 4 2 2 2 2" xfId="928"/>
    <cellStyle name="Millares 2 2 2 4 2 2 3" xfId="702"/>
    <cellStyle name="Millares 2 2 2 4 2 3" xfId="363"/>
    <cellStyle name="Millares 2 2 2 4 2 3 2" xfId="815"/>
    <cellStyle name="Millares 2 2 2 4 2 4" xfId="589"/>
    <cellStyle name="Millares 2 2 2 4 3" xfId="193"/>
    <cellStyle name="Millares 2 2 2 4 3 2" xfId="422"/>
    <cellStyle name="Millares 2 2 2 4 3 2 2" xfId="874"/>
    <cellStyle name="Millares 2 2 2 4 3 3" xfId="648"/>
    <cellStyle name="Millares 2 2 2 4 4" xfId="309"/>
    <cellStyle name="Millares 2 2 2 4 4 2" xfId="761"/>
    <cellStyle name="Millares 2 2 2 4 5" xfId="535"/>
    <cellStyle name="Millares 2 2 2 5" xfId="89"/>
    <cellStyle name="Millares 2 2 2 5 2" xfId="211"/>
    <cellStyle name="Millares 2 2 2 5 2 2" xfId="440"/>
    <cellStyle name="Millares 2 2 2 5 2 2 2" xfId="892"/>
    <cellStyle name="Millares 2 2 2 5 2 3" xfId="666"/>
    <cellStyle name="Millares 2 2 2 5 3" xfId="327"/>
    <cellStyle name="Millares 2 2 2 5 3 2" xfId="779"/>
    <cellStyle name="Millares 2 2 2 5 4" xfId="553"/>
    <cellStyle name="Millares 2 2 2 6" xfId="157"/>
    <cellStyle name="Millares 2 2 2 6 2" xfId="386"/>
    <cellStyle name="Millares 2 2 2 6 2 2" xfId="838"/>
    <cellStyle name="Millares 2 2 2 6 3" xfId="612"/>
    <cellStyle name="Millares 2 2 2 7" xfId="273"/>
    <cellStyle name="Millares 2 2 2 7 2" xfId="725"/>
    <cellStyle name="Millares 2 2 2 8" xfId="499"/>
    <cellStyle name="Millares 2 2 3" xfId="39"/>
    <cellStyle name="Millares 2 2 3 2" xfId="57"/>
    <cellStyle name="Millares 2 2 3 2 2" xfId="111"/>
    <cellStyle name="Millares 2 2 3 2 2 2" xfId="233"/>
    <cellStyle name="Millares 2 2 3 2 2 2 2" xfId="462"/>
    <cellStyle name="Millares 2 2 3 2 2 2 2 2" xfId="914"/>
    <cellStyle name="Millares 2 2 3 2 2 2 3" xfId="688"/>
    <cellStyle name="Millares 2 2 3 2 2 3" xfId="349"/>
    <cellStyle name="Millares 2 2 3 2 2 3 2" xfId="801"/>
    <cellStyle name="Millares 2 2 3 2 2 4" xfId="575"/>
    <cellStyle name="Millares 2 2 3 2 3" xfId="179"/>
    <cellStyle name="Millares 2 2 3 2 3 2" xfId="408"/>
    <cellStyle name="Millares 2 2 3 2 3 2 2" xfId="860"/>
    <cellStyle name="Millares 2 2 3 2 3 3" xfId="634"/>
    <cellStyle name="Millares 2 2 3 2 4" xfId="295"/>
    <cellStyle name="Millares 2 2 3 2 4 2" xfId="747"/>
    <cellStyle name="Millares 2 2 3 2 5" xfId="521"/>
    <cellStyle name="Millares 2 2 3 3" xfId="75"/>
    <cellStyle name="Millares 2 2 3 3 2" xfId="129"/>
    <cellStyle name="Millares 2 2 3 3 2 2" xfId="251"/>
    <cellStyle name="Millares 2 2 3 3 2 2 2" xfId="480"/>
    <cellStyle name="Millares 2 2 3 3 2 2 2 2" xfId="932"/>
    <cellStyle name="Millares 2 2 3 3 2 2 3" xfId="706"/>
    <cellStyle name="Millares 2 2 3 3 2 3" xfId="367"/>
    <cellStyle name="Millares 2 2 3 3 2 3 2" xfId="819"/>
    <cellStyle name="Millares 2 2 3 3 2 4" xfId="593"/>
    <cellStyle name="Millares 2 2 3 3 3" xfId="197"/>
    <cellStyle name="Millares 2 2 3 3 3 2" xfId="426"/>
    <cellStyle name="Millares 2 2 3 3 3 2 2" xfId="878"/>
    <cellStyle name="Millares 2 2 3 3 3 3" xfId="652"/>
    <cellStyle name="Millares 2 2 3 3 4" xfId="313"/>
    <cellStyle name="Millares 2 2 3 3 4 2" xfId="765"/>
    <cellStyle name="Millares 2 2 3 3 5" xfId="539"/>
    <cellStyle name="Millares 2 2 3 4" xfId="93"/>
    <cellStyle name="Millares 2 2 3 4 2" xfId="215"/>
    <cellStyle name="Millares 2 2 3 4 2 2" xfId="444"/>
    <cellStyle name="Millares 2 2 3 4 2 2 2" xfId="896"/>
    <cellStyle name="Millares 2 2 3 4 2 3" xfId="670"/>
    <cellStyle name="Millares 2 2 3 4 3" xfId="331"/>
    <cellStyle name="Millares 2 2 3 4 3 2" xfId="783"/>
    <cellStyle name="Millares 2 2 3 4 4" xfId="557"/>
    <cellStyle name="Millares 2 2 3 5" xfId="161"/>
    <cellStyle name="Millares 2 2 3 5 2" xfId="390"/>
    <cellStyle name="Millares 2 2 3 5 2 2" xfId="842"/>
    <cellStyle name="Millares 2 2 3 5 3" xfId="616"/>
    <cellStyle name="Millares 2 2 3 6" xfId="277"/>
    <cellStyle name="Millares 2 2 3 6 2" xfId="729"/>
    <cellStyle name="Millares 2 2 3 7" xfId="503"/>
    <cellStyle name="Millares 2 2 4" xfId="48"/>
    <cellStyle name="Millares 2 2 4 2" xfId="102"/>
    <cellStyle name="Millares 2 2 4 2 2" xfId="224"/>
    <cellStyle name="Millares 2 2 4 2 2 2" xfId="453"/>
    <cellStyle name="Millares 2 2 4 2 2 2 2" xfId="905"/>
    <cellStyle name="Millares 2 2 4 2 2 3" xfId="679"/>
    <cellStyle name="Millares 2 2 4 2 3" xfId="340"/>
    <cellStyle name="Millares 2 2 4 2 3 2" xfId="792"/>
    <cellStyle name="Millares 2 2 4 2 4" xfId="566"/>
    <cellStyle name="Millares 2 2 4 3" xfId="170"/>
    <cellStyle name="Millares 2 2 4 3 2" xfId="399"/>
    <cellStyle name="Millares 2 2 4 3 2 2" xfId="851"/>
    <cellStyle name="Millares 2 2 4 3 3" xfId="625"/>
    <cellStyle name="Millares 2 2 4 4" xfId="286"/>
    <cellStyle name="Millares 2 2 4 4 2" xfId="738"/>
    <cellStyle name="Millares 2 2 4 5" xfId="512"/>
    <cellStyle name="Millares 2 2 5" xfId="66"/>
    <cellStyle name="Millares 2 2 5 2" xfId="120"/>
    <cellStyle name="Millares 2 2 5 2 2" xfId="242"/>
    <cellStyle name="Millares 2 2 5 2 2 2" xfId="471"/>
    <cellStyle name="Millares 2 2 5 2 2 2 2" xfId="923"/>
    <cellStyle name="Millares 2 2 5 2 2 3" xfId="697"/>
    <cellStyle name="Millares 2 2 5 2 3" xfId="358"/>
    <cellStyle name="Millares 2 2 5 2 3 2" xfId="810"/>
    <cellStyle name="Millares 2 2 5 2 4" xfId="584"/>
    <cellStyle name="Millares 2 2 5 3" xfId="188"/>
    <cellStyle name="Millares 2 2 5 3 2" xfId="417"/>
    <cellStyle name="Millares 2 2 5 3 2 2" xfId="869"/>
    <cellStyle name="Millares 2 2 5 3 3" xfId="643"/>
    <cellStyle name="Millares 2 2 5 4" xfId="304"/>
    <cellStyle name="Millares 2 2 5 4 2" xfId="756"/>
    <cellStyle name="Millares 2 2 5 5" xfId="530"/>
    <cellStyle name="Millares 2 2 6" xfId="84"/>
    <cellStyle name="Millares 2 2 6 2" xfId="206"/>
    <cellStyle name="Millares 2 2 6 2 2" xfId="435"/>
    <cellStyle name="Millares 2 2 6 2 2 2" xfId="887"/>
    <cellStyle name="Millares 2 2 6 2 3" xfId="661"/>
    <cellStyle name="Millares 2 2 6 3" xfId="322"/>
    <cellStyle name="Millares 2 2 6 3 2" xfId="774"/>
    <cellStyle name="Millares 2 2 6 4" xfId="548"/>
    <cellStyle name="Millares 2 2 7" xfId="152"/>
    <cellStyle name="Millares 2 2 7 2" xfId="381"/>
    <cellStyle name="Millares 2 2 7 2 2" xfId="833"/>
    <cellStyle name="Millares 2 2 7 3" xfId="607"/>
    <cellStyle name="Millares 2 2 8" xfId="268"/>
    <cellStyle name="Millares 2 2 8 2" xfId="720"/>
    <cellStyle name="Millares 2 2 9" xfId="494"/>
    <cellStyle name="Millares 2 3" xfId="151"/>
    <cellStyle name="Millares 2 3 2" xfId="267"/>
    <cellStyle name="Millares 2 3 2 2" xfId="493"/>
    <cellStyle name="Millares 2 3 2 2 2" xfId="945"/>
    <cellStyle name="Millares 2 3 2 3" xfId="719"/>
    <cellStyle name="Millares 2 3 3" xfId="380"/>
    <cellStyle name="Millares 2 3 3 2" xfId="832"/>
    <cellStyle name="Millares 2 3 4" xfId="606"/>
    <cellStyle name="Millares 2 4" xfId="947"/>
    <cellStyle name="Moneda" xfId="34" builtinId="4"/>
    <cellStyle name="Moneda [0] 2" xfId="149"/>
    <cellStyle name="Moneda [0] 2 2" xfId="265"/>
    <cellStyle name="Moneda [0] 2 2 2" xfId="952"/>
    <cellStyle name="Moneda [0] 2 3" xfId="951"/>
    <cellStyle name="Moneda 10" xfId="148"/>
    <cellStyle name="Moneda 10 2" xfId="264"/>
    <cellStyle name="Moneda 10 2 2" xfId="492"/>
    <cellStyle name="Moneda 10 2 2 2" xfId="944"/>
    <cellStyle name="Moneda 10 2 3" xfId="718"/>
    <cellStyle name="Moneda 10 3" xfId="379"/>
    <cellStyle name="Moneda 10 3 2" xfId="831"/>
    <cellStyle name="Moneda 10 4" xfId="605"/>
    <cellStyle name="Moneda 11" xfId="156"/>
    <cellStyle name="Moneda 11 2" xfId="385"/>
    <cellStyle name="Moneda 11 2 2" xfId="837"/>
    <cellStyle name="Moneda 11 3" xfId="611"/>
    <cellStyle name="Moneda 12" xfId="272"/>
    <cellStyle name="Moneda 12 2" xfId="724"/>
    <cellStyle name="Moneda 13" xfId="498"/>
    <cellStyle name="Moneda 2" xfId="4"/>
    <cellStyle name="Moneda 2 2" xfId="21"/>
    <cellStyle name="Moneda 2 2 2" xfId="29"/>
    <cellStyle name="Moneda 2 2 2 2" xfId="37"/>
    <cellStyle name="Moneda 2 2 2 2 2" xfId="46"/>
    <cellStyle name="Moneda 2 2 2 2 2 2" xfId="64"/>
    <cellStyle name="Moneda 2 2 2 2 2 2 2" xfId="118"/>
    <cellStyle name="Moneda 2 2 2 2 2 2 2 2" xfId="240"/>
    <cellStyle name="Moneda 2 2 2 2 2 2 2 2 2" xfId="469"/>
    <cellStyle name="Moneda 2 2 2 2 2 2 2 2 2 2" xfId="921"/>
    <cellStyle name="Moneda 2 2 2 2 2 2 2 2 3" xfId="695"/>
    <cellStyle name="Moneda 2 2 2 2 2 2 2 3" xfId="356"/>
    <cellStyle name="Moneda 2 2 2 2 2 2 2 3 2" xfId="808"/>
    <cellStyle name="Moneda 2 2 2 2 2 2 2 4" xfId="582"/>
    <cellStyle name="Moneda 2 2 2 2 2 2 3" xfId="186"/>
    <cellStyle name="Moneda 2 2 2 2 2 2 3 2" xfId="415"/>
    <cellStyle name="Moneda 2 2 2 2 2 2 3 2 2" xfId="867"/>
    <cellStyle name="Moneda 2 2 2 2 2 2 3 3" xfId="641"/>
    <cellStyle name="Moneda 2 2 2 2 2 2 4" xfId="302"/>
    <cellStyle name="Moneda 2 2 2 2 2 2 4 2" xfId="754"/>
    <cellStyle name="Moneda 2 2 2 2 2 2 5" xfId="528"/>
    <cellStyle name="Moneda 2 2 2 2 2 3" xfId="82"/>
    <cellStyle name="Moneda 2 2 2 2 2 3 2" xfId="136"/>
    <cellStyle name="Moneda 2 2 2 2 2 3 2 2" xfId="258"/>
    <cellStyle name="Moneda 2 2 2 2 2 3 2 2 2" xfId="487"/>
    <cellStyle name="Moneda 2 2 2 2 2 3 2 2 2 2" xfId="939"/>
    <cellStyle name="Moneda 2 2 2 2 2 3 2 2 3" xfId="713"/>
    <cellStyle name="Moneda 2 2 2 2 2 3 2 3" xfId="374"/>
    <cellStyle name="Moneda 2 2 2 2 2 3 2 3 2" xfId="826"/>
    <cellStyle name="Moneda 2 2 2 2 2 3 2 4" xfId="600"/>
    <cellStyle name="Moneda 2 2 2 2 2 3 3" xfId="204"/>
    <cellStyle name="Moneda 2 2 2 2 2 3 3 2" xfId="433"/>
    <cellStyle name="Moneda 2 2 2 2 2 3 3 2 2" xfId="885"/>
    <cellStyle name="Moneda 2 2 2 2 2 3 3 3" xfId="659"/>
    <cellStyle name="Moneda 2 2 2 2 2 3 4" xfId="320"/>
    <cellStyle name="Moneda 2 2 2 2 2 3 4 2" xfId="772"/>
    <cellStyle name="Moneda 2 2 2 2 2 3 5" xfId="546"/>
    <cellStyle name="Moneda 2 2 2 2 2 4" xfId="100"/>
    <cellStyle name="Moneda 2 2 2 2 2 4 2" xfId="222"/>
    <cellStyle name="Moneda 2 2 2 2 2 4 2 2" xfId="451"/>
    <cellStyle name="Moneda 2 2 2 2 2 4 2 2 2" xfId="903"/>
    <cellStyle name="Moneda 2 2 2 2 2 4 2 3" xfId="677"/>
    <cellStyle name="Moneda 2 2 2 2 2 4 3" xfId="338"/>
    <cellStyle name="Moneda 2 2 2 2 2 4 3 2" xfId="790"/>
    <cellStyle name="Moneda 2 2 2 2 2 4 4" xfId="564"/>
    <cellStyle name="Moneda 2 2 2 2 2 5" xfId="168"/>
    <cellStyle name="Moneda 2 2 2 2 2 5 2" xfId="397"/>
    <cellStyle name="Moneda 2 2 2 2 2 5 2 2" xfId="849"/>
    <cellStyle name="Moneda 2 2 2 2 2 5 3" xfId="623"/>
    <cellStyle name="Moneda 2 2 2 2 2 6" xfId="284"/>
    <cellStyle name="Moneda 2 2 2 2 2 6 2" xfId="736"/>
    <cellStyle name="Moneda 2 2 2 2 2 7" xfId="510"/>
    <cellStyle name="Moneda 2 2 2 2 3" xfId="55"/>
    <cellStyle name="Moneda 2 2 2 2 3 2" xfId="109"/>
    <cellStyle name="Moneda 2 2 2 2 3 2 2" xfId="231"/>
    <cellStyle name="Moneda 2 2 2 2 3 2 2 2" xfId="460"/>
    <cellStyle name="Moneda 2 2 2 2 3 2 2 2 2" xfId="912"/>
    <cellStyle name="Moneda 2 2 2 2 3 2 2 3" xfId="686"/>
    <cellStyle name="Moneda 2 2 2 2 3 2 3" xfId="347"/>
    <cellStyle name="Moneda 2 2 2 2 3 2 3 2" xfId="799"/>
    <cellStyle name="Moneda 2 2 2 2 3 2 4" xfId="573"/>
    <cellStyle name="Moneda 2 2 2 2 3 3" xfId="177"/>
    <cellStyle name="Moneda 2 2 2 2 3 3 2" xfId="406"/>
    <cellStyle name="Moneda 2 2 2 2 3 3 2 2" xfId="858"/>
    <cellStyle name="Moneda 2 2 2 2 3 3 3" xfId="632"/>
    <cellStyle name="Moneda 2 2 2 2 3 4" xfId="293"/>
    <cellStyle name="Moneda 2 2 2 2 3 4 2" xfId="745"/>
    <cellStyle name="Moneda 2 2 2 2 3 5" xfId="519"/>
    <cellStyle name="Moneda 2 2 2 2 4" xfId="73"/>
    <cellStyle name="Moneda 2 2 2 2 4 2" xfId="127"/>
    <cellStyle name="Moneda 2 2 2 2 4 2 2" xfId="249"/>
    <cellStyle name="Moneda 2 2 2 2 4 2 2 2" xfId="478"/>
    <cellStyle name="Moneda 2 2 2 2 4 2 2 2 2" xfId="930"/>
    <cellStyle name="Moneda 2 2 2 2 4 2 2 3" xfId="704"/>
    <cellStyle name="Moneda 2 2 2 2 4 2 3" xfId="365"/>
    <cellStyle name="Moneda 2 2 2 2 4 2 3 2" xfId="817"/>
    <cellStyle name="Moneda 2 2 2 2 4 2 4" xfId="591"/>
    <cellStyle name="Moneda 2 2 2 2 4 3" xfId="195"/>
    <cellStyle name="Moneda 2 2 2 2 4 3 2" xfId="424"/>
    <cellStyle name="Moneda 2 2 2 2 4 3 2 2" xfId="876"/>
    <cellStyle name="Moneda 2 2 2 2 4 3 3" xfId="650"/>
    <cellStyle name="Moneda 2 2 2 2 4 4" xfId="311"/>
    <cellStyle name="Moneda 2 2 2 2 4 4 2" xfId="763"/>
    <cellStyle name="Moneda 2 2 2 2 4 5" xfId="537"/>
    <cellStyle name="Moneda 2 2 2 2 5" xfId="91"/>
    <cellStyle name="Moneda 2 2 2 2 5 2" xfId="213"/>
    <cellStyle name="Moneda 2 2 2 2 5 2 2" xfId="442"/>
    <cellStyle name="Moneda 2 2 2 2 5 2 2 2" xfId="894"/>
    <cellStyle name="Moneda 2 2 2 2 5 2 3" xfId="668"/>
    <cellStyle name="Moneda 2 2 2 2 5 3" xfId="329"/>
    <cellStyle name="Moneda 2 2 2 2 5 3 2" xfId="781"/>
    <cellStyle name="Moneda 2 2 2 2 5 4" xfId="555"/>
    <cellStyle name="Moneda 2 2 2 2 6" xfId="159"/>
    <cellStyle name="Moneda 2 2 2 2 6 2" xfId="388"/>
    <cellStyle name="Moneda 2 2 2 2 6 2 2" xfId="840"/>
    <cellStyle name="Moneda 2 2 2 2 6 3" xfId="614"/>
    <cellStyle name="Moneda 2 2 2 2 7" xfId="275"/>
    <cellStyle name="Moneda 2 2 2 2 7 2" xfId="727"/>
    <cellStyle name="Moneda 2 2 2 2 8" xfId="501"/>
    <cellStyle name="Moneda 2 2 2 3" xfId="41"/>
    <cellStyle name="Moneda 2 2 2 3 2" xfId="59"/>
    <cellStyle name="Moneda 2 2 2 3 2 2" xfId="113"/>
    <cellStyle name="Moneda 2 2 2 3 2 2 2" xfId="235"/>
    <cellStyle name="Moneda 2 2 2 3 2 2 2 2" xfId="464"/>
    <cellStyle name="Moneda 2 2 2 3 2 2 2 2 2" xfId="916"/>
    <cellStyle name="Moneda 2 2 2 3 2 2 2 3" xfId="690"/>
    <cellStyle name="Moneda 2 2 2 3 2 2 3" xfId="351"/>
    <cellStyle name="Moneda 2 2 2 3 2 2 3 2" xfId="803"/>
    <cellStyle name="Moneda 2 2 2 3 2 2 4" xfId="577"/>
    <cellStyle name="Moneda 2 2 2 3 2 3" xfId="181"/>
    <cellStyle name="Moneda 2 2 2 3 2 3 2" xfId="410"/>
    <cellStyle name="Moneda 2 2 2 3 2 3 2 2" xfId="862"/>
    <cellStyle name="Moneda 2 2 2 3 2 3 3" xfId="636"/>
    <cellStyle name="Moneda 2 2 2 3 2 4" xfId="297"/>
    <cellStyle name="Moneda 2 2 2 3 2 4 2" xfId="749"/>
    <cellStyle name="Moneda 2 2 2 3 2 5" xfId="523"/>
    <cellStyle name="Moneda 2 2 2 3 3" xfId="77"/>
    <cellStyle name="Moneda 2 2 2 3 3 2" xfId="131"/>
    <cellStyle name="Moneda 2 2 2 3 3 2 2" xfId="253"/>
    <cellStyle name="Moneda 2 2 2 3 3 2 2 2" xfId="482"/>
    <cellStyle name="Moneda 2 2 2 3 3 2 2 2 2" xfId="934"/>
    <cellStyle name="Moneda 2 2 2 3 3 2 2 3" xfId="708"/>
    <cellStyle name="Moneda 2 2 2 3 3 2 3" xfId="369"/>
    <cellStyle name="Moneda 2 2 2 3 3 2 3 2" xfId="821"/>
    <cellStyle name="Moneda 2 2 2 3 3 2 4" xfId="595"/>
    <cellStyle name="Moneda 2 2 2 3 3 3" xfId="199"/>
    <cellStyle name="Moneda 2 2 2 3 3 3 2" xfId="428"/>
    <cellStyle name="Moneda 2 2 2 3 3 3 2 2" xfId="880"/>
    <cellStyle name="Moneda 2 2 2 3 3 3 3" xfId="654"/>
    <cellStyle name="Moneda 2 2 2 3 3 4" xfId="315"/>
    <cellStyle name="Moneda 2 2 2 3 3 4 2" xfId="767"/>
    <cellStyle name="Moneda 2 2 2 3 3 5" xfId="541"/>
    <cellStyle name="Moneda 2 2 2 3 4" xfId="95"/>
    <cellStyle name="Moneda 2 2 2 3 4 2" xfId="217"/>
    <cellStyle name="Moneda 2 2 2 3 4 2 2" xfId="446"/>
    <cellStyle name="Moneda 2 2 2 3 4 2 2 2" xfId="898"/>
    <cellStyle name="Moneda 2 2 2 3 4 2 3" xfId="672"/>
    <cellStyle name="Moneda 2 2 2 3 4 3" xfId="333"/>
    <cellStyle name="Moneda 2 2 2 3 4 3 2" xfId="785"/>
    <cellStyle name="Moneda 2 2 2 3 4 4" xfId="559"/>
    <cellStyle name="Moneda 2 2 2 3 5" xfId="163"/>
    <cellStyle name="Moneda 2 2 2 3 5 2" xfId="392"/>
    <cellStyle name="Moneda 2 2 2 3 5 2 2" xfId="844"/>
    <cellStyle name="Moneda 2 2 2 3 5 3" xfId="618"/>
    <cellStyle name="Moneda 2 2 2 3 6" xfId="279"/>
    <cellStyle name="Moneda 2 2 2 3 6 2" xfId="731"/>
    <cellStyle name="Moneda 2 2 2 3 7" xfId="505"/>
    <cellStyle name="Moneda 2 2 2 4" xfId="50"/>
    <cellStyle name="Moneda 2 2 2 4 2" xfId="104"/>
    <cellStyle name="Moneda 2 2 2 4 2 2" xfId="226"/>
    <cellStyle name="Moneda 2 2 2 4 2 2 2" xfId="455"/>
    <cellStyle name="Moneda 2 2 2 4 2 2 2 2" xfId="907"/>
    <cellStyle name="Moneda 2 2 2 4 2 2 3" xfId="681"/>
    <cellStyle name="Moneda 2 2 2 4 2 3" xfId="342"/>
    <cellStyle name="Moneda 2 2 2 4 2 3 2" xfId="794"/>
    <cellStyle name="Moneda 2 2 2 4 2 4" xfId="568"/>
    <cellStyle name="Moneda 2 2 2 4 3" xfId="172"/>
    <cellStyle name="Moneda 2 2 2 4 3 2" xfId="401"/>
    <cellStyle name="Moneda 2 2 2 4 3 2 2" xfId="853"/>
    <cellStyle name="Moneda 2 2 2 4 3 3" xfId="627"/>
    <cellStyle name="Moneda 2 2 2 4 4" xfId="288"/>
    <cellStyle name="Moneda 2 2 2 4 4 2" xfId="740"/>
    <cellStyle name="Moneda 2 2 2 4 5" xfId="514"/>
    <cellStyle name="Moneda 2 2 2 5" xfId="68"/>
    <cellStyle name="Moneda 2 2 2 5 2" xfId="122"/>
    <cellStyle name="Moneda 2 2 2 5 2 2" xfId="244"/>
    <cellStyle name="Moneda 2 2 2 5 2 2 2" xfId="473"/>
    <cellStyle name="Moneda 2 2 2 5 2 2 2 2" xfId="925"/>
    <cellStyle name="Moneda 2 2 2 5 2 2 3" xfId="699"/>
    <cellStyle name="Moneda 2 2 2 5 2 3" xfId="360"/>
    <cellStyle name="Moneda 2 2 2 5 2 3 2" xfId="812"/>
    <cellStyle name="Moneda 2 2 2 5 2 4" xfId="586"/>
    <cellStyle name="Moneda 2 2 2 5 3" xfId="190"/>
    <cellStyle name="Moneda 2 2 2 5 3 2" xfId="419"/>
    <cellStyle name="Moneda 2 2 2 5 3 2 2" xfId="871"/>
    <cellStyle name="Moneda 2 2 2 5 3 3" xfId="645"/>
    <cellStyle name="Moneda 2 2 2 5 4" xfId="306"/>
    <cellStyle name="Moneda 2 2 2 5 4 2" xfId="758"/>
    <cellStyle name="Moneda 2 2 2 5 5" xfId="532"/>
    <cellStyle name="Moneda 2 2 2 6" xfId="86"/>
    <cellStyle name="Moneda 2 2 2 6 2" xfId="208"/>
    <cellStyle name="Moneda 2 2 2 6 2 2" xfId="437"/>
    <cellStyle name="Moneda 2 2 2 6 2 2 2" xfId="889"/>
    <cellStyle name="Moneda 2 2 2 6 2 3" xfId="663"/>
    <cellStyle name="Moneda 2 2 2 6 3" xfId="324"/>
    <cellStyle name="Moneda 2 2 2 6 3 2" xfId="776"/>
    <cellStyle name="Moneda 2 2 2 6 4" xfId="550"/>
    <cellStyle name="Moneda 2 2 2 7" xfId="154"/>
    <cellStyle name="Moneda 2 2 2 7 2" xfId="383"/>
    <cellStyle name="Moneda 2 2 2 7 2 2" xfId="835"/>
    <cellStyle name="Moneda 2 2 2 7 3" xfId="609"/>
    <cellStyle name="Moneda 2 2 2 8" xfId="270"/>
    <cellStyle name="Moneda 2 2 2 8 2" xfId="722"/>
    <cellStyle name="Moneda 2 2 2 9" xfId="496"/>
    <cellStyle name="Moneda 2 2 3" xfId="949"/>
    <cellStyle name="Moneda 3" xfId="43"/>
    <cellStyle name="Moneda 3 2" xfId="61"/>
    <cellStyle name="Moneda 3 2 2" xfId="115"/>
    <cellStyle name="Moneda 3 2 2 2" xfId="237"/>
    <cellStyle name="Moneda 3 2 2 2 2" xfId="466"/>
    <cellStyle name="Moneda 3 2 2 2 2 2" xfId="918"/>
    <cellStyle name="Moneda 3 2 2 2 3" xfId="692"/>
    <cellStyle name="Moneda 3 2 2 3" xfId="353"/>
    <cellStyle name="Moneda 3 2 2 3 2" xfId="805"/>
    <cellStyle name="Moneda 3 2 2 4" xfId="579"/>
    <cellStyle name="Moneda 3 2 3" xfId="183"/>
    <cellStyle name="Moneda 3 2 3 2" xfId="412"/>
    <cellStyle name="Moneda 3 2 3 2 2" xfId="864"/>
    <cellStyle name="Moneda 3 2 3 3" xfId="638"/>
    <cellStyle name="Moneda 3 2 4" xfId="299"/>
    <cellStyle name="Moneda 3 2 4 2" xfId="751"/>
    <cellStyle name="Moneda 3 2 5" xfId="525"/>
    <cellStyle name="Moneda 3 3" xfId="79"/>
    <cellStyle name="Moneda 3 3 2" xfId="133"/>
    <cellStyle name="Moneda 3 3 2 2" xfId="255"/>
    <cellStyle name="Moneda 3 3 2 2 2" xfId="484"/>
    <cellStyle name="Moneda 3 3 2 2 2 2" xfId="936"/>
    <cellStyle name="Moneda 3 3 2 2 3" xfId="710"/>
    <cellStyle name="Moneda 3 3 2 3" xfId="371"/>
    <cellStyle name="Moneda 3 3 2 3 2" xfId="823"/>
    <cellStyle name="Moneda 3 3 2 4" xfId="597"/>
    <cellStyle name="Moneda 3 3 3" xfId="201"/>
    <cellStyle name="Moneda 3 3 3 2" xfId="430"/>
    <cellStyle name="Moneda 3 3 3 2 2" xfId="882"/>
    <cellStyle name="Moneda 3 3 3 3" xfId="656"/>
    <cellStyle name="Moneda 3 3 4" xfId="317"/>
    <cellStyle name="Moneda 3 3 4 2" xfId="769"/>
    <cellStyle name="Moneda 3 3 5" xfId="543"/>
    <cellStyle name="Moneda 3 4" xfId="97"/>
    <cellStyle name="Moneda 3 4 2" xfId="219"/>
    <cellStyle name="Moneda 3 4 2 2" xfId="448"/>
    <cellStyle name="Moneda 3 4 2 2 2" xfId="900"/>
    <cellStyle name="Moneda 3 4 2 3" xfId="674"/>
    <cellStyle name="Moneda 3 4 3" xfId="335"/>
    <cellStyle name="Moneda 3 4 3 2" xfId="787"/>
    <cellStyle name="Moneda 3 4 4" xfId="561"/>
    <cellStyle name="Moneda 3 5" xfId="165"/>
    <cellStyle name="Moneda 3 5 2" xfId="394"/>
    <cellStyle name="Moneda 3 5 2 2" xfId="846"/>
    <cellStyle name="Moneda 3 5 3" xfId="620"/>
    <cellStyle name="Moneda 3 6" xfId="281"/>
    <cellStyle name="Moneda 3 6 2" xfId="733"/>
    <cellStyle name="Moneda 3 7" xfId="507"/>
    <cellStyle name="Moneda 4" xfId="52"/>
    <cellStyle name="Moneda 4 2" xfId="106"/>
    <cellStyle name="Moneda 4 2 2" xfId="228"/>
    <cellStyle name="Moneda 4 2 2 2" xfId="457"/>
    <cellStyle name="Moneda 4 2 2 2 2" xfId="909"/>
    <cellStyle name="Moneda 4 2 2 3" xfId="683"/>
    <cellStyle name="Moneda 4 2 3" xfId="344"/>
    <cellStyle name="Moneda 4 2 3 2" xfId="796"/>
    <cellStyle name="Moneda 4 2 4" xfId="570"/>
    <cellStyle name="Moneda 4 3" xfId="174"/>
    <cellStyle name="Moneda 4 3 2" xfId="403"/>
    <cellStyle name="Moneda 4 3 2 2" xfId="855"/>
    <cellStyle name="Moneda 4 3 3" xfId="629"/>
    <cellStyle name="Moneda 4 4" xfId="290"/>
    <cellStyle name="Moneda 4 4 2" xfId="742"/>
    <cellStyle name="Moneda 4 5" xfId="516"/>
    <cellStyle name="Moneda 5" xfId="70"/>
    <cellStyle name="Moneda 5 2" xfId="124"/>
    <cellStyle name="Moneda 5 2 2" xfId="246"/>
    <cellStyle name="Moneda 5 2 2 2" xfId="475"/>
    <cellStyle name="Moneda 5 2 2 2 2" xfId="927"/>
    <cellStyle name="Moneda 5 2 2 3" xfId="701"/>
    <cellStyle name="Moneda 5 2 3" xfId="362"/>
    <cellStyle name="Moneda 5 2 3 2" xfId="814"/>
    <cellStyle name="Moneda 5 2 4" xfId="588"/>
    <cellStyle name="Moneda 5 3" xfId="192"/>
    <cellStyle name="Moneda 5 3 2" xfId="421"/>
    <cellStyle name="Moneda 5 3 2 2" xfId="873"/>
    <cellStyle name="Moneda 5 3 3" xfId="647"/>
    <cellStyle name="Moneda 5 4" xfId="308"/>
    <cellStyle name="Moneda 5 4 2" xfId="760"/>
    <cellStyle name="Moneda 5 5" xfId="534"/>
    <cellStyle name="Moneda 6" xfId="88"/>
    <cellStyle name="Moneda 6 2" xfId="210"/>
    <cellStyle name="Moneda 6 2 2" xfId="439"/>
    <cellStyle name="Moneda 6 2 2 2" xfId="891"/>
    <cellStyle name="Moneda 6 2 3" xfId="665"/>
    <cellStyle name="Moneda 6 3" xfId="326"/>
    <cellStyle name="Moneda 6 3 2" xfId="778"/>
    <cellStyle name="Moneda 6 4" xfId="552"/>
    <cellStyle name="Moneda 7" xfId="143"/>
    <cellStyle name="Moneda 7 2" xfId="261"/>
    <cellStyle name="Moneda 7 2 2" xfId="489"/>
    <cellStyle name="Moneda 7 2 2 2" xfId="941"/>
    <cellStyle name="Moneda 7 2 3" xfId="715"/>
    <cellStyle name="Moneda 7 3" xfId="376"/>
    <cellStyle name="Moneda 7 3 2" xfId="828"/>
    <cellStyle name="Moneda 7 4" xfId="602"/>
    <cellStyle name="Moneda 8" xfId="145"/>
    <cellStyle name="Moneda 8 2" xfId="262"/>
    <cellStyle name="Moneda 8 2 2" xfId="490"/>
    <cellStyle name="Moneda 8 2 2 2" xfId="942"/>
    <cellStyle name="Moneda 8 2 3" xfId="716"/>
    <cellStyle name="Moneda 8 3" xfId="377"/>
    <cellStyle name="Moneda 8 3 2" xfId="829"/>
    <cellStyle name="Moneda 8 4" xfId="603"/>
    <cellStyle name="Moneda 9" xfId="146"/>
    <cellStyle name="Moneda 9 2" xfId="263"/>
    <cellStyle name="Moneda 9 2 2" xfId="491"/>
    <cellStyle name="Moneda 9 2 2 2" xfId="943"/>
    <cellStyle name="Moneda 9 2 3" xfId="717"/>
    <cellStyle name="Moneda 9 3" xfId="378"/>
    <cellStyle name="Moneda 9 3 2" xfId="830"/>
    <cellStyle name="Moneda 9 4" xfId="604"/>
    <cellStyle name="Normal" xfId="0" builtinId="0"/>
    <cellStyle name="Normal 10" xfId="12"/>
    <cellStyle name="Normal 11" xfId="13"/>
    <cellStyle name="Normal 12" xfId="14"/>
    <cellStyle name="Normal 13" xfId="15"/>
    <cellStyle name="Normal 14" xfId="31"/>
    <cellStyle name="Normal 15" xfId="138"/>
    <cellStyle name="Normal 15 2" xfId="260"/>
    <cellStyle name="Normal 16" xfId="147"/>
    <cellStyle name="Normal 17" xfId="150"/>
    <cellStyle name="Normal 17 2" xfId="266"/>
    <cellStyle name="Normal 2" xfId="2"/>
    <cellStyle name="Normal 2 2" xfId="16"/>
    <cellStyle name="Normal 2 3" xfId="32"/>
    <cellStyle name="Normal 3" xfId="3"/>
    <cellStyle name="Normal 3 2" xfId="5"/>
    <cellStyle name="Normal 3 2 2" xfId="141"/>
    <cellStyle name="Normal 3 3" xfId="7"/>
    <cellStyle name="Normal 3 3 2" xfId="142"/>
    <cellStyle name="Normal 3 4" xfId="23"/>
    <cellStyle name="Normal 3 5" xfId="140"/>
    <cellStyle name="Normal 4" xfId="6"/>
    <cellStyle name="Normal 4 2" xfId="24"/>
    <cellStyle name="Normal 5" xfId="1"/>
    <cellStyle name="Normal 5 2" xfId="26"/>
    <cellStyle name="Normal 5 3" xfId="25"/>
    <cellStyle name="Normal 6" xfId="8"/>
    <cellStyle name="Normal 6 2" xfId="18"/>
    <cellStyle name="Normal 7" xfId="9"/>
    <cellStyle name="Normal 7 2" xfId="17"/>
    <cellStyle name="Normal 8" xfId="10"/>
    <cellStyle name="Normal 9" xfId="11"/>
    <cellStyle name="Texto de advertencia" xfId="946" builtinId="11"/>
  </cellStyles>
  <dxfs count="22">
    <dxf>
      <alignment horizontal="center" vertical="center" textRotation="0" wrapText="0" indent="0" justifyLastLine="0" shrinkToFit="0" readingOrder="0"/>
    </dxf>
    <dxf>
      <font>
        <b/>
      </font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strike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strike val="0"/>
        <outline val="0"/>
        <shadow val="0"/>
        <u val="none"/>
        <vertAlign val="baseline"/>
        <color rgb="FFFF0000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strike val="0"/>
        <outline val="0"/>
        <shadow val="0"/>
        <u val="none"/>
        <vertAlign val="baseline"/>
        <sz val="11"/>
        <color rgb="FF00B0F0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strike val="0"/>
        <outline val="0"/>
        <shadow val="0"/>
        <u val="none"/>
        <vertAlign val="baseline"/>
        <sz val="11"/>
        <color rgb="FFFF0000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strike val="0"/>
        <outline val="0"/>
        <shadow val="0"/>
        <u val="none"/>
        <vertAlign val="baseline"/>
        <color rgb="FF00B0F0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</font>
      <numFmt numFmtId="167" formatCode="[$$-340A]\ #,##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strike val="0"/>
        <outline val="0"/>
        <shadow val="0"/>
        <u val="none"/>
        <vertAlign val="baseline"/>
        <sz val="11"/>
        <name val="Calibri"/>
        <scheme val="minor"/>
      </font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FF0000"/>
        <name val="Calibri"/>
        <scheme val="minor"/>
      </font>
      <fill>
        <patternFill patternType="solid">
          <fgColor indexed="64"/>
          <bgColor theme="0" tint="-0.34998626667073579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CCFFFF"/>
      <color rgb="FF66FF66"/>
      <color rgb="FF99FF99"/>
      <color rgb="FF66FFFF"/>
      <color rgb="FFFFCCCC"/>
      <color rgb="FFE20076"/>
      <color rgb="FF66FF99"/>
      <color rgb="FFFF99FF"/>
      <color rgb="FFCCFF33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ables/table1.xml><?xml version="1.0" encoding="utf-8"?>
<table xmlns="http://schemas.openxmlformats.org/spreadsheetml/2006/main" id="1" name="Tabla1" displayName="Tabla1" ref="A3:S19" totalsRowShown="0" headerRowDxfId="20" dataDxfId="19">
  <autoFilter ref="A3:S19"/>
  <sortState ref="A4:S73">
    <sortCondition ref="A4:A119"/>
  </sortState>
  <tableColumns count="19">
    <tableColumn id="1" name="N°" dataDxfId="18"/>
    <tableColumn id="2" name="Columna1" dataDxfId="17"/>
    <tableColumn id="3" name="MONTO NETO" dataDxfId="16"/>
    <tableColumn id="4" name="REALIZADO" dataDxfId="15"/>
    <tableColumn id="19" name="FECHA PPTO." dataDxfId="14"/>
    <tableColumn id="5" name="PRESUPUESTO" dataDxfId="13"/>
    <tableColumn id="15" name="DESCRIPCION" dataDxfId="12"/>
    <tableColumn id="6" name="O/V" dataDxfId="11"/>
    <tableColumn id="7" name="ORDEN DE COMPRA" dataDxfId="10"/>
    <tableColumn id="8" name="GUIA DESP." dataDxfId="9"/>
    <tableColumn id="10" name="SOLICITUD DE HES" dataDxfId="8"/>
    <tableColumn id="13" name="HES" dataDxfId="7"/>
    <tableColumn id="9" name="FACTURA" dataDxfId="6"/>
    <tableColumn id="14" name="ENCARGADO ENTREGA DE FACTURA" dataDxfId="5"/>
    <tableColumn id="11" name="ENCARGADO" dataDxfId="4"/>
    <tableColumn id="17" name="CONTACTO" dataDxfId="3"/>
    <tableColumn id="16" name="TELEFONO// MAIL" dataDxfId="2"/>
    <tableColumn id="12" name="OBSERVACIÓN " dataDxfId="1"/>
    <tableColumn id="18" name="Columna2" dataDxfId="0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6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://www.mercantil.com/empresa/hospital-regional-de-copiapo/copiapo/300013193/esp" TargetMode="Externa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53"/>
  <sheetViews>
    <sheetView workbookViewId="0">
      <selection activeCell="B16" sqref="B16:F26"/>
    </sheetView>
  </sheetViews>
  <sheetFormatPr baseColWidth="10" defaultRowHeight="15"/>
  <cols>
    <col min="2" max="2" width="31.5703125" customWidth="1"/>
    <col min="3" max="3" width="40.85546875" customWidth="1"/>
    <col min="5" max="5" width="14.140625" bestFit="1" customWidth="1"/>
  </cols>
  <sheetData>
    <row r="1" spans="2:6">
      <c r="B1" s="380" t="s">
        <v>308</v>
      </c>
      <c r="C1" s="380"/>
      <c r="D1" s="380"/>
      <c r="E1" s="380"/>
      <c r="F1" s="380"/>
    </row>
    <row r="2" spans="2:6">
      <c r="B2" s="69"/>
      <c r="C2" s="70" t="s">
        <v>4</v>
      </c>
      <c r="D2" s="2"/>
      <c r="E2" s="3"/>
      <c r="F2" s="4"/>
    </row>
    <row r="3" spans="2:6" ht="15.75" thickBot="1">
      <c r="B3" s="71" t="s">
        <v>5</v>
      </c>
      <c r="C3" s="111" t="s">
        <v>98</v>
      </c>
      <c r="D3" s="6"/>
      <c r="E3" s="7" t="s">
        <v>6</v>
      </c>
      <c r="F3" s="8"/>
    </row>
    <row r="4" spans="2:6" ht="15.75" thickBot="1">
      <c r="B4" s="71" t="s">
        <v>7</v>
      </c>
      <c r="C4" s="111" t="s">
        <v>121</v>
      </c>
      <c r="D4" s="6"/>
      <c r="E4" s="11"/>
      <c r="F4" s="8"/>
    </row>
    <row r="5" spans="2:6">
      <c r="B5" s="71" t="s">
        <v>9</v>
      </c>
      <c r="C5" s="188">
        <v>35535</v>
      </c>
      <c r="D5" s="72"/>
      <c r="E5" s="11" t="s">
        <v>10</v>
      </c>
      <c r="F5" s="8"/>
    </row>
    <row r="6" spans="2:6" ht="15.75" thickBot="1">
      <c r="B6" s="73" t="s">
        <v>11</v>
      </c>
      <c r="C6" s="274">
        <v>152373</v>
      </c>
      <c r="D6" s="6"/>
      <c r="E6" s="18"/>
      <c r="F6" s="8"/>
    </row>
    <row r="7" spans="2:6" ht="15.75" thickBot="1">
      <c r="B7" s="71" t="s">
        <v>12</v>
      </c>
      <c r="C7" s="158" t="s">
        <v>136</v>
      </c>
      <c r="D7" s="6"/>
      <c r="E7" s="13"/>
      <c r="F7" s="8"/>
    </row>
    <row r="8" spans="2:6" ht="15.75" thickBot="1">
      <c r="B8" s="71" t="s">
        <v>13</v>
      </c>
      <c r="C8" s="159" t="s">
        <v>136</v>
      </c>
      <c r="D8" s="6"/>
      <c r="E8" s="8"/>
      <c r="F8" s="8"/>
    </row>
    <row r="9" spans="2:6">
      <c r="B9" s="71" t="s">
        <v>14</v>
      </c>
      <c r="C9" s="16"/>
      <c r="D9" s="6"/>
      <c r="E9" s="8"/>
      <c r="F9" s="8"/>
    </row>
    <row r="10" spans="2:6">
      <c r="B10" s="74" t="s">
        <v>15</v>
      </c>
      <c r="C10" s="74" t="s">
        <v>16</v>
      </c>
      <c r="D10" s="75" t="s">
        <v>17</v>
      </c>
      <c r="E10" s="75" t="s">
        <v>18</v>
      </c>
      <c r="F10" s="75" t="s">
        <v>19</v>
      </c>
    </row>
    <row r="11" spans="2:6" ht="15.75" thickBot="1">
      <c r="B11" s="141">
        <v>3200000000</v>
      </c>
      <c r="C11" s="111" t="s">
        <v>26</v>
      </c>
      <c r="D11" s="159">
        <v>1</v>
      </c>
      <c r="E11" s="113">
        <v>318917</v>
      </c>
      <c r="F11" s="160">
        <v>318917</v>
      </c>
    </row>
    <row r="12" spans="2:6">
      <c r="B12" s="16"/>
      <c r="C12" s="77"/>
      <c r="D12" s="28"/>
      <c r="E12" s="78" t="s">
        <v>20</v>
      </c>
      <c r="F12" s="76">
        <f>F11</f>
        <v>318917</v>
      </c>
    </row>
    <row r="15" spans="2:6">
      <c r="B15" s="381"/>
      <c r="C15" s="381"/>
      <c r="D15" s="381"/>
      <c r="E15" s="381"/>
      <c r="F15" s="381"/>
    </row>
    <row r="16" spans="2:6">
      <c r="B16" s="69" t="s">
        <v>193</v>
      </c>
      <c r="C16" s="70" t="s">
        <v>21</v>
      </c>
      <c r="D16" s="2"/>
      <c r="E16" s="19"/>
      <c r="F16" s="2"/>
    </row>
    <row r="17" spans="2:6">
      <c r="B17" s="71" t="s">
        <v>5</v>
      </c>
      <c r="C17" s="335" t="s">
        <v>189</v>
      </c>
      <c r="D17" s="6"/>
      <c r="E17" s="7" t="s">
        <v>6</v>
      </c>
      <c r="F17" s="6"/>
    </row>
    <row r="18" spans="2:6">
      <c r="B18" s="71" t="s">
        <v>7</v>
      </c>
      <c r="C18" s="335" t="s">
        <v>335</v>
      </c>
      <c r="D18" s="6"/>
      <c r="E18" s="11"/>
      <c r="F18" s="6"/>
    </row>
    <row r="19" spans="2:6">
      <c r="B19" s="71" t="s">
        <v>9</v>
      </c>
      <c r="C19" s="108">
        <v>35536</v>
      </c>
      <c r="D19" s="72"/>
      <c r="E19" s="11" t="s">
        <v>10</v>
      </c>
      <c r="F19" s="6"/>
    </row>
    <row r="20" spans="2:6">
      <c r="B20" s="73" t="s">
        <v>11</v>
      </c>
      <c r="C20" s="241">
        <v>152374</v>
      </c>
      <c r="D20" s="6"/>
      <c r="E20" s="18"/>
      <c r="F20" s="6"/>
    </row>
    <row r="21" spans="2:6">
      <c r="B21" s="71" t="s">
        <v>12</v>
      </c>
      <c r="C21" s="108" t="s">
        <v>190</v>
      </c>
      <c r="D21" s="6"/>
      <c r="E21" s="6"/>
      <c r="F21" s="6"/>
    </row>
    <row r="22" spans="2:6">
      <c r="B22" s="71" t="s">
        <v>13</v>
      </c>
      <c r="C22" s="108"/>
      <c r="D22" s="6"/>
      <c r="E22" s="6"/>
      <c r="F22" s="6"/>
    </row>
    <row r="23" spans="2:6">
      <c r="B23" s="71" t="s">
        <v>14</v>
      </c>
      <c r="C23" s="161"/>
      <c r="D23" s="6"/>
      <c r="E23" s="6"/>
      <c r="F23" s="6"/>
    </row>
    <row r="24" spans="2:6">
      <c r="B24" s="74" t="s">
        <v>15</v>
      </c>
      <c r="C24" s="74" t="s">
        <v>16</v>
      </c>
      <c r="D24" s="109" t="s">
        <v>17</v>
      </c>
      <c r="E24" s="75" t="s">
        <v>18</v>
      </c>
      <c r="F24" s="75" t="s">
        <v>19</v>
      </c>
    </row>
    <row r="25" spans="2:6" ht="15.75" thickBot="1">
      <c r="B25" s="141">
        <v>3200000000</v>
      </c>
      <c r="C25" s="108" t="s">
        <v>304</v>
      </c>
      <c r="D25" s="198">
        <v>1</v>
      </c>
      <c r="E25" s="210">
        <v>368236</v>
      </c>
      <c r="F25" s="28">
        <f>E25</f>
        <v>368236</v>
      </c>
    </row>
    <row r="26" spans="2:6">
      <c r="B26" s="16"/>
      <c r="C26" s="77"/>
      <c r="D26" s="119"/>
      <c r="E26" s="28" t="s">
        <v>20</v>
      </c>
      <c r="F26" s="28">
        <f>F25</f>
        <v>368236</v>
      </c>
    </row>
    <row r="29" spans="2:6">
      <c r="B29" s="381"/>
      <c r="C29" s="381"/>
      <c r="D29" s="381"/>
      <c r="E29" s="381"/>
      <c r="F29" s="381"/>
    </row>
    <row r="30" spans="2:6">
      <c r="B30" s="69"/>
      <c r="C30" s="70" t="s">
        <v>22</v>
      </c>
      <c r="D30" s="2"/>
      <c r="E30" s="19"/>
      <c r="F30" s="2"/>
    </row>
    <row r="31" spans="2:6">
      <c r="B31" s="179" t="s">
        <v>5</v>
      </c>
      <c r="C31" s="305" t="s">
        <v>309</v>
      </c>
      <c r="D31" s="6"/>
      <c r="E31" s="7" t="s">
        <v>6</v>
      </c>
      <c r="F31" s="6"/>
    </row>
    <row r="32" spans="2:6">
      <c r="B32" s="179" t="s">
        <v>7</v>
      </c>
      <c r="C32" s="305" t="s">
        <v>305</v>
      </c>
      <c r="D32" s="6"/>
      <c r="E32" s="11"/>
      <c r="F32" s="6"/>
    </row>
    <row r="33" spans="2:6">
      <c r="B33" s="179" t="s">
        <v>9</v>
      </c>
      <c r="C33" s="108">
        <v>34439</v>
      </c>
      <c r="D33" s="72"/>
      <c r="E33" s="11" t="s">
        <v>10</v>
      </c>
      <c r="F33" s="6"/>
    </row>
    <row r="34" spans="2:6">
      <c r="B34" s="180" t="s">
        <v>11</v>
      </c>
      <c r="C34" s="304">
        <v>151646</v>
      </c>
      <c r="D34" s="6"/>
      <c r="E34" s="18"/>
      <c r="F34" s="6"/>
    </row>
    <row r="35" spans="2:6">
      <c r="B35" s="179" t="s">
        <v>12</v>
      </c>
      <c r="C35" s="108" t="s">
        <v>307</v>
      </c>
      <c r="D35" s="6"/>
      <c r="E35" s="6"/>
      <c r="F35" s="6"/>
    </row>
    <row r="36" spans="2:6">
      <c r="B36" s="179" t="s">
        <v>13</v>
      </c>
      <c r="C36" s="108">
        <v>7161</v>
      </c>
      <c r="D36" s="6"/>
      <c r="E36" s="6"/>
      <c r="F36" s="6"/>
    </row>
    <row r="37" spans="2:6">
      <c r="B37" s="179" t="s">
        <v>14</v>
      </c>
      <c r="C37" s="108"/>
      <c r="D37" s="6"/>
      <c r="E37" s="6"/>
      <c r="F37" s="6"/>
    </row>
    <row r="38" spans="2:6">
      <c r="B38" s="181" t="s">
        <v>15</v>
      </c>
      <c r="C38" s="74" t="s">
        <v>16</v>
      </c>
      <c r="D38" s="109" t="s">
        <v>17</v>
      </c>
      <c r="E38" s="75" t="s">
        <v>18</v>
      </c>
      <c r="F38" s="75" t="s">
        <v>19</v>
      </c>
    </row>
    <row r="39" spans="2:6">
      <c r="B39" s="307">
        <v>111110000</v>
      </c>
      <c r="C39" s="308" t="s">
        <v>306</v>
      </c>
      <c r="D39" s="309">
        <v>1</v>
      </c>
      <c r="E39" s="306">
        <v>180000</v>
      </c>
      <c r="F39" s="28">
        <f>E39*D39</f>
        <v>180000</v>
      </c>
    </row>
    <row r="40" spans="2:6">
      <c r="B40" s="16"/>
      <c r="C40" s="16"/>
      <c r="D40" s="28"/>
      <c r="E40" s="28" t="s">
        <v>20</v>
      </c>
      <c r="F40" s="28">
        <f>F39</f>
        <v>180000</v>
      </c>
    </row>
    <row r="42" spans="2:6">
      <c r="B42" s="381"/>
      <c r="C42" s="381"/>
      <c r="D42" s="381"/>
      <c r="E42" s="381"/>
      <c r="F42" s="381"/>
    </row>
    <row r="43" spans="2:6">
      <c r="B43" s="69"/>
      <c r="C43" s="70" t="s">
        <v>77</v>
      </c>
      <c r="D43" s="2"/>
      <c r="E43" s="19"/>
      <c r="F43" s="2"/>
    </row>
    <row r="44" spans="2:6">
      <c r="B44" s="71" t="s">
        <v>5</v>
      </c>
      <c r="C44" s="319" t="s">
        <v>317</v>
      </c>
      <c r="D44" s="6"/>
      <c r="E44" s="7" t="s">
        <v>6</v>
      </c>
      <c r="F44" s="6"/>
    </row>
    <row r="45" spans="2:6">
      <c r="B45" s="71" t="s">
        <v>7</v>
      </c>
      <c r="C45" s="320" t="s">
        <v>318</v>
      </c>
      <c r="D45" s="6"/>
      <c r="E45" s="11"/>
      <c r="F45" s="6"/>
    </row>
    <row r="46" spans="2:6">
      <c r="B46" s="71" t="s">
        <v>9</v>
      </c>
      <c r="C46" s="108">
        <v>34204</v>
      </c>
      <c r="D46" s="72"/>
      <c r="E46" s="11" t="s">
        <v>10</v>
      </c>
      <c r="F46" s="6"/>
    </row>
    <row r="47" spans="2:6">
      <c r="B47" s="73" t="s">
        <v>11</v>
      </c>
      <c r="C47" s="219">
        <v>151147</v>
      </c>
      <c r="D47" s="6"/>
      <c r="E47" s="18"/>
      <c r="F47" s="6"/>
    </row>
    <row r="48" spans="2:6">
      <c r="B48" s="71" t="s">
        <v>12</v>
      </c>
      <c r="C48" s="108" t="s">
        <v>315</v>
      </c>
      <c r="D48" s="6"/>
      <c r="E48" s="6"/>
      <c r="F48" s="6"/>
    </row>
    <row r="49" spans="2:6">
      <c r="B49" s="71" t="s">
        <v>13</v>
      </c>
      <c r="C49" s="108">
        <v>2612</v>
      </c>
      <c r="D49" s="6"/>
      <c r="E49" s="6"/>
      <c r="F49" s="6"/>
    </row>
    <row r="50" spans="2:6">
      <c r="B50" s="71" t="s">
        <v>14</v>
      </c>
      <c r="C50" s="161"/>
      <c r="D50" s="6"/>
      <c r="E50" s="6"/>
      <c r="F50" s="6"/>
    </row>
    <row r="51" spans="2:6">
      <c r="B51" s="74" t="s">
        <v>15</v>
      </c>
      <c r="C51" s="74" t="s">
        <v>16</v>
      </c>
      <c r="D51" s="109" t="s">
        <v>17</v>
      </c>
      <c r="E51" s="75" t="s">
        <v>18</v>
      </c>
      <c r="F51" s="75" t="s">
        <v>19</v>
      </c>
    </row>
    <row r="52" spans="2:6">
      <c r="B52" s="221">
        <v>3200000000</v>
      </c>
      <c r="C52" s="108" t="s">
        <v>26</v>
      </c>
      <c r="D52" s="198">
        <v>1</v>
      </c>
      <c r="E52" s="187">
        <v>250000</v>
      </c>
      <c r="F52" s="28">
        <f>D52*E52</f>
        <v>250000</v>
      </c>
    </row>
    <row r="53" spans="2:6">
      <c r="B53" s="16"/>
      <c r="C53" s="77"/>
      <c r="D53" s="28"/>
      <c r="E53" s="28" t="s">
        <v>20</v>
      </c>
      <c r="F53" s="28">
        <f>SUM(F52:F52)</f>
        <v>250000</v>
      </c>
    </row>
  </sheetData>
  <mergeCells count="4">
    <mergeCell ref="B1:F1"/>
    <mergeCell ref="B15:F15"/>
    <mergeCell ref="B42:F42"/>
    <mergeCell ref="B29:F29"/>
  </mergeCells>
  <pageMargins left="0.7" right="0.7" top="0.75" bottom="0.75" header="0.3" footer="0.3"/>
  <pageSetup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67"/>
  <sheetViews>
    <sheetView workbookViewId="0">
      <selection activeCell="C19" sqref="C19"/>
    </sheetView>
  </sheetViews>
  <sheetFormatPr baseColWidth="10" defaultRowHeight="15"/>
  <cols>
    <col min="2" max="2" width="34.7109375" customWidth="1"/>
    <col min="3" max="3" width="43.5703125" customWidth="1"/>
    <col min="5" max="5" width="12.28515625" customWidth="1"/>
    <col min="6" max="6" width="14.85546875" customWidth="1"/>
  </cols>
  <sheetData>
    <row r="2" spans="2:6" ht="15.75" thickBot="1">
      <c r="B2" s="381"/>
      <c r="C2" s="381"/>
      <c r="D2" s="381"/>
      <c r="E2" s="381"/>
      <c r="F2" s="381"/>
    </row>
    <row r="3" spans="2:6" ht="15.75" thickBot="1">
      <c r="B3" s="31"/>
      <c r="C3" s="32" t="s">
        <v>4</v>
      </c>
      <c r="D3" s="2"/>
      <c r="E3" s="3"/>
      <c r="F3" s="4"/>
    </row>
    <row r="4" spans="2:6">
      <c r="B4" s="5" t="s">
        <v>5</v>
      </c>
      <c r="C4" s="189"/>
      <c r="D4" s="6"/>
      <c r="E4" s="7" t="s">
        <v>6</v>
      </c>
      <c r="F4" s="8"/>
    </row>
    <row r="5" spans="2:6">
      <c r="B5" s="9" t="s">
        <v>7</v>
      </c>
      <c r="C5" s="183"/>
      <c r="D5" s="10"/>
      <c r="E5" s="11"/>
      <c r="F5" s="8"/>
    </row>
    <row r="6" spans="2:6">
      <c r="B6" s="9" t="s">
        <v>9</v>
      </c>
      <c r="C6" s="108"/>
      <c r="D6" s="12"/>
      <c r="E6" s="11" t="s">
        <v>10</v>
      </c>
      <c r="F6" s="8"/>
    </row>
    <row r="7" spans="2:6">
      <c r="B7" s="1" t="s">
        <v>11</v>
      </c>
      <c r="C7" s="139"/>
      <c r="D7" s="6"/>
      <c r="E7" s="13"/>
      <c r="F7" s="8"/>
    </row>
    <row r="8" spans="2:6">
      <c r="B8" s="9" t="s">
        <v>12</v>
      </c>
      <c r="C8" s="108"/>
      <c r="D8" s="6"/>
      <c r="E8" s="13"/>
      <c r="F8" s="8"/>
    </row>
    <row r="9" spans="2:6">
      <c r="B9" s="14" t="s">
        <v>13</v>
      </c>
      <c r="C9" s="108"/>
      <c r="D9" s="6"/>
      <c r="E9" s="8"/>
      <c r="F9" s="8"/>
    </row>
    <row r="10" spans="2:6" ht="15.75" thickBot="1">
      <c r="B10" s="14" t="s">
        <v>14</v>
      </c>
      <c r="C10" s="25"/>
      <c r="D10" s="6"/>
      <c r="E10" s="8"/>
      <c r="F10" s="8"/>
    </row>
    <row r="11" spans="2:6" ht="15.75" thickBot="1">
      <c r="B11" s="61" t="s">
        <v>15</v>
      </c>
      <c r="C11" s="61" t="s">
        <v>16</v>
      </c>
      <c r="D11" s="62" t="s">
        <v>17</v>
      </c>
      <c r="E11" s="63" t="s">
        <v>18</v>
      </c>
      <c r="F11" s="64" t="s">
        <v>19</v>
      </c>
    </row>
    <row r="12" spans="2:6" ht="15.75" thickBot="1">
      <c r="B12" s="221"/>
      <c r="C12" s="108"/>
      <c r="D12" s="221"/>
      <c r="E12" s="208">
        <v>0</v>
      </c>
      <c r="F12" s="93">
        <f>D12*E12</f>
        <v>0</v>
      </c>
    </row>
    <row r="13" spans="2:6" ht="15.75" thickBot="1">
      <c r="B13" s="21"/>
      <c r="C13" s="65"/>
      <c r="D13" s="27"/>
      <c r="E13" s="22" t="s">
        <v>20</v>
      </c>
      <c r="F13" s="23">
        <f>F12</f>
        <v>0</v>
      </c>
    </row>
    <row r="15" spans="2:6" ht="15.75" thickBot="1">
      <c r="B15" s="381"/>
      <c r="C15" s="381"/>
      <c r="D15" s="381"/>
      <c r="E15" s="381"/>
      <c r="F15" s="381"/>
    </row>
    <row r="16" spans="2:6" ht="15.75" thickBot="1">
      <c r="B16" s="31"/>
      <c r="C16" s="32" t="s">
        <v>21</v>
      </c>
      <c r="D16" s="2"/>
      <c r="E16" s="3"/>
      <c r="F16" s="4"/>
    </row>
    <row r="17" spans="2:6" ht="15.75" thickBot="1">
      <c r="B17" s="58" t="s">
        <v>5</v>
      </c>
      <c r="C17" s="111" t="s">
        <v>124</v>
      </c>
      <c r="D17" s="245"/>
      <c r="E17" s="246"/>
      <c r="F17" s="247"/>
    </row>
    <row r="18" spans="2:6" ht="15.75" thickBot="1">
      <c r="B18" s="58" t="s">
        <v>7</v>
      </c>
      <c r="C18" s="248" t="s">
        <v>235</v>
      </c>
      <c r="D18" s="245"/>
      <c r="E18" s="249"/>
      <c r="F18" s="247"/>
    </row>
    <row r="19" spans="2:6" ht="15.75" thickBot="1">
      <c r="B19" s="58" t="s">
        <v>9</v>
      </c>
      <c r="C19" s="250"/>
      <c r="D19" s="245"/>
      <c r="E19" s="249" t="s">
        <v>10</v>
      </c>
      <c r="F19" s="247"/>
    </row>
    <row r="20" spans="2:6" ht="15.75" thickBot="1">
      <c r="B20" s="251" t="s">
        <v>11</v>
      </c>
      <c r="C20" s="252"/>
      <c r="D20" s="245"/>
      <c r="E20" s="253"/>
      <c r="F20" s="247"/>
    </row>
    <row r="21" spans="2:6" ht="15.75" thickBot="1">
      <c r="B21" s="58" t="s">
        <v>12</v>
      </c>
      <c r="C21" s="254"/>
      <c r="D21" s="245"/>
      <c r="E21" s="253"/>
      <c r="F21" s="247"/>
    </row>
    <row r="22" spans="2:6" ht="15.75" thickBot="1">
      <c r="B22" s="255" t="s">
        <v>13</v>
      </c>
      <c r="C22" s="250"/>
      <c r="D22" s="245"/>
      <c r="E22" s="247"/>
      <c r="F22" s="247"/>
    </row>
    <row r="23" spans="2:6" ht="15.75" thickBot="1">
      <c r="B23" s="256" t="s">
        <v>14</v>
      </c>
      <c r="C23" s="257"/>
      <c r="D23" s="245"/>
      <c r="E23" s="247"/>
      <c r="F23" s="247"/>
    </row>
    <row r="24" spans="2:6" ht="15.75" thickBot="1">
      <c r="B24" s="258" t="s">
        <v>15</v>
      </c>
      <c r="C24" s="259" t="s">
        <v>16</v>
      </c>
      <c r="D24" s="259" t="s">
        <v>17</v>
      </c>
      <c r="E24" s="259" t="s">
        <v>18</v>
      </c>
      <c r="F24" s="260" t="s">
        <v>19</v>
      </c>
    </row>
    <row r="25" spans="2:6" ht="15.75" thickBot="1">
      <c r="B25" s="141"/>
      <c r="C25" s="261"/>
      <c r="D25" s="261"/>
      <c r="E25" s="262">
        <v>0</v>
      </c>
      <c r="F25" s="263">
        <f>D25*E25</f>
        <v>0</v>
      </c>
    </row>
    <row r="26" spans="2:6" ht="15.75" thickBot="1">
      <c r="B26" s="141"/>
      <c r="C26" s="261"/>
      <c r="D26" s="261"/>
      <c r="E26" s="262">
        <v>0</v>
      </c>
      <c r="F26" s="263">
        <f>D26*E26</f>
        <v>0</v>
      </c>
    </row>
    <row r="27" spans="2:6" ht="15.75" thickBot="1">
      <c r="B27" s="141"/>
      <c r="C27" s="261"/>
      <c r="D27" s="261"/>
      <c r="E27" s="262">
        <v>0</v>
      </c>
      <c r="F27" s="263">
        <f>D27*E27</f>
        <v>0</v>
      </c>
    </row>
    <row r="28" spans="2:6" ht="15.75" thickBot="1">
      <c r="B28" s="264"/>
      <c r="C28" s="265"/>
      <c r="D28" s="266"/>
      <c r="E28" s="265">
        <v>0</v>
      </c>
      <c r="F28" s="263">
        <f>F25+F26+F27</f>
        <v>0</v>
      </c>
    </row>
    <row r="30" spans="2:6" ht="15.75" thickBot="1">
      <c r="B30" s="381" t="s">
        <v>197</v>
      </c>
      <c r="C30" s="381"/>
      <c r="D30" s="381"/>
      <c r="E30" s="381"/>
      <c r="F30" s="381"/>
    </row>
    <row r="31" spans="2:6" ht="15.75" thickBot="1">
      <c r="B31" s="31"/>
      <c r="C31" s="32" t="s">
        <v>194</v>
      </c>
      <c r="D31" s="2"/>
      <c r="E31" s="3"/>
      <c r="F31" s="4"/>
    </row>
    <row r="32" spans="2:6">
      <c r="B32" s="5" t="s">
        <v>5</v>
      </c>
      <c r="C32" s="189" t="s">
        <v>48</v>
      </c>
      <c r="D32" s="6"/>
      <c r="E32" s="7" t="s">
        <v>6</v>
      </c>
      <c r="F32" s="8"/>
    </row>
    <row r="33" spans="2:6">
      <c r="B33" s="9" t="s">
        <v>7</v>
      </c>
      <c r="C33" s="183" t="s">
        <v>120</v>
      </c>
      <c r="D33" s="10"/>
      <c r="E33" s="11"/>
      <c r="F33" s="8"/>
    </row>
    <row r="34" spans="2:6">
      <c r="B34" s="9" t="s">
        <v>9</v>
      </c>
      <c r="C34" s="108">
        <v>14038</v>
      </c>
      <c r="D34" s="12"/>
      <c r="E34" s="11" t="s">
        <v>10</v>
      </c>
      <c r="F34" s="8"/>
    </row>
    <row r="35" spans="2:6">
      <c r="B35" s="1" t="s">
        <v>11</v>
      </c>
      <c r="C35" s="139">
        <v>138681</v>
      </c>
      <c r="D35" s="6"/>
      <c r="E35" s="13"/>
      <c r="F35" s="8"/>
    </row>
    <row r="36" spans="2:6">
      <c r="B36" s="9" t="s">
        <v>12</v>
      </c>
      <c r="C36" s="108">
        <v>4700029711</v>
      </c>
      <c r="D36" s="6"/>
      <c r="E36" s="13"/>
      <c r="F36" s="8"/>
    </row>
    <row r="37" spans="2:6">
      <c r="B37" s="14" t="s">
        <v>13</v>
      </c>
      <c r="C37" s="108" t="s">
        <v>170</v>
      </c>
      <c r="D37" s="6"/>
      <c r="E37" s="8"/>
      <c r="F37" s="8"/>
    </row>
    <row r="38" spans="2:6" ht="15.75" thickBot="1">
      <c r="B38" s="14" t="s">
        <v>14</v>
      </c>
      <c r="C38" s="25"/>
      <c r="D38" s="6"/>
      <c r="E38" s="8"/>
      <c r="F38" s="8"/>
    </row>
    <row r="39" spans="2:6" ht="15.75" thickBot="1">
      <c r="B39" s="61" t="s">
        <v>15</v>
      </c>
      <c r="C39" s="61" t="s">
        <v>16</v>
      </c>
      <c r="D39" s="62" t="s">
        <v>17</v>
      </c>
      <c r="E39" s="63" t="s">
        <v>18</v>
      </c>
      <c r="F39" s="64" t="s">
        <v>19</v>
      </c>
    </row>
    <row r="40" spans="2:6" ht="15.75" thickBot="1">
      <c r="B40" s="221">
        <v>3200000000</v>
      </c>
      <c r="C40" s="108" t="s">
        <v>142</v>
      </c>
      <c r="D40" s="221">
        <v>1</v>
      </c>
      <c r="E40" s="208">
        <v>165862</v>
      </c>
      <c r="F40" s="93">
        <f>D40*E40</f>
        <v>165862</v>
      </c>
    </row>
    <row r="41" spans="2:6" ht="15.75" thickBot="1">
      <c r="B41" s="21"/>
      <c r="C41" s="65"/>
      <c r="D41" s="27"/>
      <c r="E41" s="22" t="s">
        <v>20</v>
      </c>
      <c r="F41" s="23">
        <f>F40</f>
        <v>165862</v>
      </c>
    </row>
    <row r="43" spans="2:6" ht="15.75" thickBot="1">
      <c r="B43" s="381" t="s">
        <v>198</v>
      </c>
      <c r="C43" s="381"/>
      <c r="D43" s="381"/>
      <c r="E43" s="381"/>
      <c r="F43" s="381"/>
    </row>
    <row r="44" spans="2:6" ht="15.75" thickBot="1">
      <c r="B44" s="31"/>
      <c r="C44" s="32" t="s">
        <v>195</v>
      </c>
      <c r="D44" s="2"/>
      <c r="E44" s="3"/>
      <c r="F44" s="4"/>
    </row>
    <row r="45" spans="2:6">
      <c r="B45" s="5" t="s">
        <v>5</v>
      </c>
      <c r="C45" s="189" t="s">
        <v>48</v>
      </c>
      <c r="D45" s="6"/>
      <c r="E45" s="7" t="s">
        <v>6</v>
      </c>
      <c r="F45" s="8"/>
    </row>
    <row r="46" spans="2:6">
      <c r="B46" s="9" t="s">
        <v>7</v>
      </c>
      <c r="C46" s="183" t="s">
        <v>120</v>
      </c>
      <c r="D46" s="10"/>
      <c r="E46" s="11"/>
      <c r="F46" s="8"/>
    </row>
    <row r="47" spans="2:6">
      <c r="B47" s="9" t="s">
        <v>9</v>
      </c>
      <c r="C47" s="108">
        <v>14040</v>
      </c>
      <c r="D47" s="12"/>
      <c r="E47" s="11" t="s">
        <v>10</v>
      </c>
      <c r="F47" s="8"/>
    </row>
    <row r="48" spans="2:6">
      <c r="B48" s="1" t="s">
        <v>11</v>
      </c>
      <c r="C48" s="139">
        <v>138660</v>
      </c>
      <c r="D48" s="6"/>
      <c r="E48" s="13"/>
      <c r="F48" s="8"/>
    </row>
    <row r="49" spans="2:6">
      <c r="B49" s="9" t="s">
        <v>12</v>
      </c>
      <c r="C49" s="108">
        <v>4700029707</v>
      </c>
      <c r="D49" s="6"/>
      <c r="E49" s="13"/>
      <c r="F49" s="8"/>
    </row>
    <row r="50" spans="2:6">
      <c r="B50" s="14" t="s">
        <v>13</v>
      </c>
      <c r="C50" s="108" t="s">
        <v>163</v>
      </c>
      <c r="D50" s="6"/>
      <c r="E50" s="8"/>
      <c r="F50" s="8"/>
    </row>
    <row r="51" spans="2:6" ht="15.75" thickBot="1">
      <c r="B51" s="14" t="s">
        <v>14</v>
      </c>
      <c r="C51" s="25"/>
      <c r="D51" s="6"/>
      <c r="E51" s="8"/>
      <c r="F51" s="8"/>
    </row>
    <row r="52" spans="2:6" ht="15.75" thickBot="1">
      <c r="B52" s="61" t="s">
        <v>15</v>
      </c>
      <c r="C52" s="61" t="s">
        <v>16</v>
      </c>
      <c r="D52" s="62" t="s">
        <v>17</v>
      </c>
      <c r="E52" s="63" t="s">
        <v>18</v>
      </c>
      <c r="F52" s="64" t="s">
        <v>19</v>
      </c>
    </row>
    <row r="53" spans="2:6" ht="15.75" thickBot="1">
      <c r="B53" s="221">
        <v>3200000000</v>
      </c>
      <c r="C53" s="108" t="s">
        <v>142</v>
      </c>
      <c r="D53" s="221">
        <v>1</v>
      </c>
      <c r="E53" s="208">
        <v>165862</v>
      </c>
      <c r="F53" s="93">
        <f>D53*E53</f>
        <v>165862</v>
      </c>
    </row>
    <row r="54" spans="2:6" ht="15.75" thickBot="1">
      <c r="B54" s="21"/>
      <c r="C54" s="65"/>
      <c r="D54" s="27"/>
      <c r="E54" s="22" t="s">
        <v>20</v>
      </c>
      <c r="F54" s="23">
        <f>F53</f>
        <v>165862</v>
      </c>
    </row>
    <row r="56" spans="2:6" ht="15.75" thickBot="1">
      <c r="B56" s="381" t="s">
        <v>199</v>
      </c>
      <c r="C56" s="381"/>
      <c r="D56" s="381"/>
      <c r="E56" s="381"/>
      <c r="F56" s="381"/>
    </row>
    <row r="57" spans="2:6" ht="15.75" thickBot="1">
      <c r="B57" s="31" t="s">
        <v>193</v>
      </c>
      <c r="C57" s="32" t="s">
        <v>196</v>
      </c>
      <c r="D57" s="2"/>
      <c r="E57" s="3"/>
      <c r="F57" s="4"/>
    </row>
    <row r="58" spans="2:6">
      <c r="B58" s="5" t="s">
        <v>5</v>
      </c>
      <c r="C58" s="189" t="s">
        <v>48</v>
      </c>
      <c r="D58" s="6"/>
      <c r="E58" s="7" t="s">
        <v>6</v>
      </c>
      <c r="F58" s="8"/>
    </row>
    <row r="59" spans="2:6">
      <c r="B59" s="9" t="s">
        <v>7</v>
      </c>
      <c r="C59" s="183" t="s">
        <v>120</v>
      </c>
      <c r="D59" s="10"/>
      <c r="E59" s="11"/>
      <c r="F59" s="8"/>
    </row>
    <row r="60" spans="2:6">
      <c r="B60" s="9" t="s">
        <v>9</v>
      </c>
      <c r="C60" s="108">
        <v>14048</v>
      </c>
      <c r="D60" s="12"/>
      <c r="E60" s="11" t="s">
        <v>10</v>
      </c>
      <c r="F60" s="8"/>
    </row>
    <row r="61" spans="2:6">
      <c r="B61" s="1" t="s">
        <v>11</v>
      </c>
      <c r="C61" s="139">
        <v>138661</v>
      </c>
      <c r="D61" s="6"/>
      <c r="E61" s="13"/>
      <c r="F61" s="8"/>
    </row>
    <row r="62" spans="2:6">
      <c r="B62" s="9" t="s">
        <v>12</v>
      </c>
      <c r="C62" s="108">
        <v>4700029709</v>
      </c>
      <c r="D62" s="6"/>
      <c r="E62" s="13"/>
      <c r="F62" s="8"/>
    </row>
    <row r="63" spans="2:6">
      <c r="B63" s="14" t="s">
        <v>13</v>
      </c>
      <c r="C63" s="108" t="s">
        <v>164</v>
      </c>
      <c r="D63" s="6"/>
      <c r="E63" s="8"/>
      <c r="F63" s="8"/>
    </row>
    <row r="64" spans="2:6" ht="15.75" thickBot="1">
      <c r="B64" s="14" t="s">
        <v>14</v>
      </c>
      <c r="C64" s="25"/>
      <c r="D64" s="6"/>
      <c r="E64" s="8"/>
      <c r="F64" s="8"/>
    </row>
    <row r="65" spans="2:6" ht="15.75" thickBot="1">
      <c r="B65" s="61" t="s">
        <v>15</v>
      </c>
      <c r="C65" s="61" t="s">
        <v>16</v>
      </c>
      <c r="D65" s="62" t="s">
        <v>17</v>
      </c>
      <c r="E65" s="63" t="s">
        <v>18</v>
      </c>
      <c r="F65" s="64" t="s">
        <v>19</v>
      </c>
    </row>
    <row r="66" spans="2:6" ht="15.75" thickBot="1">
      <c r="B66" s="221">
        <v>3200000000</v>
      </c>
      <c r="C66" s="108" t="s">
        <v>142</v>
      </c>
      <c r="D66" s="221">
        <v>1</v>
      </c>
      <c r="E66" s="208">
        <v>165862</v>
      </c>
      <c r="F66" s="93">
        <f>D66*E66</f>
        <v>165862</v>
      </c>
    </row>
    <row r="67" spans="2:6" ht="15.75" thickBot="1">
      <c r="B67" s="21"/>
      <c r="C67" s="65"/>
      <c r="D67" s="27"/>
      <c r="E67" s="22" t="s">
        <v>20</v>
      </c>
      <c r="F67" s="23">
        <f>F66</f>
        <v>165862</v>
      </c>
    </row>
  </sheetData>
  <mergeCells count="5">
    <mergeCell ref="B2:F2"/>
    <mergeCell ref="B15:F15"/>
    <mergeCell ref="B30:F30"/>
    <mergeCell ref="B43:F43"/>
    <mergeCell ref="B56:F5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65"/>
  <sheetViews>
    <sheetView topLeftCell="A13" workbookViewId="0">
      <selection activeCell="B44" sqref="B44"/>
    </sheetView>
  </sheetViews>
  <sheetFormatPr baseColWidth="10" defaultRowHeight="15"/>
  <cols>
    <col min="2" max="2" width="34.7109375" customWidth="1"/>
    <col min="3" max="3" width="43.5703125" customWidth="1"/>
    <col min="5" max="5" width="12.28515625" customWidth="1"/>
    <col min="6" max="6" width="14.85546875" customWidth="1"/>
  </cols>
  <sheetData>
    <row r="2" spans="2:6" ht="15.75" thickBot="1">
      <c r="B2" s="381" t="s">
        <v>205</v>
      </c>
      <c r="C2" s="381"/>
      <c r="D2" s="381"/>
      <c r="E2" s="381"/>
      <c r="F2" s="381"/>
    </row>
    <row r="3" spans="2:6" ht="15.75" thickBot="1">
      <c r="B3" s="31"/>
      <c r="C3" s="32" t="s">
        <v>200</v>
      </c>
      <c r="D3" s="2"/>
      <c r="E3" s="3"/>
      <c r="F3" s="4"/>
    </row>
    <row r="4" spans="2:6">
      <c r="B4" s="5" t="s">
        <v>5</v>
      </c>
      <c r="C4" s="189" t="s">
        <v>48</v>
      </c>
      <c r="D4" s="6"/>
      <c r="E4" s="7" t="s">
        <v>6</v>
      </c>
      <c r="F4" s="8"/>
    </row>
    <row r="5" spans="2:6">
      <c r="B5" s="9" t="s">
        <v>7</v>
      </c>
      <c r="C5" s="183" t="s">
        <v>120</v>
      </c>
      <c r="D5" s="10"/>
      <c r="E5" s="11"/>
      <c r="F5" s="8"/>
    </row>
    <row r="6" spans="2:6">
      <c r="B6" s="9" t="s">
        <v>9</v>
      </c>
      <c r="C6" s="108">
        <v>14047</v>
      </c>
      <c r="D6" s="12"/>
      <c r="E6" s="11" t="s">
        <v>10</v>
      </c>
      <c r="F6" s="8"/>
    </row>
    <row r="7" spans="2:6">
      <c r="B7" s="1" t="s">
        <v>11</v>
      </c>
      <c r="C7" s="139">
        <v>138662</v>
      </c>
      <c r="D7" s="6"/>
      <c r="E7" s="13"/>
      <c r="F7" s="8"/>
    </row>
    <row r="8" spans="2:6">
      <c r="B8" s="9" t="s">
        <v>12</v>
      </c>
      <c r="C8" s="108">
        <v>4700029712</v>
      </c>
      <c r="D8" s="6"/>
      <c r="E8" s="13"/>
      <c r="F8" s="8"/>
    </row>
    <row r="9" spans="2:6">
      <c r="B9" s="14" t="s">
        <v>13</v>
      </c>
      <c r="C9" s="108" t="s">
        <v>165</v>
      </c>
      <c r="D9" s="6"/>
      <c r="E9" s="8"/>
      <c r="F9" s="8"/>
    </row>
    <row r="10" spans="2:6" ht="15.75" thickBot="1">
      <c r="B10" s="14" t="s">
        <v>14</v>
      </c>
      <c r="C10" s="25"/>
      <c r="D10" s="6"/>
      <c r="E10" s="8"/>
      <c r="F10" s="8"/>
    </row>
    <row r="11" spans="2:6" ht="15.75" thickBot="1">
      <c r="B11" s="61" t="s">
        <v>15</v>
      </c>
      <c r="C11" s="61" t="s">
        <v>16</v>
      </c>
      <c r="D11" s="62" t="s">
        <v>17</v>
      </c>
      <c r="E11" s="63" t="s">
        <v>18</v>
      </c>
      <c r="F11" s="64" t="s">
        <v>19</v>
      </c>
    </row>
    <row r="12" spans="2:6" ht="15.75" thickBot="1">
      <c r="B12" s="221">
        <v>3200000000</v>
      </c>
      <c r="C12" s="108" t="s">
        <v>142</v>
      </c>
      <c r="D12" s="221">
        <v>1</v>
      </c>
      <c r="E12" s="208">
        <v>165862</v>
      </c>
      <c r="F12" s="93">
        <f>D12*E12</f>
        <v>165862</v>
      </c>
    </row>
    <row r="13" spans="2:6" ht="15.75" thickBot="1">
      <c r="B13" s="21"/>
      <c r="C13" s="65"/>
      <c r="D13" s="27"/>
      <c r="E13" s="22" t="s">
        <v>20</v>
      </c>
      <c r="F13" s="23">
        <f>F12</f>
        <v>165862</v>
      </c>
    </row>
    <row r="15" spans="2:6" ht="15.75" thickBot="1">
      <c r="B15" s="381" t="s">
        <v>206</v>
      </c>
      <c r="C15" s="381"/>
      <c r="D15" s="381"/>
      <c r="E15" s="381"/>
      <c r="F15" s="381"/>
    </row>
    <row r="16" spans="2:6" ht="15.75" thickBot="1">
      <c r="B16" s="31"/>
      <c r="C16" s="32" t="s">
        <v>201</v>
      </c>
      <c r="D16" s="2"/>
      <c r="E16" s="3"/>
      <c r="F16" s="4"/>
    </row>
    <row r="17" spans="2:6" ht="15.75" thickBot="1">
      <c r="B17" s="58" t="s">
        <v>5</v>
      </c>
      <c r="C17" s="189" t="s">
        <v>48</v>
      </c>
      <c r="D17" s="245"/>
      <c r="E17" s="246"/>
      <c r="F17" s="247"/>
    </row>
    <row r="18" spans="2:6" ht="15.75" thickBot="1">
      <c r="B18" s="58" t="s">
        <v>7</v>
      </c>
      <c r="C18" s="183" t="s">
        <v>120</v>
      </c>
      <c r="D18" s="245"/>
      <c r="E18" s="249"/>
      <c r="F18" s="247"/>
    </row>
    <row r="19" spans="2:6" ht="15.75" thickBot="1">
      <c r="B19" s="58" t="s">
        <v>9</v>
      </c>
      <c r="C19" s="250">
        <v>14046</v>
      </c>
      <c r="D19" s="245"/>
      <c r="E19" s="249" t="s">
        <v>10</v>
      </c>
      <c r="F19" s="247"/>
    </row>
    <row r="20" spans="2:6" ht="15.75" thickBot="1">
      <c r="B20" s="251" t="s">
        <v>11</v>
      </c>
      <c r="C20" s="252">
        <v>138668</v>
      </c>
      <c r="D20" s="245"/>
      <c r="E20" s="253"/>
      <c r="F20" s="247"/>
    </row>
    <row r="21" spans="2:6" ht="15.75" thickBot="1">
      <c r="B21" s="58" t="s">
        <v>12</v>
      </c>
      <c r="C21" s="254">
        <v>4700029716</v>
      </c>
      <c r="D21" s="245"/>
      <c r="E21" s="253"/>
      <c r="F21" s="247"/>
    </row>
    <row r="22" spans="2:6" ht="15.75" thickBot="1">
      <c r="B22" s="255" t="s">
        <v>13</v>
      </c>
      <c r="C22" s="250" t="s">
        <v>166</v>
      </c>
      <c r="D22" s="245"/>
      <c r="E22" s="247"/>
      <c r="F22" s="247"/>
    </row>
    <row r="23" spans="2:6" ht="15.75" thickBot="1">
      <c r="B23" s="256" t="s">
        <v>14</v>
      </c>
      <c r="C23" s="257"/>
      <c r="D23" s="245"/>
      <c r="E23" s="247"/>
      <c r="F23" s="247"/>
    </row>
    <row r="24" spans="2:6" ht="15.75" thickBot="1">
      <c r="B24" s="258" t="s">
        <v>15</v>
      </c>
      <c r="C24" s="259"/>
      <c r="D24" s="259" t="s">
        <v>17</v>
      </c>
      <c r="E24" s="259" t="s">
        <v>18</v>
      </c>
      <c r="F24" s="260" t="s">
        <v>19</v>
      </c>
    </row>
    <row r="25" spans="2:6" ht="15.75" thickBot="1">
      <c r="B25" s="221">
        <v>3200000000</v>
      </c>
      <c r="C25" s="108" t="s">
        <v>142</v>
      </c>
      <c r="D25" s="221">
        <v>1</v>
      </c>
      <c r="E25" s="262">
        <v>165862</v>
      </c>
      <c r="F25" s="263">
        <f>D25*E25</f>
        <v>165862</v>
      </c>
    </row>
    <row r="26" spans="2:6" ht="15.75" thickBot="1">
      <c r="B26" s="141"/>
      <c r="C26" s="261"/>
      <c r="D26" s="261"/>
      <c r="E26" s="262"/>
      <c r="F26" s="263">
        <v>165862</v>
      </c>
    </row>
    <row r="28" spans="2:6" ht="15.75" thickBot="1">
      <c r="B28" s="381" t="s">
        <v>207</v>
      </c>
      <c r="C28" s="381"/>
      <c r="D28" s="381"/>
      <c r="E28" s="381"/>
      <c r="F28" s="381"/>
    </row>
    <row r="29" spans="2:6" ht="15.75" thickBot="1">
      <c r="B29" s="31"/>
      <c r="C29" s="32" t="s">
        <v>202</v>
      </c>
      <c r="D29" s="2"/>
      <c r="E29" s="3"/>
      <c r="F29" s="4"/>
    </row>
    <row r="30" spans="2:6">
      <c r="B30" s="5" t="s">
        <v>5</v>
      </c>
      <c r="C30" s="189" t="s">
        <v>48</v>
      </c>
      <c r="D30" s="6"/>
      <c r="E30" s="7" t="s">
        <v>6</v>
      </c>
      <c r="F30" s="8"/>
    </row>
    <row r="31" spans="2:6">
      <c r="B31" s="9" t="s">
        <v>7</v>
      </c>
      <c r="C31" s="183" t="s">
        <v>120</v>
      </c>
      <c r="D31" s="10"/>
      <c r="E31" s="11"/>
      <c r="F31" s="8"/>
    </row>
    <row r="32" spans="2:6">
      <c r="B32" s="9" t="s">
        <v>9</v>
      </c>
      <c r="C32" s="108">
        <v>14136</v>
      </c>
      <c r="D32" s="12"/>
      <c r="E32" s="11" t="s">
        <v>10</v>
      </c>
      <c r="F32" s="8"/>
    </row>
    <row r="33" spans="2:6">
      <c r="B33" s="1" t="s">
        <v>11</v>
      </c>
      <c r="C33" s="139">
        <v>138674</v>
      </c>
      <c r="D33" s="6"/>
      <c r="E33" s="13"/>
      <c r="F33" s="8"/>
    </row>
    <row r="34" spans="2:6">
      <c r="B34" s="9" t="s">
        <v>12</v>
      </c>
      <c r="C34" s="108">
        <v>4700029715</v>
      </c>
      <c r="D34" s="6"/>
      <c r="E34" s="13"/>
      <c r="F34" s="8"/>
    </row>
    <row r="35" spans="2:6">
      <c r="B35" s="14" t="s">
        <v>13</v>
      </c>
      <c r="C35" s="108" t="s">
        <v>167</v>
      </c>
      <c r="D35" s="6"/>
      <c r="E35" s="8"/>
      <c r="F35" s="8"/>
    </row>
    <row r="36" spans="2:6" ht="15.75" thickBot="1">
      <c r="B36" s="14" t="s">
        <v>14</v>
      </c>
      <c r="C36" s="25"/>
      <c r="D36" s="6"/>
      <c r="E36" s="8"/>
      <c r="F36" s="8"/>
    </row>
    <row r="37" spans="2:6" ht="15.75" thickBot="1">
      <c r="B37" s="61" t="s">
        <v>15</v>
      </c>
      <c r="C37" s="61" t="s">
        <v>16</v>
      </c>
      <c r="D37" s="62" t="s">
        <v>17</v>
      </c>
      <c r="E37" s="63" t="s">
        <v>18</v>
      </c>
      <c r="F37" s="64" t="s">
        <v>19</v>
      </c>
    </row>
    <row r="38" spans="2:6" ht="15.75" thickBot="1">
      <c r="B38" s="221">
        <v>3200000000</v>
      </c>
      <c r="C38" s="108" t="s">
        <v>142</v>
      </c>
      <c r="D38" s="221">
        <v>1</v>
      </c>
      <c r="E38" s="208">
        <v>165862</v>
      </c>
      <c r="F38" s="93">
        <f>D38*E38</f>
        <v>165862</v>
      </c>
    </row>
    <row r="39" spans="2:6" ht="15.75" thickBot="1">
      <c r="B39" s="21"/>
      <c r="C39" s="65"/>
      <c r="D39" s="27"/>
      <c r="E39" s="22" t="s">
        <v>20</v>
      </c>
      <c r="F39" s="23">
        <f>F38</f>
        <v>165862</v>
      </c>
    </row>
    <row r="41" spans="2:6" ht="15.75" thickBot="1">
      <c r="B41" s="381" t="s">
        <v>208</v>
      </c>
      <c r="C41" s="381"/>
      <c r="D41" s="381"/>
      <c r="E41" s="381"/>
      <c r="F41" s="381"/>
    </row>
    <row r="42" spans="2:6" ht="15.75" thickBot="1">
      <c r="B42" s="31"/>
      <c r="C42" s="32" t="s">
        <v>203</v>
      </c>
      <c r="D42" s="2"/>
      <c r="E42" s="3"/>
      <c r="F42" s="4"/>
    </row>
    <row r="43" spans="2:6">
      <c r="B43" s="5" t="s">
        <v>5</v>
      </c>
      <c r="C43" s="189" t="s">
        <v>48</v>
      </c>
      <c r="D43" s="6"/>
      <c r="E43" s="7" t="s">
        <v>6</v>
      </c>
      <c r="F43" s="8"/>
    </row>
    <row r="44" spans="2:6">
      <c r="B44" s="9" t="s">
        <v>7</v>
      </c>
      <c r="C44" s="183" t="s">
        <v>120</v>
      </c>
      <c r="D44" s="10"/>
      <c r="E44" s="11"/>
      <c r="F44" s="8"/>
    </row>
    <row r="45" spans="2:6">
      <c r="B45" s="9" t="s">
        <v>9</v>
      </c>
      <c r="C45" s="108">
        <v>14044</v>
      </c>
      <c r="D45" s="12"/>
      <c r="E45" s="11" t="s">
        <v>10</v>
      </c>
      <c r="F45" s="8"/>
    </row>
    <row r="46" spans="2:6">
      <c r="B46" s="1" t="s">
        <v>11</v>
      </c>
      <c r="C46" s="139">
        <v>138675</v>
      </c>
      <c r="D46" s="6"/>
      <c r="E46" s="13"/>
      <c r="F46" s="8"/>
    </row>
    <row r="47" spans="2:6">
      <c r="B47" s="9" t="s">
        <v>12</v>
      </c>
      <c r="C47" s="108">
        <v>4700029714</v>
      </c>
      <c r="D47" s="6"/>
      <c r="E47" s="13"/>
      <c r="F47" s="8"/>
    </row>
    <row r="48" spans="2:6">
      <c r="B48" s="14" t="s">
        <v>13</v>
      </c>
      <c r="C48" s="108" t="s">
        <v>168</v>
      </c>
      <c r="D48" s="6"/>
      <c r="E48" s="8"/>
      <c r="F48" s="8"/>
    </row>
    <row r="49" spans="2:6" ht="15.75" thickBot="1">
      <c r="B49" s="14" t="s">
        <v>14</v>
      </c>
      <c r="C49" s="25"/>
      <c r="D49" s="6"/>
      <c r="E49" s="8"/>
      <c r="F49" s="8"/>
    </row>
    <row r="50" spans="2:6" ht="15.75" thickBot="1">
      <c r="B50" s="61" t="s">
        <v>15</v>
      </c>
      <c r="C50" s="61" t="s">
        <v>16</v>
      </c>
      <c r="D50" s="62" t="s">
        <v>17</v>
      </c>
      <c r="E50" s="63" t="s">
        <v>18</v>
      </c>
      <c r="F50" s="64" t="s">
        <v>19</v>
      </c>
    </row>
    <row r="51" spans="2:6" ht="15.75" thickBot="1">
      <c r="B51" s="221">
        <v>3200000000</v>
      </c>
      <c r="C51" s="108" t="s">
        <v>142</v>
      </c>
      <c r="D51" s="221">
        <v>1</v>
      </c>
      <c r="E51" s="208">
        <v>165862</v>
      </c>
      <c r="F51" s="93">
        <f>D51*E51</f>
        <v>165862</v>
      </c>
    </row>
    <row r="52" spans="2:6" ht="15.75" thickBot="1">
      <c r="B52" s="21"/>
      <c r="C52" s="65"/>
      <c r="D52" s="27"/>
      <c r="E52" s="22" t="s">
        <v>20</v>
      </c>
      <c r="F52" s="23">
        <f>F51</f>
        <v>165862</v>
      </c>
    </row>
    <row r="54" spans="2:6" ht="15.75" thickBot="1">
      <c r="B54" s="381" t="s">
        <v>209</v>
      </c>
      <c r="C54" s="381"/>
      <c r="D54" s="381"/>
      <c r="E54" s="381"/>
      <c r="F54" s="381"/>
    </row>
    <row r="55" spans="2:6" ht="15.75" thickBot="1">
      <c r="B55" s="31" t="s">
        <v>193</v>
      </c>
      <c r="C55" s="32" t="s">
        <v>204</v>
      </c>
      <c r="D55" s="2"/>
      <c r="E55" s="3"/>
      <c r="F55" s="4"/>
    </row>
    <row r="56" spans="2:6">
      <c r="B56" s="5" t="s">
        <v>5</v>
      </c>
      <c r="C56" s="189" t="s">
        <v>48</v>
      </c>
      <c r="D56" s="6"/>
      <c r="E56" s="7" t="s">
        <v>6</v>
      </c>
      <c r="F56" s="8"/>
    </row>
    <row r="57" spans="2:6">
      <c r="B57" s="9" t="s">
        <v>7</v>
      </c>
      <c r="C57" s="183" t="s">
        <v>120</v>
      </c>
      <c r="D57" s="10"/>
      <c r="E57" s="11"/>
      <c r="F57" s="8"/>
    </row>
    <row r="58" spans="2:6">
      <c r="B58" s="9" t="s">
        <v>9</v>
      </c>
      <c r="C58" s="108">
        <v>14043</v>
      </c>
      <c r="D58" s="12"/>
      <c r="E58" s="11" t="s">
        <v>10</v>
      </c>
      <c r="F58" s="8"/>
    </row>
    <row r="59" spans="2:6">
      <c r="B59" s="1" t="s">
        <v>11</v>
      </c>
      <c r="C59" s="139">
        <v>138676</v>
      </c>
      <c r="D59" s="6"/>
      <c r="E59" s="13"/>
      <c r="F59" s="8"/>
    </row>
    <row r="60" spans="2:6">
      <c r="B60" s="9" t="s">
        <v>12</v>
      </c>
      <c r="C60" s="108">
        <v>4700029713</v>
      </c>
      <c r="D60" s="6"/>
      <c r="E60" s="13"/>
      <c r="F60" s="8"/>
    </row>
    <row r="61" spans="2:6">
      <c r="B61" s="14" t="s">
        <v>13</v>
      </c>
      <c r="C61" s="108" t="s">
        <v>169</v>
      </c>
      <c r="D61" s="6"/>
      <c r="E61" s="8"/>
      <c r="F61" s="8"/>
    </row>
    <row r="62" spans="2:6" ht="15.75" thickBot="1">
      <c r="B62" s="14" t="s">
        <v>14</v>
      </c>
      <c r="C62" s="25"/>
      <c r="D62" s="6"/>
      <c r="E62" s="8"/>
      <c r="F62" s="8"/>
    </row>
    <row r="63" spans="2:6" ht="15.75" thickBot="1">
      <c r="B63" s="61" t="s">
        <v>15</v>
      </c>
      <c r="C63" s="61" t="s">
        <v>16</v>
      </c>
      <c r="D63" s="62" t="s">
        <v>17</v>
      </c>
      <c r="E63" s="63" t="s">
        <v>18</v>
      </c>
      <c r="F63" s="64" t="s">
        <v>19</v>
      </c>
    </row>
    <row r="64" spans="2:6" ht="15.75" thickBot="1">
      <c r="B64" s="221">
        <v>3200000000</v>
      </c>
      <c r="C64" s="108" t="s">
        <v>142</v>
      </c>
      <c r="D64" s="221">
        <v>1</v>
      </c>
      <c r="E64" s="208">
        <v>165862</v>
      </c>
      <c r="F64" s="93">
        <f>D64*E64</f>
        <v>165862</v>
      </c>
    </row>
    <row r="65" spans="2:6" ht="15.75" thickBot="1">
      <c r="B65" s="21"/>
      <c r="C65" s="65"/>
      <c r="D65" s="27"/>
      <c r="E65" s="22" t="s">
        <v>20</v>
      </c>
      <c r="F65" s="23">
        <f>F64</f>
        <v>165862</v>
      </c>
    </row>
  </sheetData>
  <mergeCells count="5">
    <mergeCell ref="B2:F2"/>
    <mergeCell ref="B15:F15"/>
    <mergeCell ref="B28:F28"/>
    <mergeCell ref="B41:F41"/>
    <mergeCell ref="B54:F5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65"/>
  <sheetViews>
    <sheetView topLeftCell="A19" workbookViewId="0">
      <selection activeCell="B51" sqref="B51:D51"/>
    </sheetView>
  </sheetViews>
  <sheetFormatPr baseColWidth="10" defaultRowHeight="15"/>
  <cols>
    <col min="2" max="2" width="34.7109375" customWidth="1"/>
    <col min="3" max="3" width="43.5703125" customWidth="1"/>
    <col min="5" max="5" width="12.28515625" customWidth="1"/>
    <col min="6" max="6" width="14.85546875" customWidth="1"/>
  </cols>
  <sheetData>
    <row r="2" spans="2:6" ht="15.75" thickBot="1">
      <c r="B2" s="381" t="s">
        <v>211</v>
      </c>
      <c r="C2" s="381"/>
      <c r="D2" s="381"/>
      <c r="E2" s="381"/>
      <c r="F2" s="381"/>
    </row>
    <row r="3" spans="2:6" ht="15.75" thickBot="1">
      <c r="B3" s="31"/>
      <c r="C3" s="32" t="s">
        <v>210</v>
      </c>
      <c r="D3" s="2"/>
      <c r="E3" s="3"/>
      <c r="F3" s="4"/>
    </row>
    <row r="4" spans="2:6">
      <c r="B4" s="5" t="s">
        <v>5</v>
      </c>
      <c r="C4" s="189" t="s">
        <v>48</v>
      </c>
      <c r="D4" s="6"/>
      <c r="E4" s="7" t="s">
        <v>6</v>
      </c>
      <c r="F4" s="8"/>
    </row>
    <row r="5" spans="2:6">
      <c r="B5" s="9" t="s">
        <v>7</v>
      </c>
      <c r="C5" s="183" t="s">
        <v>120</v>
      </c>
      <c r="D5" s="10"/>
      <c r="E5" s="11"/>
      <c r="F5" s="8"/>
    </row>
    <row r="6" spans="2:6">
      <c r="B6" s="9" t="s">
        <v>9</v>
      </c>
      <c r="C6" s="108">
        <v>14041</v>
      </c>
      <c r="D6" s="12"/>
      <c r="E6" s="11" t="s">
        <v>10</v>
      </c>
      <c r="F6" s="8"/>
    </row>
    <row r="7" spans="2:6">
      <c r="B7" s="1" t="s">
        <v>11</v>
      </c>
      <c r="C7" s="139">
        <v>138659</v>
      </c>
      <c r="D7" s="6"/>
      <c r="E7" s="13"/>
      <c r="F7" s="8"/>
    </row>
    <row r="8" spans="2:6">
      <c r="B8" s="9" t="s">
        <v>12</v>
      </c>
      <c r="C8" s="108">
        <v>4700029708</v>
      </c>
      <c r="D8" s="6"/>
      <c r="E8" s="13"/>
      <c r="F8" s="8"/>
    </row>
    <row r="9" spans="2:6">
      <c r="B9" s="14" t="s">
        <v>13</v>
      </c>
      <c r="C9" s="108" t="s">
        <v>162</v>
      </c>
      <c r="D9" s="6"/>
      <c r="E9" s="8"/>
      <c r="F9" s="8"/>
    </row>
    <row r="10" spans="2:6" ht="15.75" thickBot="1">
      <c r="B10" s="14" t="s">
        <v>14</v>
      </c>
      <c r="C10" s="25"/>
      <c r="D10" s="6"/>
      <c r="E10" s="8"/>
      <c r="F10" s="8"/>
    </row>
    <row r="11" spans="2:6" ht="15.75" thickBot="1">
      <c r="B11" s="61" t="s">
        <v>15</v>
      </c>
      <c r="C11" s="61" t="s">
        <v>16</v>
      </c>
      <c r="D11" s="62" t="s">
        <v>17</v>
      </c>
      <c r="E11" s="63" t="s">
        <v>18</v>
      </c>
      <c r="F11" s="64" t="s">
        <v>19</v>
      </c>
    </row>
    <row r="12" spans="2:6" ht="15.75" thickBot="1">
      <c r="B12" s="221">
        <v>3200000000</v>
      </c>
      <c r="C12" s="108" t="s">
        <v>142</v>
      </c>
      <c r="D12" s="221">
        <v>1</v>
      </c>
      <c r="E12" s="208">
        <v>165862</v>
      </c>
      <c r="F12" s="93">
        <f>D12*E12</f>
        <v>165862</v>
      </c>
    </row>
    <row r="13" spans="2:6" ht="15.75" thickBot="1">
      <c r="B13" s="21"/>
      <c r="C13" s="65"/>
      <c r="D13" s="27"/>
      <c r="E13" s="22" t="s">
        <v>20</v>
      </c>
      <c r="F13" s="23">
        <f>F12</f>
        <v>165862</v>
      </c>
    </row>
    <row r="15" spans="2:6" ht="15.75" thickBot="1">
      <c r="B15" s="381" t="s">
        <v>216</v>
      </c>
      <c r="C15" s="381"/>
      <c r="D15" s="381"/>
      <c r="E15" s="381"/>
      <c r="F15" s="381"/>
    </row>
    <row r="16" spans="2:6" ht="15.75" thickBot="1">
      <c r="B16" s="31"/>
      <c r="C16" s="32" t="s">
        <v>212</v>
      </c>
      <c r="D16" s="2"/>
      <c r="E16" s="3"/>
      <c r="F16" s="4"/>
    </row>
    <row r="17" spans="2:6" ht="15.75" thickBot="1">
      <c r="B17" s="58" t="s">
        <v>5</v>
      </c>
      <c r="C17" s="189" t="s">
        <v>48</v>
      </c>
      <c r="D17" s="245"/>
      <c r="E17" s="246"/>
      <c r="F17" s="247"/>
    </row>
    <row r="18" spans="2:6" ht="15.75" thickBot="1">
      <c r="B18" s="58" t="s">
        <v>7</v>
      </c>
      <c r="C18" s="183" t="s">
        <v>120</v>
      </c>
      <c r="D18" s="245"/>
      <c r="E18" s="249"/>
      <c r="F18" s="247"/>
    </row>
    <row r="19" spans="2:6" ht="15.75" thickBot="1">
      <c r="B19" s="58" t="s">
        <v>9</v>
      </c>
      <c r="C19" s="250">
        <v>14042</v>
      </c>
      <c r="D19" s="245"/>
      <c r="E19" s="249" t="s">
        <v>10</v>
      </c>
      <c r="F19" s="247"/>
    </row>
    <row r="20" spans="2:6" ht="15.75" thickBot="1">
      <c r="B20" s="251" t="s">
        <v>11</v>
      </c>
      <c r="C20" s="252">
        <v>138677</v>
      </c>
      <c r="D20" s="245"/>
      <c r="E20" s="253"/>
      <c r="F20" s="247"/>
    </row>
    <row r="21" spans="2:6" ht="15.75" thickBot="1">
      <c r="B21" s="58" t="s">
        <v>12</v>
      </c>
      <c r="C21" s="254">
        <v>4700029710</v>
      </c>
      <c r="D21" s="245"/>
      <c r="E21" s="253"/>
      <c r="F21" s="247"/>
    </row>
    <row r="22" spans="2:6" ht="15.75" thickBot="1">
      <c r="B22" s="255" t="s">
        <v>13</v>
      </c>
      <c r="C22" s="250" t="s">
        <v>171</v>
      </c>
      <c r="D22" s="245"/>
      <c r="E22" s="247"/>
      <c r="F22" s="247"/>
    </row>
    <row r="23" spans="2:6" ht="15.75" thickBot="1">
      <c r="B23" s="256" t="s">
        <v>14</v>
      </c>
      <c r="C23" s="257"/>
      <c r="D23" s="245"/>
      <c r="E23" s="247"/>
      <c r="F23" s="247"/>
    </row>
    <row r="24" spans="2:6" ht="15.75" thickBot="1">
      <c r="B24" s="258" t="s">
        <v>15</v>
      </c>
      <c r="C24" s="259"/>
      <c r="D24" s="259" t="s">
        <v>17</v>
      </c>
      <c r="E24" s="259" t="s">
        <v>18</v>
      </c>
      <c r="F24" s="260" t="s">
        <v>19</v>
      </c>
    </row>
    <row r="25" spans="2:6" ht="15.75" thickBot="1">
      <c r="B25" s="221">
        <v>3200000000</v>
      </c>
      <c r="C25" s="108" t="s">
        <v>142</v>
      </c>
      <c r="D25" s="221">
        <v>1</v>
      </c>
      <c r="E25" s="208">
        <v>165862</v>
      </c>
      <c r="F25" s="263">
        <f>D25*E25</f>
        <v>165862</v>
      </c>
    </row>
    <row r="26" spans="2:6" ht="15.75" thickBot="1">
      <c r="B26" s="141"/>
      <c r="C26" s="261"/>
      <c r="D26" s="261"/>
      <c r="E26" s="262"/>
      <c r="F26" s="263">
        <v>165862</v>
      </c>
    </row>
    <row r="28" spans="2:6" ht="15.75" thickBot="1">
      <c r="B28" s="381" t="s">
        <v>218</v>
      </c>
      <c r="C28" s="381"/>
      <c r="D28" s="381"/>
      <c r="E28" s="381"/>
      <c r="F28" s="381"/>
    </row>
    <row r="29" spans="2:6" ht="15.75" thickBot="1">
      <c r="B29" s="31"/>
      <c r="C29" s="32" t="s">
        <v>213</v>
      </c>
      <c r="D29" s="2"/>
      <c r="E29" s="3"/>
      <c r="F29" s="4"/>
    </row>
    <row r="30" spans="2:6">
      <c r="B30" s="5" t="s">
        <v>5</v>
      </c>
      <c r="C30" s="189" t="s">
        <v>48</v>
      </c>
      <c r="D30" s="6"/>
      <c r="E30" s="7" t="s">
        <v>6</v>
      </c>
      <c r="F30" s="8"/>
    </row>
    <row r="31" spans="2:6">
      <c r="B31" s="9" t="s">
        <v>7</v>
      </c>
      <c r="C31" s="183" t="s">
        <v>120</v>
      </c>
      <c r="D31" s="10"/>
      <c r="E31" s="11"/>
      <c r="F31" s="8"/>
    </row>
    <row r="32" spans="2:6">
      <c r="B32" s="9" t="s">
        <v>9</v>
      </c>
      <c r="C32" s="108">
        <v>14503</v>
      </c>
      <c r="D32" s="12"/>
      <c r="E32" s="11" t="s">
        <v>10</v>
      </c>
      <c r="F32" s="8"/>
    </row>
    <row r="33" spans="2:6">
      <c r="B33" s="1" t="s">
        <v>11</v>
      </c>
      <c r="C33" s="139">
        <v>139167</v>
      </c>
      <c r="D33" s="6"/>
      <c r="E33" s="13"/>
      <c r="F33" s="8"/>
    </row>
    <row r="34" spans="2:6">
      <c r="B34" s="9" t="s">
        <v>12</v>
      </c>
      <c r="C34" s="108">
        <v>4700029667</v>
      </c>
      <c r="D34" s="6"/>
      <c r="E34" s="13"/>
      <c r="F34" s="8"/>
    </row>
    <row r="35" spans="2:6">
      <c r="B35" s="14" t="s">
        <v>13</v>
      </c>
      <c r="C35" s="108" t="s">
        <v>140</v>
      </c>
      <c r="D35" s="6"/>
      <c r="E35" s="8"/>
      <c r="F35" s="8"/>
    </row>
    <row r="36" spans="2:6" ht="15.75" thickBot="1">
      <c r="B36" s="14" t="s">
        <v>14</v>
      </c>
      <c r="C36" s="25"/>
      <c r="D36" s="6"/>
      <c r="E36" s="8"/>
      <c r="F36" s="8"/>
    </row>
    <row r="37" spans="2:6" ht="15.75" thickBot="1">
      <c r="B37" s="61" t="s">
        <v>15</v>
      </c>
      <c r="C37" s="61" t="s">
        <v>16</v>
      </c>
      <c r="D37" s="62" t="s">
        <v>17</v>
      </c>
      <c r="E37" s="63" t="s">
        <v>18</v>
      </c>
      <c r="F37" s="64" t="s">
        <v>19</v>
      </c>
    </row>
    <row r="38" spans="2:6" ht="15.75" thickBot="1">
      <c r="B38" s="221">
        <v>3200000000</v>
      </c>
      <c r="C38" s="108" t="s">
        <v>142</v>
      </c>
      <c r="D38" s="221">
        <v>1</v>
      </c>
      <c r="E38" s="208">
        <v>155712</v>
      </c>
      <c r="F38" s="93">
        <f>D38*E38</f>
        <v>155712</v>
      </c>
    </row>
    <row r="39" spans="2:6" ht="15.75" thickBot="1">
      <c r="B39" s="21"/>
      <c r="C39" s="65"/>
      <c r="D39" s="27"/>
      <c r="E39" s="22" t="s">
        <v>20</v>
      </c>
      <c r="F39" s="23">
        <f>F38</f>
        <v>155712</v>
      </c>
    </row>
    <row r="41" spans="2:6" ht="15.75" thickBot="1">
      <c r="B41" s="381" t="s">
        <v>219</v>
      </c>
      <c r="C41" s="381"/>
      <c r="D41" s="381"/>
      <c r="E41" s="381"/>
      <c r="F41" s="381"/>
    </row>
    <row r="42" spans="2:6" ht="15.75" thickBot="1">
      <c r="B42" s="31"/>
      <c r="C42" s="32" t="s">
        <v>214</v>
      </c>
      <c r="D42" s="2"/>
      <c r="E42" s="3"/>
      <c r="F42" s="4"/>
    </row>
    <row r="43" spans="2:6">
      <c r="B43" s="5" t="s">
        <v>5</v>
      </c>
      <c r="C43" s="189" t="s">
        <v>48</v>
      </c>
      <c r="D43" s="6"/>
      <c r="E43" s="7" t="s">
        <v>6</v>
      </c>
      <c r="F43" s="8"/>
    </row>
    <row r="44" spans="2:6">
      <c r="B44" s="9" t="s">
        <v>7</v>
      </c>
      <c r="C44" s="183" t="s">
        <v>120</v>
      </c>
      <c r="D44" s="10"/>
      <c r="E44" s="11"/>
      <c r="F44" s="8"/>
    </row>
    <row r="45" spans="2:6">
      <c r="B45" s="9" t="s">
        <v>9</v>
      </c>
      <c r="C45" s="108">
        <v>14506</v>
      </c>
      <c r="D45" s="12"/>
      <c r="E45" s="11" t="s">
        <v>10</v>
      </c>
      <c r="F45" s="8"/>
    </row>
    <row r="46" spans="2:6">
      <c r="B46" s="1" t="s">
        <v>11</v>
      </c>
      <c r="C46" s="139">
        <v>139181</v>
      </c>
      <c r="D46" s="6"/>
      <c r="E46" s="13"/>
      <c r="F46" s="8"/>
    </row>
    <row r="47" spans="2:6">
      <c r="B47" s="9" t="s">
        <v>12</v>
      </c>
      <c r="C47" s="108">
        <v>4700029671</v>
      </c>
      <c r="D47" s="6"/>
      <c r="E47" s="13"/>
      <c r="F47" s="8"/>
    </row>
    <row r="48" spans="2:6">
      <c r="B48" s="14" t="s">
        <v>13</v>
      </c>
      <c r="C48" s="108" t="s">
        <v>172</v>
      </c>
      <c r="D48" s="6"/>
      <c r="E48" s="8"/>
      <c r="F48" s="8"/>
    </row>
    <row r="49" spans="2:6" ht="15.75" thickBot="1">
      <c r="B49" s="14" t="s">
        <v>14</v>
      </c>
      <c r="C49" s="25"/>
      <c r="D49" s="6"/>
      <c r="E49" s="8"/>
      <c r="F49" s="8"/>
    </row>
    <row r="50" spans="2:6" ht="15.75" thickBot="1">
      <c r="B50" s="61" t="s">
        <v>15</v>
      </c>
      <c r="C50" s="61" t="s">
        <v>16</v>
      </c>
      <c r="D50" s="62" t="s">
        <v>17</v>
      </c>
      <c r="E50" s="63" t="s">
        <v>18</v>
      </c>
      <c r="F50" s="64" t="s">
        <v>19</v>
      </c>
    </row>
    <row r="51" spans="2:6" ht="15.75" thickBot="1">
      <c r="B51" s="221">
        <v>3200000000</v>
      </c>
      <c r="C51" s="108" t="s">
        <v>142</v>
      </c>
      <c r="D51" s="221">
        <v>1</v>
      </c>
      <c r="E51" s="208">
        <v>155712</v>
      </c>
      <c r="F51" s="93">
        <f>D51*E51</f>
        <v>155712</v>
      </c>
    </row>
    <row r="52" spans="2:6" ht="15.75" thickBot="1">
      <c r="B52" s="21"/>
      <c r="C52" s="65"/>
      <c r="D52" s="27"/>
      <c r="E52" s="22" t="s">
        <v>20</v>
      </c>
      <c r="F52" s="23">
        <f>F51</f>
        <v>155712</v>
      </c>
    </row>
    <row r="54" spans="2:6" ht="15.75" thickBot="1">
      <c r="B54" s="381" t="s">
        <v>220</v>
      </c>
      <c r="C54" s="381"/>
      <c r="D54" s="381"/>
      <c r="E54" s="381"/>
      <c r="F54" s="381"/>
    </row>
    <row r="55" spans="2:6" ht="15.75" thickBot="1">
      <c r="B55" s="31" t="s">
        <v>193</v>
      </c>
      <c r="C55" s="32" t="s">
        <v>215</v>
      </c>
      <c r="D55" s="2"/>
      <c r="E55" s="3"/>
      <c r="F55" s="4"/>
    </row>
    <row r="56" spans="2:6">
      <c r="B56" s="5" t="s">
        <v>5</v>
      </c>
      <c r="C56" s="189" t="s">
        <v>48</v>
      </c>
      <c r="D56" s="6"/>
      <c r="E56" s="7" t="s">
        <v>6</v>
      </c>
      <c r="F56" s="8"/>
    </row>
    <row r="57" spans="2:6">
      <c r="B57" s="9" t="s">
        <v>7</v>
      </c>
      <c r="C57" s="183" t="s">
        <v>120</v>
      </c>
      <c r="D57" s="10"/>
      <c r="E57" s="11"/>
      <c r="F57" s="8"/>
    </row>
    <row r="58" spans="2:6">
      <c r="B58" s="9" t="s">
        <v>9</v>
      </c>
      <c r="C58" s="108">
        <v>14507</v>
      </c>
      <c r="D58" s="12"/>
      <c r="E58" s="11" t="s">
        <v>10</v>
      </c>
      <c r="F58" s="8"/>
    </row>
    <row r="59" spans="2:6">
      <c r="B59" s="1" t="s">
        <v>11</v>
      </c>
      <c r="C59" s="139">
        <v>139178</v>
      </c>
      <c r="D59" s="6"/>
      <c r="E59" s="13"/>
      <c r="F59" s="8"/>
    </row>
    <row r="60" spans="2:6">
      <c r="B60" s="9" t="s">
        <v>12</v>
      </c>
      <c r="C60" s="108">
        <v>4700029670</v>
      </c>
      <c r="D60" s="6"/>
      <c r="E60" s="13"/>
      <c r="F60" s="8"/>
    </row>
    <row r="61" spans="2:6">
      <c r="B61" s="14" t="s">
        <v>13</v>
      </c>
      <c r="C61" s="108" t="s">
        <v>179</v>
      </c>
      <c r="D61" s="6"/>
      <c r="E61" s="8"/>
      <c r="F61" s="8"/>
    </row>
    <row r="62" spans="2:6" ht="15.75" thickBot="1">
      <c r="B62" s="14" t="s">
        <v>14</v>
      </c>
      <c r="C62" s="25"/>
      <c r="D62" s="6"/>
      <c r="E62" s="8"/>
      <c r="F62" s="8"/>
    </row>
    <row r="63" spans="2:6" ht="15.75" thickBot="1">
      <c r="B63" s="61" t="s">
        <v>15</v>
      </c>
      <c r="C63" s="61" t="s">
        <v>16</v>
      </c>
      <c r="D63" s="62" t="s">
        <v>17</v>
      </c>
      <c r="E63" s="63" t="s">
        <v>18</v>
      </c>
      <c r="F63" s="64" t="s">
        <v>19</v>
      </c>
    </row>
    <row r="64" spans="2:6" ht="15.75" thickBot="1">
      <c r="B64" s="221">
        <v>3200000000</v>
      </c>
      <c r="C64" s="108" t="s">
        <v>142</v>
      </c>
      <c r="D64" s="221">
        <v>1</v>
      </c>
      <c r="E64" s="208">
        <v>155712</v>
      </c>
      <c r="F64" s="93">
        <f>D64*E64</f>
        <v>155712</v>
      </c>
    </row>
    <row r="65" spans="2:6" ht="15.75" thickBot="1">
      <c r="B65" s="21"/>
      <c r="C65" s="65"/>
      <c r="D65" s="27"/>
      <c r="E65" s="22" t="s">
        <v>20</v>
      </c>
      <c r="F65" s="23">
        <f>F64</f>
        <v>155712</v>
      </c>
    </row>
  </sheetData>
  <mergeCells count="5">
    <mergeCell ref="B2:F2"/>
    <mergeCell ref="B15:F15"/>
    <mergeCell ref="B28:F28"/>
    <mergeCell ref="B41:F41"/>
    <mergeCell ref="B54:F54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94"/>
  <sheetViews>
    <sheetView topLeftCell="A55" workbookViewId="0">
      <selection activeCell="C93" sqref="C93"/>
    </sheetView>
  </sheetViews>
  <sheetFormatPr baseColWidth="10" defaultRowHeight="15"/>
  <cols>
    <col min="2" max="2" width="34.7109375" customWidth="1"/>
    <col min="3" max="3" width="43.5703125" customWidth="1"/>
    <col min="5" max="5" width="12.28515625" customWidth="1"/>
    <col min="6" max="6" width="14.85546875" customWidth="1"/>
  </cols>
  <sheetData>
    <row r="2" spans="2:6" ht="15.75" thickBot="1">
      <c r="B2" s="381" t="s">
        <v>225</v>
      </c>
      <c r="C2" s="381"/>
      <c r="D2" s="381"/>
      <c r="E2" s="381"/>
      <c r="F2" s="381"/>
    </row>
    <row r="3" spans="2:6" ht="15.75" thickBot="1">
      <c r="B3" s="31"/>
      <c r="C3" s="32" t="s">
        <v>226</v>
      </c>
      <c r="D3" s="2"/>
      <c r="E3" s="3"/>
      <c r="F3" s="4"/>
    </row>
    <row r="4" spans="2:6">
      <c r="B4" s="5" t="s">
        <v>5</v>
      </c>
      <c r="C4" s="189" t="s">
        <v>48</v>
      </c>
      <c r="D4" s="6"/>
      <c r="E4" s="7" t="s">
        <v>6</v>
      </c>
      <c r="F4" s="8"/>
    </row>
    <row r="5" spans="2:6">
      <c r="B5" s="9" t="s">
        <v>7</v>
      </c>
      <c r="C5" s="183" t="s">
        <v>120</v>
      </c>
      <c r="D5" s="10"/>
      <c r="E5" s="11"/>
      <c r="F5" s="8"/>
    </row>
    <row r="6" spans="2:6">
      <c r="B6" s="9" t="s">
        <v>9</v>
      </c>
      <c r="C6" s="108">
        <v>14508</v>
      </c>
      <c r="D6" s="12"/>
      <c r="E6" s="11" t="s">
        <v>10</v>
      </c>
      <c r="F6" s="8"/>
    </row>
    <row r="7" spans="2:6">
      <c r="B7" s="1" t="s">
        <v>11</v>
      </c>
      <c r="C7" s="139">
        <v>139177</v>
      </c>
      <c r="D7" s="6"/>
      <c r="E7" s="13"/>
      <c r="F7" s="8"/>
    </row>
    <row r="8" spans="2:6">
      <c r="B8" s="9" t="s">
        <v>12</v>
      </c>
      <c r="C8" s="108">
        <v>4700029669</v>
      </c>
      <c r="D8" s="6"/>
      <c r="E8" s="13"/>
      <c r="F8" s="8"/>
    </row>
    <row r="9" spans="2:6">
      <c r="B9" s="14" t="s">
        <v>13</v>
      </c>
      <c r="C9" s="108" t="s">
        <v>178</v>
      </c>
      <c r="D9" s="6"/>
      <c r="E9" s="8"/>
      <c r="F9" s="8"/>
    </row>
    <row r="10" spans="2:6" ht="15.75" thickBot="1">
      <c r="B10" s="14" t="s">
        <v>14</v>
      </c>
      <c r="C10" s="25"/>
      <c r="D10" s="6"/>
      <c r="E10" s="8"/>
      <c r="F10" s="8"/>
    </row>
    <row r="11" spans="2:6" ht="15.75" thickBot="1">
      <c r="B11" s="61" t="s">
        <v>15</v>
      </c>
      <c r="C11" s="61" t="s">
        <v>16</v>
      </c>
      <c r="D11" s="62" t="s">
        <v>17</v>
      </c>
      <c r="E11" s="63" t="s">
        <v>18</v>
      </c>
      <c r="F11" s="64" t="s">
        <v>19</v>
      </c>
    </row>
    <row r="12" spans="2:6" ht="15.75" thickBot="1">
      <c r="B12" s="221">
        <v>3200000000</v>
      </c>
      <c r="C12" s="108" t="s">
        <v>142</v>
      </c>
      <c r="D12" s="221">
        <v>1</v>
      </c>
      <c r="E12" s="208">
        <v>155712</v>
      </c>
      <c r="F12" s="93">
        <f>D12*E12</f>
        <v>155712</v>
      </c>
    </row>
    <row r="13" spans="2:6" ht="15.75" thickBot="1">
      <c r="B13" s="21"/>
      <c r="C13" s="65"/>
      <c r="D13" s="27"/>
      <c r="E13" s="22" t="s">
        <v>20</v>
      </c>
      <c r="F13" s="23">
        <f>F12</f>
        <v>155712</v>
      </c>
    </row>
    <row r="15" spans="2:6" ht="15.75" thickBot="1">
      <c r="B15" s="381" t="s">
        <v>227</v>
      </c>
      <c r="C15" s="381"/>
      <c r="D15" s="381"/>
      <c r="E15" s="381"/>
      <c r="F15" s="381"/>
    </row>
    <row r="16" spans="2:6" ht="15.75" thickBot="1">
      <c r="B16" s="31"/>
      <c r="C16" s="32" t="s">
        <v>221</v>
      </c>
      <c r="D16" s="2"/>
      <c r="E16" s="3"/>
      <c r="F16" s="4"/>
    </row>
    <row r="17" spans="2:6" ht="15.75" thickBot="1">
      <c r="B17" s="58" t="s">
        <v>5</v>
      </c>
      <c r="C17" s="189" t="s">
        <v>48</v>
      </c>
      <c r="D17" s="245"/>
      <c r="E17" s="246"/>
      <c r="F17" s="247"/>
    </row>
    <row r="18" spans="2:6" ht="15.75" thickBot="1">
      <c r="B18" s="58" t="s">
        <v>7</v>
      </c>
      <c r="C18" s="183" t="s">
        <v>120</v>
      </c>
      <c r="D18" s="245"/>
      <c r="E18" s="249"/>
      <c r="F18" s="247"/>
    </row>
    <row r="19" spans="2:6" ht="15.75" thickBot="1">
      <c r="B19" s="58" t="s">
        <v>9</v>
      </c>
      <c r="C19" s="250">
        <v>14509</v>
      </c>
      <c r="D19" s="245"/>
      <c r="E19" s="249" t="s">
        <v>10</v>
      </c>
      <c r="F19" s="247"/>
    </row>
    <row r="20" spans="2:6" ht="15.75" thickBot="1">
      <c r="B20" s="251" t="s">
        <v>11</v>
      </c>
      <c r="C20" s="252">
        <v>139175</v>
      </c>
      <c r="D20" s="245"/>
      <c r="E20" s="253"/>
      <c r="F20" s="247"/>
    </row>
    <row r="21" spans="2:6" ht="15.75" thickBot="1">
      <c r="B21" s="58" t="s">
        <v>12</v>
      </c>
      <c r="C21" s="254">
        <v>4700029961</v>
      </c>
      <c r="D21" s="245"/>
      <c r="E21" s="253"/>
      <c r="F21" s="247"/>
    </row>
    <row r="22" spans="2:6" ht="15.75" thickBot="1">
      <c r="B22" s="255" t="s">
        <v>13</v>
      </c>
      <c r="C22" s="250" t="s">
        <v>177</v>
      </c>
      <c r="D22" s="245"/>
      <c r="E22" s="247"/>
      <c r="F22" s="247"/>
    </row>
    <row r="23" spans="2:6" ht="15.75" thickBot="1">
      <c r="B23" s="256" t="s">
        <v>14</v>
      </c>
      <c r="C23" s="257"/>
      <c r="D23" s="245"/>
      <c r="E23" s="247"/>
      <c r="F23" s="247"/>
    </row>
    <row r="24" spans="2:6" ht="15.75" thickBot="1">
      <c r="B24" s="258" t="s">
        <v>15</v>
      </c>
      <c r="C24" s="259"/>
      <c r="D24" s="259" t="s">
        <v>17</v>
      </c>
      <c r="E24" s="259" t="s">
        <v>18</v>
      </c>
      <c r="F24" s="260" t="s">
        <v>19</v>
      </c>
    </row>
    <row r="25" spans="2:6" ht="15.75" thickBot="1">
      <c r="B25" s="221">
        <v>3200000000</v>
      </c>
      <c r="C25" s="108" t="s">
        <v>142</v>
      </c>
      <c r="D25" s="221">
        <v>1</v>
      </c>
      <c r="E25" s="208">
        <v>155712</v>
      </c>
      <c r="F25" s="263">
        <f>D25*E25</f>
        <v>155712</v>
      </c>
    </row>
    <row r="26" spans="2:6" ht="15.75" thickBot="1">
      <c r="B26" s="141"/>
      <c r="C26" s="261"/>
      <c r="D26" s="261"/>
      <c r="E26" s="262"/>
      <c r="F26" s="263">
        <v>165862</v>
      </c>
    </row>
    <row r="28" spans="2:6" ht="15.75" thickBot="1">
      <c r="B28" s="381" t="s">
        <v>228</v>
      </c>
      <c r="C28" s="381"/>
      <c r="D28" s="381"/>
      <c r="E28" s="381"/>
      <c r="F28" s="381"/>
    </row>
    <row r="29" spans="2:6" ht="15.75" thickBot="1">
      <c r="B29" s="31"/>
      <c r="C29" s="32" t="s">
        <v>222</v>
      </c>
      <c r="D29" s="2"/>
      <c r="E29" s="3"/>
      <c r="F29" s="4"/>
    </row>
    <row r="30" spans="2:6">
      <c r="B30" s="5" t="s">
        <v>5</v>
      </c>
      <c r="C30" s="189" t="s">
        <v>48</v>
      </c>
      <c r="D30" s="6"/>
      <c r="E30" s="7" t="s">
        <v>6</v>
      </c>
      <c r="F30" s="8"/>
    </row>
    <row r="31" spans="2:6">
      <c r="B31" s="9" t="s">
        <v>7</v>
      </c>
      <c r="C31" s="183" t="s">
        <v>120</v>
      </c>
      <c r="D31" s="10"/>
      <c r="E31" s="11"/>
      <c r="F31" s="8"/>
    </row>
    <row r="32" spans="2:6">
      <c r="B32" s="9" t="s">
        <v>9</v>
      </c>
      <c r="C32" s="108">
        <v>14510</v>
      </c>
      <c r="D32" s="12"/>
      <c r="E32" s="11" t="s">
        <v>10</v>
      </c>
      <c r="F32" s="8"/>
    </row>
    <row r="33" spans="2:6">
      <c r="B33" s="1" t="s">
        <v>11</v>
      </c>
      <c r="C33" s="139">
        <v>139173</v>
      </c>
      <c r="D33" s="6"/>
      <c r="E33" s="13"/>
      <c r="F33" s="8"/>
    </row>
    <row r="34" spans="2:6">
      <c r="B34" s="9" t="s">
        <v>12</v>
      </c>
      <c r="C34" s="108">
        <v>4700029666</v>
      </c>
      <c r="D34" s="6"/>
      <c r="E34" s="13"/>
      <c r="F34" s="8"/>
    </row>
    <row r="35" spans="2:6">
      <c r="B35" s="14" t="s">
        <v>13</v>
      </c>
      <c r="C35" s="108" t="s">
        <v>176</v>
      </c>
      <c r="D35" s="6"/>
      <c r="E35" s="8"/>
      <c r="F35" s="8"/>
    </row>
    <row r="36" spans="2:6" ht="15.75" thickBot="1">
      <c r="B36" s="14" t="s">
        <v>14</v>
      </c>
      <c r="C36" s="25"/>
      <c r="D36" s="6"/>
      <c r="E36" s="8"/>
      <c r="F36" s="8"/>
    </row>
    <row r="37" spans="2:6" ht="15.75" thickBot="1">
      <c r="B37" s="61" t="s">
        <v>15</v>
      </c>
      <c r="C37" s="61" t="s">
        <v>16</v>
      </c>
      <c r="D37" s="62" t="s">
        <v>17</v>
      </c>
      <c r="E37" s="63" t="s">
        <v>18</v>
      </c>
      <c r="F37" s="64" t="s">
        <v>19</v>
      </c>
    </row>
    <row r="38" spans="2:6" ht="15.75" thickBot="1">
      <c r="B38" s="221">
        <v>3200000000</v>
      </c>
      <c r="C38" s="108" t="s">
        <v>142</v>
      </c>
      <c r="D38" s="221">
        <v>1</v>
      </c>
      <c r="E38" s="208">
        <v>155712</v>
      </c>
      <c r="F38" s="93">
        <f>D38*E38</f>
        <v>155712</v>
      </c>
    </row>
    <row r="39" spans="2:6" ht="15.75" thickBot="1">
      <c r="B39" s="21"/>
      <c r="C39" s="65"/>
      <c r="D39" s="27"/>
      <c r="E39" s="22" t="s">
        <v>20</v>
      </c>
      <c r="F39" s="23">
        <f>F38</f>
        <v>155712</v>
      </c>
    </row>
    <row r="41" spans="2:6" ht="15.75" thickBot="1">
      <c r="B41" s="381" t="s">
        <v>229</v>
      </c>
      <c r="C41" s="381"/>
      <c r="D41" s="381"/>
      <c r="E41" s="381"/>
      <c r="F41" s="381"/>
    </row>
    <row r="42" spans="2:6" ht="15.75" thickBot="1">
      <c r="B42" s="31"/>
      <c r="C42" s="32" t="s">
        <v>223</v>
      </c>
      <c r="D42" s="2"/>
      <c r="E42" s="3"/>
      <c r="F42" s="4"/>
    </row>
    <row r="43" spans="2:6">
      <c r="B43" s="5" t="s">
        <v>5</v>
      </c>
      <c r="C43" s="189" t="s">
        <v>48</v>
      </c>
      <c r="D43" s="6"/>
      <c r="E43" s="7" t="s">
        <v>6</v>
      </c>
      <c r="F43" s="8"/>
    </row>
    <row r="44" spans="2:6">
      <c r="B44" s="9" t="s">
        <v>7</v>
      </c>
      <c r="C44" s="183" t="s">
        <v>120</v>
      </c>
      <c r="D44" s="10"/>
      <c r="E44" s="11"/>
      <c r="F44" s="8"/>
    </row>
    <row r="45" spans="2:6">
      <c r="B45" s="9" t="s">
        <v>9</v>
      </c>
      <c r="C45" s="108">
        <v>14511</v>
      </c>
      <c r="D45" s="12"/>
      <c r="E45" s="11" t="s">
        <v>10</v>
      </c>
      <c r="F45" s="8"/>
    </row>
    <row r="46" spans="2:6">
      <c r="B46" s="1" t="s">
        <v>11</v>
      </c>
      <c r="C46" s="139">
        <v>139172</v>
      </c>
      <c r="D46" s="6"/>
      <c r="E46" s="13"/>
      <c r="F46" s="8"/>
    </row>
    <row r="47" spans="2:6">
      <c r="B47" s="9" t="s">
        <v>12</v>
      </c>
      <c r="C47" s="108">
        <v>4700029665</v>
      </c>
      <c r="D47" s="6"/>
      <c r="E47" s="13"/>
      <c r="F47" s="8"/>
    </row>
    <row r="48" spans="2:6">
      <c r="B48" s="14" t="s">
        <v>13</v>
      </c>
      <c r="C48" s="108" t="s">
        <v>175</v>
      </c>
      <c r="D48" s="6"/>
      <c r="E48" s="8"/>
      <c r="F48" s="8"/>
    </row>
    <row r="49" spans="2:6" ht="15.75" thickBot="1">
      <c r="B49" s="14" t="s">
        <v>14</v>
      </c>
      <c r="C49" s="25"/>
      <c r="D49" s="6"/>
      <c r="E49" s="8"/>
      <c r="F49" s="8"/>
    </row>
    <row r="50" spans="2:6" ht="15.75" thickBot="1">
      <c r="B50" s="61" t="s">
        <v>15</v>
      </c>
      <c r="C50" s="61" t="s">
        <v>16</v>
      </c>
      <c r="D50" s="62" t="s">
        <v>17</v>
      </c>
      <c r="E50" s="63" t="s">
        <v>18</v>
      </c>
      <c r="F50" s="64" t="s">
        <v>19</v>
      </c>
    </row>
    <row r="51" spans="2:6" ht="15.75" thickBot="1">
      <c r="B51" s="221">
        <v>3200000000</v>
      </c>
      <c r="C51" s="108" t="s">
        <v>142</v>
      </c>
      <c r="D51" s="221">
        <v>1</v>
      </c>
      <c r="E51" s="208">
        <v>155712</v>
      </c>
      <c r="F51" s="93">
        <f>D51*E51</f>
        <v>155712</v>
      </c>
    </row>
    <row r="52" spans="2:6" ht="15.75" thickBot="1">
      <c r="B52" s="21"/>
      <c r="C52" s="65"/>
      <c r="D52" s="27"/>
      <c r="E52" s="22" t="s">
        <v>20</v>
      </c>
      <c r="F52" s="23">
        <f>F51</f>
        <v>155712</v>
      </c>
    </row>
    <row r="54" spans="2:6" ht="15.75" thickBot="1">
      <c r="B54" s="381" t="s">
        <v>230</v>
      </c>
      <c r="C54" s="381"/>
      <c r="D54" s="381"/>
      <c r="E54" s="381"/>
      <c r="F54" s="381"/>
    </row>
    <row r="55" spans="2:6" ht="15.75" thickBot="1">
      <c r="B55" s="31" t="s">
        <v>193</v>
      </c>
      <c r="C55" s="32" t="s">
        <v>224</v>
      </c>
      <c r="D55" s="2"/>
      <c r="E55" s="3"/>
      <c r="F55" s="4"/>
    </row>
    <row r="56" spans="2:6">
      <c r="B56" s="5" t="s">
        <v>5</v>
      </c>
      <c r="C56" s="189" t="s">
        <v>48</v>
      </c>
      <c r="D56" s="6"/>
      <c r="E56" s="7" t="s">
        <v>6</v>
      </c>
      <c r="F56" s="8"/>
    </row>
    <row r="57" spans="2:6">
      <c r="B57" s="9" t="s">
        <v>7</v>
      </c>
      <c r="C57" s="183" t="s">
        <v>120</v>
      </c>
      <c r="D57" s="10"/>
      <c r="E57" s="11"/>
      <c r="F57" s="8"/>
    </row>
    <row r="58" spans="2:6">
      <c r="B58" s="9" t="s">
        <v>9</v>
      </c>
      <c r="C58" s="108">
        <v>14512</v>
      </c>
      <c r="D58" s="12"/>
      <c r="E58" s="11" t="s">
        <v>10</v>
      </c>
      <c r="F58" s="8"/>
    </row>
    <row r="59" spans="2:6">
      <c r="B59" s="1" t="s">
        <v>11</v>
      </c>
      <c r="C59" s="139">
        <v>139170</v>
      </c>
      <c r="D59" s="6"/>
      <c r="E59" s="13"/>
      <c r="F59" s="8"/>
    </row>
    <row r="60" spans="2:6">
      <c r="B60" s="9" t="s">
        <v>12</v>
      </c>
      <c r="C60" s="108">
        <v>4700029664</v>
      </c>
      <c r="D60" s="6"/>
      <c r="E60" s="13"/>
      <c r="F60" s="8"/>
    </row>
    <row r="61" spans="2:6">
      <c r="B61" s="14" t="s">
        <v>13</v>
      </c>
      <c r="C61" s="108" t="s">
        <v>174</v>
      </c>
      <c r="D61" s="6"/>
      <c r="E61" s="8"/>
      <c r="F61" s="8"/>
    </row>
    <row r="62" spans="2:6" ht="15.75" thickBot="1">
      <c r="B62" s="14" t="s">
        <v>14</v>
      </c>
      <c r="C62" s="25"/>
      <c r="D62" s="6"/>
      <c r="E62" s="8"/>
      <c r="F62" s="8"/>
    </row>
    <row r="63" spans="2:6" ht="15.75" thickBot="1">
      <c r="B63" s="61" t="s">
        <v>15</v>
      </c>
      <c r="C63" s="61" t="s">
        <v>16</v>
      </c>
      <c r="D63" s="62" t="s">
        <v>17</v>
      </c>
      <c r="E63" s="63" t="s">
        <v>18</v>
      </c>
      <c r="F63" s="64" t="s">
        <v>19</v>
      </c>
    </row>
    <row r="64" spans="2:6" ht="15.75" thickBot="1">
      <c r="B64" s="221">
        <v>3200000000</v>
      </c>
      <c r="C64" s="108" t="s">
        <v>142</v>
      </c>
      <c r="D64" s="221">
        <v>1</v>
      </c>
      <c r="E64" s="208">
        <v>155712</v>
      </c>
      <c r="F64" s="93">
        <f>D64*E64</f>
        <v>155712</v>
      </c>
    </row>
    <row r="65" spans="2:6" ht="15.75" thickBot="1">
      <c r="B65" s="21"/>
      <c r="C65" s="65"/>
      <c r="D65" s="27"/>
      <c r="E65" s="22" t="s">
        <v>20</v>
      </c>
      <c r="F65" s="23">
        <f>F64</f>
        <v>155712</v>
      </c>
    </row>
    <row r="69" spans="2:6" ht="15.75" thickBot="1">
      <c r="B69" s="381" t="s">
        <v>232</v>
      </c>
      <c r="C69" s="381"/>
      <c r="D69" s="381"/>
      <c r="E69" s="381"/>
      <c r="F69" s="381"/>
    </row>
    <row r="70" spans="2:6" ht="15.75" thickBot="1">
      <c r="B70" s="31" t="s">
        <v>193</v>
      </c>
      <c r="C70" s="32" t="s">
        <v>231</v>
      </c>
      <c r="D70" s="2"/>
      <c r="E70" s="3"/>
      <c r="F70" s="4"/>
    </row>
    <row r="71" spans="2:6">
      <c r="B71" s="5" t="s">
        <v>5</v>
      </c>
      <c r="C71" s="189" t="s">
        <v>48</v>
      </c>
      <c r="D71" s="6"/>
      <c r="E71" s="7" t="s">
        <v>6</v>
      </c>
      <c r="F71" s="8"/>
    </row>
    <row r="72" spans="2:6">
      <c r="B72" s="9" t="s">
        <v>7</v>
      </c>
      <c r="C72" s="183" t="s">
        <v>120</v>
      </c>
      <c r="D72" s="10"/>
      <c r="E72" s="11"/>
      <c r="F72" s="8"/>
    </row>
    <row r="73" spans="2:6">
      <c r="B73" s="9" t="s">
        <v>9</v>
      </c>
      <c r="C73" s="108">
        <v>14513</v>
      </c>
      <c r="D73" s="12"/>
      <c r="E73" s="11" t="s">
        <v>10</v>
      </c>
      <c r="F73" s="8"/>
    </row>
    <row r="74" spans="2:6">
      <c r="B74" s="1" t="s">
        <v>11</v>
      </c>
      <c r="C74" s="139">
        <v>139168</v>
      </c>
      <c r="D74" s="6"/>
      <c r="E74" s="13"/>
      <c r="F74" s="8"/>
    </row>
    <row r="75" spans="2:6">
      <c r="B75" s="9" t="s">
        <v>12</v>
      </c>
      <c r="C75" s="108">
        <v>4700029668</v>
      </c>
      <c r="D75" s="6"/>
      <c r="E75" s="13"/>
      <c r="F75" s="8"/>
    </row>
    <row r="76" spans="2:6">
      <c r="B76" s="14" t="s">
        <v>13</v>
      </c>
      <c r="C76" s="108" t="s">
        <v>173</v>
      </c>
      <c r="D76" s="6"/>
      <c r="E76" s="8"/>
      <c r="F76" s="8"/>
    </row>
    <row r="77" spans="2:6" ht="15.75" thickBot="1">
      <c r="B77" s="14" t="s">
        <v>14</v>
      </c>
      <c r="C77" s="25"/>
      <c r="D77" s="6"/>
      <c r="E77" s="8"/>
      <c r="F77" s="8"/>
    </row>
    <row r="78" spans="2:6" ht="15.75" thickBot="1">
      <c r="B78" s="61" t="s">
        <v>15</v>
      </c>
      <c r="C78" s="61" t="s">
        <v>16</v>
      </c>
      <c r="D78" s="62" t="s">
        <v>17</v>
      </c>
      <c r="E78" s="63" t="s">
        <v>18</v>
      </c>
      <c r="F78" s="64" t="s">
        <v>19</v>
      </c>
    </row>
    <row r="79" spans="2:6" ht="15.75" thickBot="1">
      <c r="B79" s="221">
        <v>3200000000</v>
      </c>
      <c r="C79" s="108" t="s">
        <v>142</v>
      </c>
      <c r="D79" s="221">
        <v>1</v>
      </c>
      <c r="E79" s="208">
        <v>155712</v>
      </c>
      <c r="F79" s="93">
        <f>D79*E79</f>
        <v>155712</v>
      </c>
    </row>
    <row r="80" spans="2:6" ht="15.75" thickBot="1">
      <c r="B80" s="21"/>
      <c r="C80" s="65"/>
      <c r="D80" s="27"/>
      <c r="E80" s="22" t="s">
        <v>20</v>
      </c>
      <c r="F80" s="23">
        <f>F79</f>
        <v>155712</v>
      </c>
    </row>
    <row r="83" spans="2:6" ht="15.75" thickBot="1">
      <c r="B83" s="381" t="s">
        <v>233</v>
      </c>
      <c r="C83" s="381"/>
      <c r="D83" s="381"/>
      <c r="E83" s="381"/>
      <c r="F83" s="381"/>
    </row>
    <row r="84" spans="2:6" ht="15.75" thickBot="1">
      <c r="B84" s="31" t="s">
        <v>193</v>
      </c>
      <c r="C84" s="32" t="s">
        <v>234</v>
      </c>
      <c r="D84" s="2"/>
      <c r="E84" s="3"/>
      <c r="F84" s="4"/>
    </row>
    <row r="85" spans="2:6">
      <c r="B85" s="5" t="s">
        <v>5</v>
      </c>
      <c r="C85" s="189" t="s">
        <v>48</v>
      </c>
      <c r="D85" s="6"/>
      <c r="E85" s="7" t="s">
        <v>6</v>
      </c>
      <c r="F85" s="8"/>
    </row>
    <row r="86" spans="2:6">
      <c r="B86" s="9" t="s">
        <v>7</v>
      </c>
      <c r="C86" s="183" t="s">
        <v>120</v>
      </c>
      <c r="D86" s="10"/>
      <c r="E86" s="11"/>
      <c r="F86" s="8"/>
    </row>
    <row r="87" spans="2:6">
      <c r="B87" s="9" t="s">
        <v>9</v>
      </c>
      <c r="C87" s="108">
        <v>14514</v>
      </c>
      <c r="D87" s="12"/>
      <c r="E87" s="11" t="s">
        <v>10</v>
      </c>
      <c r="F87" s="8"/>
    </row>
    <row r="88" spans="2:6">
      <c r="B88" s="1" t="s">
        <v>11</v>
      </c>
      <c r="C88" s="139">
        <v>139179</v>
      </c>
      <c r="D88" s="6"/>
      <c r="E88" s="13"/>
      <c r="F88" s="8"/>
    </row>
    <row r="89" spans="2:6">
      <c r="B89" s="9" t="s">
        <v>12</v>
      </c>
      <c r="C89" s="108">
        <v>4700029672</v>
      </c>
      <c r="D89" s="6"/>
      <c r="E89" s="13"/>
      <c r="F89" s="8"/>
    </row>
    <row r="90" spans="2:6">
      <c r="B90" s="14" t="s">
        <v>13</v>
      </c>
      <c r="C90" s="108" t="s">
        <v>180</v>
      </c>
      <c r="D90" s="6"/>
      <c r="E90" s="8"/>
      <c r="F90" s="8"/>
    </row>
    <row r="91" spans="2:6" ht="15.75" thickBot="1">
      <c r="B91" s="14" t="s">
        <v>14</v>
      </c>
      <c r="C91" s="25"/>
      <c r="D91" s="6"/>
      <c r="E91" s="8"/>
      <c r="F91" s="8"/>
    </row>
    <row r="92" spans="2:6" ht="15.75" thickBot="1">
      <c r="B92" s="61" t="s">
        <v>15</v>
      </c>
      <c r="C92" s="61" t="s">
        <v>16</v>
      </c>
      <c r="D92" s="62" t="s">
        <v>17</v>
      </c>
      <c r="E92" s="63" t="s">
        <v>18</v>
      </c>
      <c r="F92" s="64" t="s">
        <v>19</v>
      </c>
    </row>
    <row r="93" spans="2:6" ht="15.75" thickBot="1">
      <c r="B93" s="221">
        <v>3200000000</v>
      </c>
      <c r="C93" s="108" t="s">
        <v>142</v>
      </c>
      <c r="D93" s="221">
        <v>1</v>
      </c>
      <c r="E93" s="208">
        <v>155712</v>
      </c>
      <c r="F93" s="93">
        <f>D93*E93</f>
        <v>155712</v>
      </c>
    </row>
    <row r="94" spans="2:6" ht="15.75" thickBot="1">
      <c r="B94" s="21"/>
      <c r="C94" s="65"/>
      <c r="D94" s="27"/>
      <c r="E94" s="22" t="s">
        <v>20</v>
      </c>
      <c r="F94" s="23">
        <f>F93</f>
        <v>155712</v>
      </c>
    </row>
  </sheetData>
  <mergeCells count="7">
    <mergeCell ref="B83:F83"/>
    <mergeCell ref="B2:F2"/>
    <mergeCell ref="B15:F15"/>
    <mergeCell ref="B28:F28"/>
    <mergeCell ref="B41:F41"/>
    <mergeCell ref="B54:F54"/>
    <mergeCell ref="B69:F69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1"/>
  <sheetViews>
    <sheetView topLeftCell="H1" zoomScale="99" zoomScaleNormal="99" workbookViewId="0">
      <selection activeCell="N5" sqref="N5"/>
    </sheetView>
  </sheetViews>
  <sheetFormatPr baseColWidth="10" defaultRowHeight="15"/>
  <cols>
    <col min="1" max="1" width="5.42578125" style="101" customWidth="1"/>
    <col min="2" max="2" width="40.42578125" style="275" bestFit="1" customWidth="1"/>
    <col min="3" max="3" width="20.42578125" style="275" customWidth="1"/>
    <col min="4" max="4" width="11.140625" style="243" customWidth="1"/>
    <col min="5" max="5" width="15" style="243" customWidth="1"/>
    <col min="6" max="6" width="15" style="276" customWidth="1"/>
    <col min="7" max="7" width="51.7109375" style="276" bestFit="1" customWidth="1"/>
    <col min="8" max="8" width="15.85546875" style="242" bestFit="1" customWidth="1"/>
    <col min="9" max="9" width="20.42578125" style="277" customWidth="1"/>
    <col min="10" max="10" width="16.7109375" style="242" bestFit="1" customWidth="1"/>
    <col min="11" max="11" width="20.140625" style="242" customWidth="1"/>
    <col min="12" max="12" width="13.140625" style="242" customWidth="1"/>
    <col min="13" max="13" width="13.140625" style="275" customWidth="1"/>
    <col min="14" max="14" width="33.140625" style="275" bestFit="1" customWidth="1"/>
    <col min="15" max="15" width="20.5703125" style="275" customWidth="1"/>
    <col min="16" max="16" width="17.5703125" style="275" customWidth="1"/>
    <col min="17" max="17" width="23.42578125" style="275" bestFit="1" customWidth="1"/>
    <col min="18" max="18" width="85" style="275" customWidth="1"/>
    <col min="19" max="19" width="32" style="268" customWidth="1"/>
    <col min="20" max="118" width="11.42578125" style="101"/>
    <col min="119" max="119" width="20.5703125" style="101" bestFit="1" customWidth="1"/>
    <col min="120" max="16384" width="11.42578125" style="101"/>
  </cols>
  <sheetData>
    <row r="1" spans="1:20">
      <c r="A1" s="392" t="s">
        <v>302</v>
      </c>
      <c r="B1" s="392"/>
      <c r="C1" s="392"/>
      <c r="D1" s="392"/>
      <c r="E1" s="392"/>
      <c r="F1" s="392"/>
      <c r="G1" s="392"/>
      <c r="H1" s="392"/>
      <c r="I1" s="392"/>
      <c r="J1" s="392"/>
      <c r="K1" s="392"/>
      <c r="L1" s="392"/>
      <c r="M1" s="392"/>
      <c r="N1" s="392"/>
      <c r="O1" s="392"/>
      <c r="P1" s="392"/>
      <c r="Q1" s="392"/>
      <c r="R1" s="392"/>
    </row>
    <row r="2" spans="1:20" ht="12" customHeight="1">
      <c r="A2" s="392"/>
      <c r="B2" s="392"/>
      <c r="C2" s="392"/>
      <c r="D2" s="392"/>
      <c r="E2" s="392"/>
      <c r="F2" s="392"/>
      <c r="G2" s="392"/>
      <c r="H2" s="392"/>
      <c r="I2" s="392"/>
      <c r="J2" s="392"/>
      <c r="K2" s="392"/>
      <c r="L2" s="392"/>
      <c r="M2" s="392"/>
      <c r="N2" s="392"/>
      <c r="O2" s="392"/>
      <c r="P2" s="392"/>
      <c r="Q2" s="392"/>
      <c r="R2" s="392"/>
    </row>
    <row r="3" spans="1:20" ht="31.5">
      <c r="A3" s="269" t="s">
        <v>47</v>
      </c>
      <c r="B3" s="270" t="s">
        <v>138</v>
      </c>
      <c r="C3" s="271" t="s">
        <v>42</v>
      </c>
      <c r="D3" s="271" t="s">
        <v>43</v>
      </c>
      <c r="E3" s="271" t="s">
        <v>237</v>
      </c>
      <c r="F3" s="271" t="s">
        <v>13</v>
      </c>
      <c r="G3" s="271" t="s">
        <v>114</v>
      </c>
      <c r="H3" s="271" t="s">
        <v>0</v>
      </c>
      <c r="I3" s="271" t="s">
        <v>12</v>
      </c>
      <c r="J3" s="271" t="s">
        <v>146</v>
      </c>
      <c r="K3" s="271" t="s">
        <v>91</v>
      </c>
      <c r="L3" s="271" t="s">
        <v>90</v>
      </c>
      <c r="M3" s="271" t="s">
        <v>44</v>
      </c>
      <c r="N3" s="272" t="s">
        <v>100</v>
      </c>
      <c r="O3" s="271" t="s">
        <v>45</v>
      </c>
      <c r="P3" s="271" t="s">
        <v>143</v>
      </c>
      <c r="Q3" s="271" t="s">
        <v>144</v>
      </c>
      <c r="R3" s="273" t="s">
        <v>46</v>
      </c>
      <c r="S3" s="300" t="s">
        <v>236</v>
      </c>
    </row>
    <row r="4" spans="1:20" s="368" customFormat="1" ht="15.75">
      <c r="A4" s="371">
        <v>1</v>
      </c>
      <c r="B4" s="363" t="s">
        <v>192</v>
      </c>
      <c r="C4" s="364">
        <v>318917</v>
      </c>
      <c r="D4" s="362" t="s">
        <v>119</v>
      </c>
      <c r="E4" s="362"/>
      <c r="F4" s="362"/>
      <c r="G4" s="362" t="s">
        <v>303</v>
      </c>
      <c r="H4" s="365">
        <v>152373</v>
      </c>
      <c r="I4" s="362" t="s">
        <v>283</v>
      </c>
      <c r="J4" s="362">
        <v>35535</v>
      </c>
      <c r="K4" s="366" t="s">
        <v>116</v>
      </c>
      <c r="L4" s="366" t="s">
        <v>116</v>
      </c>
      <c r="M4" s="362">
        <v>198205</v>
      </c>
      <c r="N4" s="362" t="s">
        <v>310</v>
      </c>
      <c r="O4" s="362" t="s">
        <v>217</v>
      </c>
      <c r="P4" s="367"/>
      <c r="R4" s="369" t="s">
        <v>284</v>
      </c>
      <c r="S4" s="370"/>
    </row>
    <row r="5" spans="1:20" ht="15.75">
      <c r="A5" s="330">
        <v>2</v>
      </c>
      <c r="B5" s="332" t="s">
        <v>188</v>
      </c>
      <c r="C5" s="333">
        <v>368236</v>
      </c>
      <c r="D5" s="312" t="s">
        <v>119</v>
      </c>
      <c r="E5" s="312"/>
      <c r="F5" s="312"/>
      <c r="G5" s="312" t="s">
        <v>304</v>
      </c>
      <c r="H5" s="312">
        <v>152374</v>
      </c>
      <c r="I5" s="312" t="s">
        <v>190</v>
      </c>
      <c r="J5" s="312">
        <v>35536</v>
      </c>
      <c r="K5" s="312" t="s">
        <v>116</v>
      </c>
      <c r="L5" s="312" t="s">
        <v>116</v>
      </c>
      <c r="M5" s="312">
        <v>198459</v>
      </c>
      <c r="N5" s="312" t="s">
        <v>310</v>
      </c>
      <c r="O5" s="312" t="s">
        <v>74</v>
      </c>
      <c r="P5" s="312"/>
      <c r="Q5" s="334"/>
      <c r="R5" s="361"/>
      <c r="S5" s="299"/>
    </row>
    <row r="6" spans="1:20">
      <c r="A6" s="330">
        <v>3</v>
      </c>
      <c r="B6" s="310" t="s">
        <v>305</v>
      </c>
      <c r="C6" s="311">
        <v>180000</v>
      </c>
      <c r="D6" s="312" t="s">
        <v>119</v>
      </c>
      <c r="E6" s="313">
        <v>44109</v>
      </c>
      <c r="F6" s="312">
        <v>7161</v>
      </c>
      <c r="G6" s="312" t="s">
        <v>306</v>
      </c>
      <c r="H6" s="314">
        <v>151646</v>
      </c>
      <c r="I6" s="312" t="s">
        <v>307</v>
      </c>
      <c r="J6" s="312">
        <v>34439</v>
      </c>
      <c r="K6" s="312" t="s">
        <v>116</v>
      </c>
      <c r="L6" s="312" t="s">
        <v>116</v>
      </c>
      <c r="M6" s="312">
        <v>196943</v>
      </c>
      <c r="N6" s="312" t="s">
        <v>310</v>
      </c>
      <c r="O6" s="312" t="s">
        <v>217</v>
      </c>
      <c r="P6" s="312"/>
      <c r="Q6" s="312"/>
      <c r="R6" s="315" t="s">
        <v>311</v>
      </c>
      <c r="S6" s="298"/>
    </row>
    <row r="7" spans="1:20">
      <c r="A7" s="330">
        <v>4</v>
      </c>
      <c r="B7" s="316" t="s">
        <v>312</v>
      </c>
      <c r="C7" s="311">
        <v>250000</v>
      </c>
      <c r="D7" s="312" t="s">
        <v>119</v>
      </c>
      <c r="E7" s="317"/>
      <c r="F7" s="312">
        <v>2612</v>
      </c>
      <c r="G7" s="312" t="s">
        <v>313</v>
      </c>
      <c r="H7" s="312">
        <v>151147</v>
      </c>
      <c r="I7" s="312" t="s">
        <v>315</v>
      </c>
      <c r="J7" s="312">
        <v>34204</v>
      </c>
      <c r="K7" s="312" t="s">
        <v>116</v>
      </c>
      <c r="L7" s="312" t="s">
        <v>116</v>
      </c>
      <c r="M7" s="312">
        <v>198206</v>
      </c>
      <c r="N7" s="312" t="s">
        <v>310</v>
      </c>
      <c r="O7" s="312" t="s">
        <v>76</v>
      </c>
      <c r="P7" s="318"/>
      <c r="Q7" s="318"/>
      <c r="R7" s="315" t="s">
        <v>311</v>
      </c>
      <c r="S7" s="298"/>
    </row>
    <row r="8" spans="1:20">
      <c r="A8" s="330">
        <v>5</v>
      </c>
      <c r="B8" s="316" t="s">
        <v>312</v>
      </c>
      <c r="C8" s="311">
        <v>469908</v>
      </c>
      <c r="D8" s="312" t="s">
        <v>119</v>
      </c>
      <c r="E8" s="317"/>
      <c r="F8" s="312">
        <v>2613</v>
      </c>
      <c r="G8" s="312" t="s">
        <v>314</v>
      </c>
      <c r="H8" s="312">
        <v>151143</v>
      </c>
      <c r="I8" s="312" t="s">
        <v>316</v>
      </c>
      <c r="J8" s="312">
        <v>34203</v>
      </c>
      <c r="K8" s="312" t="s">
        <v>116</v>
      </c>
      <c r="L8" s="312" t="s">
        <v>116</v>
      </c>
      <c r="M8" s="312">
        <v>198207</v>
      </c>
      <c r="N8" s="312" t="s">
        <v>310</v>
      </c>
      <c r="O8" s="312" t="s">
        <v>76</v>
      </c>
      <c r="P8" s="318"/>
      <c r="Q8" s="318"/>
      <c r="R8" s="315" t="s">
        <v>311</v>
      </c>
      <c r="S8" s="298"/>
    </row>
    <row r="9" spans="1:20" s="322" customFormat="1">
      <c r="A9" s="330">
        <v>6</v>
      </c>
      <c r="B9" s="316" t="s">
        <v>93</v>
      </c>
      <c r="C9" s="311">
        <v>911328</v>
      </c>
      <c r="D9" s="312" t="s">
        <v>119</v>
      </c>
      <c r="E9" s="317">
        <v>44096</v>
      </c>
      <c r="F9" s="312">
        <v>72353</v>
      </c>
      <c r="G9" s="318" t="s">
        <v>319</v>
      </c>
      <c r="H9" s="325">
        <v>152186</v>
      </c>
      <c r="I9" s="312">
        <v>4019</v>
      </c>
      <c r="J9" s="312">
        <v>34955</v>
      </c>
      <c r="K9" s="312" t="s">
        <v>116</v>
      </c>
      <c r="L9" s="312" t="s">
        <v>116</v>
      </c>
      <c r="M9" s="312">
        <v>197433</v>
      </c>
      <c r="N9" s="312" t="s">
        <v>310</v>
      </c>
      <c r="O9" s="312" t="s">
        <v>75</v>
      </c>
      <c r="P9" s="318"/>
      <c r="Q9" s="318"/>
      <c r="R9" s="315" t="s">
        <v>311</v>
      </c>
      <c r="S9" s="299"/>
    </row>
    <row r="10" spans="1:20" s="329" customFormat="1">
      <c r="A10" s="330">
        <v>7</v>
      </c>
      <c r="B10" s="332" t="s">
        <v>327</v>
      </c>
      <c r="C10" s="333">
        <v>455700</v>
      </c>
      <c r="D10" s="312" t="s">
        <v>119</v>
      </c>
      <c r="E10" s="313">
        <v>44119</v>
      </c>
      <c r="F10" s="312">
        <v>7257</v>
      </c>
      <c r="G10" s="312" t="s">
        <v>328</v>
      </c>
      <c r="H10" s="312">
        <v>152114</v>
      </c>
      <c r="I10" s="312" t="s">
        <v>329</v>
      </c>
      <c r="J10" s="312">
        <v>34857</v>
      </c>
      <c r="K10" s="312" t="s">
        <v>116</v>
      </c>
      <c r="L10" s="312" t="s">
        <v>116</v>
      </c>
      <c r="M10" s="312">
        <v>197338</v>
      </c>
      <c r="N10" s="312" t="s">
        <v>310</v>
      </c>
      <c r="O10" s="312" t="s">
        <v>74</v>
      </c>
      <c r="P10" s="312"/>
      <c r="Q10" s="334"/>
      <c r="R10" s="334" t="s">
        <v>311</v>
      </c>
      <c r="S10" s="331"/>
      <c r="T10" s="328"/>
    </row>
    <row r="11" spans="1:20" s="373" customFormat="1" ht="15.75">
      <c r="A11" s="374">
        <v>8</v>
      </c>
      <c r="B11" s="332" t="s">
        <v>295</v>
      </c>
      <c r="C11" s="333">
        <v>380000</v>
      </c>
      <c r="D11" s="312" t="s">
        <v>128</v>
      </c>
      <c r="E11" s="313">
        <v>44053</v>
      </c>
      <c r="F11" s="312">
        <v>7003</v>
      </c>
      <c r="G11" s="312" t="s">
        <v>132</v>
      </c>
      <c r="H11" s="325">
        <v>152701</v>
      </c>
      <c r="I11" s="312">
        <v>4500681279</v>
      </c>
      <c r="J11" s="312">
        <v>35537</v>
      </c>
      <c r="K11" s="312" t="s">
        <v>116</v>
      </c>
      <c r="L11" s="312" t="s">
        <v>116</v>
      </c>
      <c r="M11" s="312">
        <v>198209</v>
      </c>
      <c r="N11" s="375" t="s">
        <v>310</v>
      </c>
      <c r="O11" s="312" t="s">
        <v>217</v>
      </c>
      <c r="P11" s="312"/>
      <c r="Q11" s="334"/>
      <c r="R11" s="361" t="s">
        <v>296</v>
      </c>
      <c r="S11" s="372"/>
    </row>
    <row r="12" spans="1:20" s="327" customFormat="1" ht="15.75">
      <c r="A12" s="330">
        <v>9</v>
      </c>
      <c r="B12" s="332" t="s">
        <v>135</v>
      </c>
      <c r="C12" s="333">
        <v>395948</v>
      </c>
      <c r="D12" s="312" t="s">
        <v>119</v>
      </c>
      <c r="E12" s="313">
        <v>44109</v>
      </c>
      <c r="F12" s="312">
        <v>7256</v>
      </c>
      <c r="G12" s="359" t="s">
        <v>326</v>
      </c>
      <c r="H12" s="312">
        <v>150807</v>
      </c>
      <c r="I12" s="312">
        <v>839193</v>
      </c>
      <c r="J12" s="312">
        <v>33213</v>
      </c>
      <c r="K12" s="312" t="s">
        <v>116</v>
      </c>
      <c r="L12" s="312" t="s">
        <v>116</v>
      </c>
      <c r="M12" s="312">
        <v>198204</v>
      </c>
      <c r="N12" s="312" t="s">
        <v>310</v>
      </c>
      <c r="O12" s="312" t="s">
        <v>74</v>
      </c>
      <c r="P12" s="312"/>
      <c r="Q12" s="334"/>
      <c r="R12" s="349" t="s">
        <v>311</v>
      </c>
      <c r="S12" s="331"/>
      <c r="T12" s="326"/>
    </row>
    <row r="13" spans="1:20">
      <c r="A13" s="330">
        <v>10</v>
      </c>
      <c r="B13" s="332" t="s">
        <v>298</v>
      </c>
      <c r="C13" s="333">
        <v>1741142</v>
      </c>
      <c r="D13" s="312" t="s">
        <v>119</v>
      </c>
      <c r="E13" s="313">
        <v>43921</v>
      </c>
      <c r="F13" s="313">
        <v>7008</v>
      </c>
      <c r="G13" s="312" t="s">
        <v>299</v>
      </c>
      <c r="H13" s="312">
        <v>151193</v>
      </c>
      <c r="I13" s="312" t="s">
        <v>322</v>
      </c>
      <c r="J13" s="312">
        <v>33883</v>
      </c>
      <c r="K13" s="312" t="s">
        <v>116</v>
      </c>
      <c r="L13" s="312" t="s">
        <v>116</v>
      </c>
      <c r="M13" s="312">
        <v>198461</v>
      </c>
      <c r="N13" s="312" t="s">
        <v>310</v>
      </c>
      <c r="O13" s="312" t="s">
        <v>74</v>
      </c>
      <c r="P13" s="312"/>
      <c r="Q13" s="334"/>
      <c r="R13" s="360"/>
      <c r="S13" s="331"/>
      <c r="T13" s="326"/>
    </row>
    <row r="14" spans="1:20" s="373" customFormat="1">
      <c r="A14" s="378">
        <v>11</v>
      </c>
      <c r="B14" s="332" t="s">
        <v>300</v>
      </c>
      <c r="C14" s="333">
        <v>1689800</v>
      </c>
      <c r="D14" s="312" t="s">
        <v>119</v>
      </c>
      <c r="E14" s="313">
        <v>44117</v>
      </c>
      <c r="F14" s="312">
        <v>2615</v>
      </c>
      <c r="G14" s="312" t="s">
        <v>324</v>
      </c>
      <c r="H14" s="325">
        <v>152702</v>
      </c>
      <c r="I14" s="312" t="s">
        <v>325</v>
      </c>
      <c r="J14" s="312">
        <v>35538</v>
      </c>
      <c r="K14" s="312" t="s">
        <v>116</v>
      </c>
      <c r="L14" s="312" t="s">
        <v>116</v>
      </c>
      <c r="M14" s="312">
        <v>198208</v>
      </c>
      <c r="N14" s="375" t="s">
        <v>310</v>
      </c>
      <c r="O14" s="312" t="s">
        <v>74</v>
      </c>
      <c r="P14" s="312"/>
      <c r="Q14" s="376"/>
      <c r="R14" s="360" t="s">
        <v>323</v>
      </c>
      <c r="S14" s="372"/>
      <c r="T14" s="377"/>
    </row>
    <row r="15" spans="1:20" s="329" customFormat="1" ht="15.75">
      <c r="A15" s="330" t="s">
        <v>343</v>
      </c>
      <c r="B15" s="344" t="s">
        <v>135</v>
      </c>
      <c r="C15" s="333">
        <v>4488359</v>
      </c>
      <c r="D15" s="312" t="s">
        <v>119</v>
      </c>
      <c r="E15" s="345"/>
      <c r="F15" s="346"/>
      <c r="G15" s="347" t="s">
        <v>330</v>
      </c>
      <c r="H15" s="348"/>
      <c r="I15" s="346"/>
      <c r="J15" s="348"/>
      <c r="K15" s="312" t="s">
        <v>116</v>
      </c>
      <c r="L15" s="312" t="s">
        <v>116</v>
      </c>
      <c r="M15" s="347">
        <v>197787</v>
      </c>
      <c r="N15" s="312" t="s">
        <v>310</v>
      </c>
      <c r="O15" s="312"/>
      <c r="P15" s="347"/>
      <c r="Q15" s="347"/>
      <c r="R15" s="349" t="s">
        <v>311</v>
      </c>
      <c r="S15" s="331"/>
    </row>
    <row r="16" spans="1:20" s="329" customFormat="1" ht="15.75">
      <c r="A16" s="330">
        <v>13</v>
      </c>
      <c r="B16" s="310" t="s">
        <v>135</v>
      </c>
      <c r="C16" s="333">
        <v>4488359</v>
      </c>
      <c r="D16" s="312" t="s">
        <v>119</v>
      </c>
      <c r="E16" s="313"/>
      <c r="F16" s="312"/>
      <c r="G16" s="312" t="s">
        <v>331</v>
      </c>
      <c r="H16" s="312"/>
      <c r="I16" s="312"/>
      <c r="J16" s="312"/>
      <c r="K16" s="312" t="s">
        <v>116</v>
      </c>
      <c r="L16" s="312" t="s">
        <v>116</v>
      </c>
      <c r="M16" s="312">
        <v>197788</v>
      </c>
      <c r="N16" s="312" t="s">
        <v>310</v>
      </c>
      <c r="O16" s="312"/>
      <c r="P16" s="312"/>
      <c r="Q16" s="312"/>
      <c r="R16" s="349" t="s">
        <v>311</v>
      </c>
      <c r="S16" s="331"/>
    </row>
    <row r="17" spans="1:19" s="329" customFormat="1" ht="15.75">
      <c r="A17" s="330">
        <v>14</v>
      </c>
      <c r="B17" s="344" t="s">
        <v>135</v>
      </c>
      <c r="C17" s="333">
        <v>4488359</v>
      </c>
      <c r="D17" s="312" t="s">
        <v>119</v>
      </c>
      <c r="E17" s="345"/>
      <c r="F17" s="346"/>
      <c r="G17" s="347" t="s">
        <v>332</v>
      </c>
      <c r="H17" s="348"/>
      <c r="I17" s="346"/>
      <c r="J17" s="348"/>
      <c r="K17" s="312" t="s">
        <v>116</v>
      </c>
      <c r="L17" s="312" t="s">
        <v>116</v>
      </c>
      <c r="M17" s="347">
        <v>197789</v>
      </c>
      <c r="N17" s="312" t="s">
        <v>310</v>
      </c>
      <c r="O17" s="312"/>
      <c r="P17" s="347"/>
      <c r="Q17" s="347"/>
      <c r="R17" s="349" t="s">
        <v>311</v>
      </c>
      <c r="S17" s="331"/>
    </row>
    <row r="18" spans="1:19" s="343" customFormat="1" ht="15.75">
      <c r="A18" s="330">
        <v>15</v>
      </c>
      <c r="B18" s="344" t="s">
        <v>135</v>
      </c>
      <c r="C18" s="333">
        <v>2902156</v>
      </c>
      <c r="D18" s="312" t="s">
        <v>119</v>
      </c>
      <c r="E18" s="345"/>
      <c r="F18" s="346"/>
      <c r="G18" s="347" t="s">
        <v>333</v>
      </c>
      <c r="H18" s="348"/>
      <c r="I18" s="346"/>
      <c r="J18" s="348"/>
      <c r="K18" s="312" t="s">
        <v>116</v>
      </c>
      <c r="L18" s="312" t="s">
        <v>116</v>
      </c>
      <c r="M18" s="347">
        <v>197790</v>
      </c>
      <c r="N18" s="312" t="s">
        <v>310</v>
      </c>
      <c r="O18" s="312"/>
      <c r="P18" s="347"/>
      <c r="Q18" s="347"/>
      <c r="R18" s="349" t="s">
        <v>311</v>
      </c>
      <c r="S18" s="342"/>
    </row>
    <row r="19" spans="1:19" s="343" customFormat="1" ht="17.25" customHeight="1">
      <c r="A19" s="330">
        <v>16</v>
      </c>
      <c r="B19" s="344" t="s">
        <v>135</v>
      </c>
      <c r="C19" s="333">
        <v>2902156</v>
      </c>
      <c r="D19" s="312" t="s">
        <v>119</v>
      </c>
      <c r="E19" s="345"/>
      <c r="F19" s="346"/>
      <c r="G19" s="347" t="s">
        <v>334</v>
      </c>
      <c r="H19" s="348"/>
      <c r="I19" s="346"/>
      <c r="J19" s="348"/>
      <c r="K19" s="312" t="s">
        <v>116</v>
      </c>
      <c r="L19" s="312" t="s">
        <v>116</v>
      </c>
      <c r="M19" s="347">
        <v>197791</v>
      </c>
      <c r="N19" s="312" t="s">
        <v>310</v>
      </c>
      <c r="O19" s="312"/>
      <c r="P19" s="347"/>
      <c r="Q19" s="347"/>
      <c r="R19" s="349" t="s">
        <v>311</v>
      </c>
      <c r="S19" s="342"/>
    </row>
    <row r="20" spans="1:19" ht="15.75">
      <c r="B20" s="278" t="s">
        <v>2</v>
      </c>
      <c r="C20" s="279">
        <v>26111451</v>
      </c>
      <c r="F20" s="280"/>
      <c r="G20" s="267" t="s">
        <v>51</v>
      </c>
      <c r="H20" s="267" t="s">
        <v>184</v>
      </c>
      <c r="I20" s="281" t="s">
        <v>183</v>
      </c>
      <c r="J20" s="389" t="s">
        <v>182</v>
      </c>
      <c r="K20" s="389"/>
      <c r="L20" s="389"/>
      <c r="M20" s="389"/>
      <c r="N20" s="282"/>
    </row>
    <row r="21" spans="1:19" ht="18.75">
      <c r="B21" s="283" t="s">
        <v>1</v>
      </c>
      <c r="C21" s="284">
        <v>318917</v>
      </c>
      <c r="F21" s="396" t="s">
        <v>115</v>
      </c>
      <c r="G21" s="396"/>
      <c r="H21" s="244">
        <v>3000000</v>
      </c>
      <c r="I21" s="244">
        <v>0</v>
      </c>
      <c r="J21" s="388">
        <f t="shared" ref="J21:J28" si="0">I21/H21*100</f>
        <v>0</v>
      </c>
      <c r="K21" s="388"/>
      <c r="L21" s="388"/>
      <c r="M21" s="388"/>
      <c r="N21" s="285"/>
    </row>
    <row r="22" spans="1:19" ht="18.75">
      <c r="B22" s="393" t="s">
        <v>50</v>
      </c>
      <c r="C22" s="394">
        <f>C20+C21</f>
        <v>26430368</v>
      </c>
      <c r="F22" s="397" t="s">
        <v>344</v>
      </c>
      <c r="G22" s="397"/>
      <c r="H22" s="379">
        <v>5000000</v>
      </c>
      <c r="I22" s="379">
        <v>4650826</v>
      </c>
      <c r="J22" s="395">
        <f t="shared" si="0"/>
        <v>93.01652</v>
      </c>
      <c r="K22" s="395"/>
      <c r="L22" s="395"/>
      <c r="M22" s="395"/>
      <c r="N22" s="285"/>
    </row>
    <row r="23" spans="1:19" ht="18.75">
      <c r="B23" s="393"/>
      <c r="C23" s="394"/>
      <c r="F23" s="398" t="s">
        <v>345</v>
      </c>
      <c r="G23" s="398"/>
      <c r="H23" s="244">
        <v>3000000</v>
      </c>
      <c r="I23" s="244">
        <v>719908</v>
      </c>
      <c r="J23" s="388">
        <f t="shared" si="0"/>
        <v>23.996933333333335</v>
      </c>
      <c r="K23" s="388"/>
      <c r="L23" s="388"/>
      <c r="M23" s="388"/>
      <c r="N23" s="285"/>
    </row>
    <row r="24" spans="1:19" ht="18.75">
      <c r="B24" s="278" t="s">
        <v>3</v>
      </c>
      <c r="C24" s="279"/>
      <c r="F24" s="387"/>
      <c r="G24" s="387"/>
      <c r="H24" s="244"/>
      <c r="I24" s="244">
        <v>0</v>
      </c>
      <c r="J24" s="388"/>
      <c r="K24" s="388"/>
      <c r="L24" s="388"/>
      <c r="M24" s="388"/>
      <c r="N24" s="285"/>
      <c r="O24" s="286"/>
      <c r="P24" s="286"/>
      <c r="Q24" s="286"/>
    </row>
    <row r="25" spans="1:19" ht="18.75">
      <c r="B25" s="287"/>
      <c r="C25" s="288"/>
      <c r="F25" s="387" t="s">
        <v>139</v>
      </c>
      <c r="G25" s="387"/>
      <c r="H25" s="244">
        <v>3000000</v>
      </c>
      <c r="I25" s="244">
        <v>0</v>
      </c>
      <c r="J25" s="388">
        <f t="shared" si="0"/>
        <v>0</v>
      </c>
      <c r="K25" s="388"/>
      <c r="L25" s="388"/>
      <c r="M25" s="388"/>
      <c r="N25" s="285"/>
      <c r="O25" s="286"/>
      <c r="P25" s="286"/>
      <c r="Q25" s="286"/>
      <c r="R25" s="101"/>
      <c r="S25" s="101"/>
    </row>
    <row r="26" spans="1:19" ht="18.75">
      <c r="B26" s="289" t="s">
        <v>181</v>
      </c>
      <c r="C26" s="290"/>
      <c r="F26" s="387"/>
      <c r="G26" s="387"/>
      <c r="H26" s="244"/>
      <c r="I26" s="244"/>
      <c r="J26" s="388"/>
      <c r="K26" s="388"/>
      <c r="L26" s="388"/>
      <c r="M26" s="388"/>
      <c r="N26" s="285"/>
      <c r="O26" s="286"/>
      <c r="P26" s="286"/>
      <c r="Q26" s="286"/>
      <c r="R26" s="101"/>
      <c r="S26" s="101"/>
    </row>
    <row r="27" spans="1:19" ht="18.75">
      <c r="B27" s="287"/>
      <c r="C27" s="288"/>
      <c r="F27" s="387"/>
      <c r="G27" s="387"/>
      <c r="H27" s="244"/>
      <c r="I27" s="244"/>
      <c r="J27" s="388"/>
      <c r="K27" s="388"/>
      <c r="L27" s="388"/>
      <c r="M27" s="388"/>
      <c r="N27" s="285"/>
      <c r="O27" s="286"/>
      <c r="P27" s="286"/>
      <c r="Q27" s="286"/>
      <c r="R27" s="101"/>
      <c r="S27" s="101"/>
    </row>
    <row r="28" spans="1:19" ht="18.75">
      <c r="B28" s="101"/>
      <c r="C28" s="101"/>
      <c r="F28" s="387" t="s">
        <v>346</v>
      </c>
      <c r="G28" s="387"/>
      <c r="H28" s="244">
        <v>5000000</v>
      </c>
      <c r="I28" s="244">
        <v>911328</v>
      </c>
      <c r="J28" s="388">
        <f t="shared" si="0"/>
        <v>18.226559999999999</v>
      </c>
      <c r="K28" s="388"/>
      <c r="L28" s="388"/>
      <c r="M28" s="388"/>
      <c r="N28" s="285"/>
      <c r="O28" s="286"/>
      <c r="P28" s="286"/>
      <c r="Q28" s="286"/>
      <c r="R28" s="101"/>
      <c r="S28" s="101"/>
    </row>
    <row r="29" spans="1:19">
      <c r="F29" s="390"/>
      <c r="G29" s="390"/>
      <c r="R29" s="101"/>
      <c r="S29" s="101"/>
    </row>
    <row r="30" spans="1:19">
      <c r="F30" s="390"/>
      <c r="G30" s="390"/>
      <c r="J30" s="389" t="s">
        <v>185</v>
      </c>
      <c r="K30" s="389"/>
      <c r="L30" s="389"/>
      <c r="M30" s="389"/>
      <c r="R30" s="101"/>
      <c r="S30" s="101"/>
    </row>
    <row r="31" spans="1:19">
      <c r="F31" s="390"/>
      <c r="G31" s="390"/>
      <c r="J31" s="388">
        <v>4.718</v>
      </c>
      <c r="K31" s="389"/>
      <c r="L31" s="389"/>
      <c r="M31" s="389"/>
      <c r="R31" s="101"/>
      <c r="S31" s="101"/>
    </row>
    <row r="32" spans="1:19">
      <c r="F32" s="390"/>
      <c r="G32" s="390"/>
      <c r="R32" s="101"/>
      <c r="S32" s="101"/>
    </row>
    <row r="33" spans="6:19">
      <c r="F33" s="390"/>
      <c r="G33" s="390"/>
      <c r="H33" s="292"/>
      <c r="I33" s="293"/>
      <c r="J33" s="292"/>
      <c r="K33" s="292"/>
      <c r="L33" s="292"/>
      <c r="M33" s="294"/>
      <c r="N33" s="294"/>
      <c r="R33" s="101"/>
      <c r="S33" s="101"/>
    </row>
    <row r="34" spans="6:19">
      <c r="F34" s="390"/>
      <c r="G34" s="390"/>
      <c r="H34" s="295"/>
      <c r="I34" s="137"/>
      <c r="J34" s="391"/>
      <c r="K34" s="391"/>
      <c r="L34" s="391"/>
      <c r="M34" s="391"/>
      <c r="N34" s="294"/>
      <c r="R34" s="101"/>
      <c r="S34" s="101"/>
    </row>
    <row r="35" spans="6:19">
      <c r="F35" s="390"/>
      <c r="G35" s="390"/>
      <c r="H35" s="296"/>
      <c r="I35" s="296"/>
      <c r="J35" s="385"/>
      <c r="K35" s="385"/>
      <c r="L35" s="385"/>
      <c r="M35" s="385"/>
      <c r="N35" s="294"/>
      <c r="R35" s="101"/>
      <c r="S35" s="101"/>
    </row>
    <row r="36" spans="6:19">
      <c r="F36" s="390"/>
      <c r="G36" s="390"/>
      <c r="H36" s="296"/>
      <c r="I36" s="296"/>
      <c r="J36" s="385"/>
      <c r="K36" s="385"/>
      <c r="L36" s="385"/>
      <c r="M36" s="385"/>
      <c r="N36" s="294"/>
      <c r="R36" s="101"/>
      <c r="S36" s="101"/>
    </row>
    <row r="37" spans="6:19">
      <c r="F37" s="386"/>
      <c r="G37" s="386"/>
      <c r="H37" s="296"/>
      <c r="I37" s="296"/>
      <c r="J37" s="385"/>
      <c r="K37" s="385"/>
      <c r="L37" s="385"/>
      <c r="M37" s="385"/>
      <c r="N37" s="294"/>
      <c r="R37" s="101"/>
      <c r="S37" s="101"/>
    </row>
    <row r="38" spans="6:19">
      <c r="F38" s="384"/>
      <c r="G38" s="384"/>
      <c r="H38" s="296"/>
      <c r="I38" s="296"/>
      <c r="J38" s="385"/>
      <c r="K38" s="385"/>
      <c r="L38" s="385"/>
      <c r="M38" s="385"/>
      <c r="N38" s="294"/>
      <c r="R38" s="101"/>
      <c r="S38" s="101"/>
    </row>
    <row r="39" spans="6:19">
      <c r="F39" s="384"/>
      <c r="G39" s="384"/>
      <c r="H39" s="296"/>
      <c r="I39" s="296"/>
      <c r="J39" s="385"/>
      <c r="K39" s="385"/>
      <c r="L39" s="385"/>
      <c r="M39" s="385"/>
      <c r="N39" s="294"/>
      <c r="R39" s="101"/>
      <c r="S39" s="101"/>
    </row>
    <row r="40" spans="6:19">
      <c r="F40" s="384"/>
      <c r="G40" s="384"/>
      <c r="H40" s="296"/>
      <c r="I40" s="296"/>
      <c r="J40" s="385"/>
      <c r="K40" s="385"/>
      <c r="L40" s="385"/>
      <c r="M40" s="385"/>
      <c r="N40" s="294"/>
      <c r="R40" s="101"/>
      <c r="S40" s="101"/>
    </row>
    <row r="41" spans="6:19">
      <c r="F41" s="384"/>
      <c r="G41" s="384"/>
      <c r="H41" s="296"/>
      <c r="I41" s="296"/>
      <c r="J41" s="385"/>
      <c r="K41" s="385"/>
      <c r="L41" s="385"/>
      <c r="M41" s="385"/>
      <c r="N41" s="294"/>
    </row>
    <row r="42" spans="6:19">
      <c r="F42" s="384"/>
      <c r="G42" s="384"/>
      <c r="H42" s="296"/>
      <c r="I42" s="296"/>
      <c r="J42" s="385"/>
      <c r="K42" s="385"/>
      <c r="L42" s="385"/>
      <c r="M42" s="385"/>
      <c r="N42" s="294"/>
    </row>
    <row r="43" spans="6:19">
      <c r="F43" s="291"/>
      <c r="G43" s="291"/>
      <c r="H43" s="292"/>
      <c r="I43" s="293"/>
      <c r="J43" s="292"/>
      <c r="K43" s="292"/>
      <c r="L43" s="292"/>
      <c r="M43" s="294"/>
      <c r="N43" s="294"/>
      <c r="S43" s="101"/>
    </row>
    <row r="51" spans="2:18">
      <c r="B51" s="101"/>
      <c r="C51" s="101"/>
      <c r="D51" s="101"/>
      <c r="E51" s="101"/>
      <c r="F51" s="101"/>
      <c r="G51" s="101"/>
      <c r="H51" s="101"/>
      <c r="I51" s="101"/>
      <c r="J51" s="297"/>
      <c r="K51" s="101"/>
      <c r="L51" s="101"/>
      <c r="M51" s="101"/>
      <c r="N51" s="101"/>
      <c r="O51" s="101"/>
      <c r="P51" s="101"/>
      <c r="Q51" s="101"/>
      <c r="R51" s="101"/>
    </row>
  </sheetData>
  <mergeCells count="45">
    <mergeCell ref="F29:G29"/>
    <mergeCell ref="F30:G30"/>
    <mergeCell ref="F31:G31"/>
    <mergeCell ref="F32:G32"/>
    <mergeCell ref="F33:G33"/>
    <mergeCell ref="A1:R2"/>
    <mergeCell ref="B22:B23"/>
    <mergeCell ref="C22:C23"/>
    <mergeCell ref="J24:M24"/>
    <mergeCell ref="J23:M23"/>
    <mergeCell ref="J22:M22"/>
    <mergeCell ref="J21:M21"/>
    <mergeCell ref="F21:G21"/>
    <mergeCell ref="F22:G22"/>
    <mergeCell ref="F23:G23"/>
    <mergeCell ref="J20:M20"/>
    <mergeCell ref="F24:G24"/>
    <mergeCell ref="J30:M30"/>
    <mergeCell ref="J31:M31"/>
    <mergeCell ref="F35:G35"/>
    <mergeCell ref="F36:G36"/>
    <mergeCell ref="J34:M34"/>
    <mergeCell ref="F34:G34"/>
    <mergeCell ref="F25:G25"/>
    <mergeCell ref="F26:G26"/>
    <mergeCell ref="F27:G27"/>
    <mergeCell ref="F28:G28"/>
    <mergeCell ref="J25:M25"/>
    <mergeCell ref="J26:M26"/>
    <mergeCell ref="J27:M27"/>
    <mergeCell ref="J28:M28"/>
    <mergeCell ref="F42:G42"/>
    <mergeCell ref="J42:M42"/>
    <mergeCell ref="J36:M36"/>
    <mergeCell ref="F37:G37"/>
    <mergeCell ref="J35:M35"/>
    <mergeCell ref="J41:M41"/>
    <mergeCell ref="F39:G39"/>
    <mergeCell ref="J39:M39"/>
    <mergeCell ref="F40:G40"/>
    <mergeCell ref="J40:M40"/>
    <mergeCell ref="F41:G41"/>
    <mergeCell ref="J37:M37"/>
    <mergeCell ref="F38:G38"/>
    <mergeCell ref="J38:M38"/>
  </mergeCells>
  <conditionalFormatting sqref="C22:C23">
    <cfRule type="cellIs" dxfId="21" priority="3" operator="greaterThan">
      <formula>20000000</formula>
    </cfRule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scale="68" orientation="landscape" verticalDpi="300" r:id="rId1"/>
  <tableParts count="1">
    <tablePart r:id="rId2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tabSelected="1" workbookViewId="0">
      <selection activeCell="E3" sqref="E3:H4"/>
    </sheetView>
  </sheetViews>
  <sheetFormatPr baseColWidth="10" defaultRowHeight="15"/>
  <cols>
    <col min="1" max="1" width="5.5703125" style="106" customWidth="1"/>
    <col min="2" max="2" width="32" customWidth="1"/>
    <col min="3" max="3" width="38.140625" customWidth="1"/>
    <col min="4" max="4" width="7.140625" customWidth="1"/>
    <col min="5" max="5" width="9.42578125" customWidth="1"/>
    <col min="6" max="6" width="21.28515625" bestFit="1" customWidth="1"/>
    <col min="7" max="7" width="50.42578125" bestFit="1" customWidth="1"/>
    <col min="8" max="8" width="16" customWidth="1"/>
  </cols>
  <sheetData>
    <row r="1" spans="1:9" ht="15.75" thickBot="1"/>
    <row r="2" spans="1:9" ht="19.5" thickBot="1">
      <c r="A2" s="106" t="s">
        <v>127</v>
      </c>
      <c r="B2" s="399" t="s">
        <v>24</v>
      </c>
      <c r="C2" s="400"/>
    </row>
    <row r="3" spans="1:9">
      <c r="A3" s="106">
        <v>10</v>
      </c>
      <c r="B3" s="170">
        <v>9910000003</v>
      </c>
      <c r="C3" s="171" t="s">
        <v>49</v>
      </c>
      <c r="E3" s="154" t="s">
        <v>62</v>
      </c>
      <c r="F3" s="155" t="s">
        <v>65</v>
      </c>
      <c r="G3" s="154" t="s">
        <v>63</v>
      </c>
      <c r="H3" s="154" t="s">
        <v>64</v>
      </c>
      <c r="I3" s="17"/>
    </row>
    <row r="4" spans="1:9" ht="15.75" thickBot="1">
      <c r="A4" s="106">
        <v>13</v>
      </c>
      <c r="B4" s="67" t="s">
        <v>25</v>
      </c>
      <c r="C4" s="68" t="s">
        <v>72</v>
      </c>
      <c r="E4" s="199">
        <v>1</v>
      </c>
      <c r="F4" s="350">
        <v>3200000000</v>
      </c>
      <c r="G4" s="351" t="s">
        <v>26</v>
      </c>
      <c r="H4" s="210">
        <v>143375</v>
      </c>
      <c r="I4" s="33">
        <f>E4*H4</f>
        <v>143375</v>
      </c>
    </row>
    <row r="5" spans="1:9" ht="16.5" thickBot="1">
      <c r="A5" s="106">
        <v>5</v>
      </c>
      <c r="B5" s="172">
        <v>3200000000</v>
      </c>
      <c r="C5" s="173" t="s">
        <v>26</v>
      </c>
      <c r="D5" s="66"/>
      <c r="E5" s="200"/>
      <c r="F5" s="218"/>
      <c r="G5" s="206"/>
      <c r="H5" s="201"/>
      <c r="I5" s="33">
        <f t="shared" ref="I5:I12" si="0">E5*H5</f>
        <v>0</v>
      </c>
    </row>
    <row r="6" spans="1:9">
      <c r="A6" s="106">
        <v>19</v>
      </c>
      <c r="B6" s="172">
        <v>11112222</v>
      </c>
      <c r="C6" s="173" t="s">
        <v>27</v>
      </c>
      <c r="E6" s="191"/>
      <c r="F6" s="182"/>
      <c r="G6" s="190"/>
      <c r="H6" s="192"/>
      <c r="I6" s="33">
        <f t="shared" si="0"/>
        <v>0</v>
      </c>
    </row>
    <row r="7" spans="1:9">
      <c r="B7" s="174">
        <v>38827</v>
      </c>
      <c r="C7" s="175" t="s">
        <v>101</v>
      </c>
      <c r="E7" s="103"/>
      <c r="F7" s="182"/>
      <c r="G7" s="185"/>
      <c r="H7" s="193"/>
      <c r="I7" s="33">
        <f t="shared" si="0"/>
        <v>0</v>
      </c>
    </row>
    <row r="8" spans="1:9">
      <c r="B8" s="174">
        <v>18942</v>
      </c>
      <c r="C8" s="175" t="s">
        <v>102</v>
      </c>
      <c r="E8" s="103"/>
      <c r="F8" s="182"/>
      <c r="G8" s="185"/>
      <c r="H8" s="193"/>
      <c r="I8" s="33">
        <f t="shared" si="0"/>
        <v>0</v>
      </c>
    </row>
    <row r="9" spans="1:9" ht="15.75" thickBot="1">
      <c r="A9" s="106">
        <v>15</v>
      </c>
      <c r="B9" s="176">
        <v>111110000</v>
      </c>
      <c r="C9" s="177" t="s">
        <v>28</v>
      </c>
      <c r="E9" s="103"/>
      <c r="F9" s="185"/>
      <c r="G9" s="185"/>
      <c r="H9" s="194"/>
      <c r="I9" s="33">
        <f t="shared" si="0"/>
        <v>0</v>
      </c>
    </row>
    <row r="10" spans="1:9" ht="15.75">
      <c r="B10" s="29"/>
      <c r="C10" s="30"/>
      <c r="E10" s="103"/>
      <c r="F10" s="110"/>
      <c r="G10" s="121"/>
      <c r="H10" s="120"/>
      <c r="I10" s="33">
        <f t="shared" si="0"/>
        <v>0</v>
      </c>
    </row>
    <row r="11" spans="1:9" ht="16.5" thickBot="1">
      <c r="E11" s="103"/>
      <c r="F11" s="110"/>
      <c r="G11" s="121"/>
      <c r="H11" s="120"/>
      <c r="I11" s="33">
        <f t="shared" si="0"/>
        <v>0</v>
      </c>
    </row>
    <row r="12" spans="1:9" s="37" customFormat="1" ht="19.5" thickBot="1">
      <c r="A12" s="107"/>
      <c r="B12" s="36" t="s">
        <v>24</v>
      </c>
      <c r="C12" s="36" t="s">
        <v>66</v>
      </c>
      <c r="E12" s="103"/>
      <c r="F12" s="104"/>
      <c r="G12" s="102"/>
      <c r="H12" s="105"/>
      <c r="I12" s="33">
        <f t="shared" si="0"/>
        <v>0</v>
      </c>
    </row>
    <row r="13" spans="1:9" ht="15.75">
      <c r="B13" s="38" t="s">
        <v>52</v>
      </c>
      <c r="C13" s="39" t="s">
        <v>53</v>
      </c>
      <c r="E13" s="103"/>
      <c r="F13" s="104"/>
      <c r="G13" s="102"/>
      <c r="H13" s="105"/>
      <c r="I13" s="99"/>
    </row>
    <row r="14" spans="1:9">
      <c r="B14" s="40" t="s">
        <v>54</v>
      </c>
      <c r="C14" s="49" t="s">
        <v>55</v>
      </c>
      <c r="D14" s="50"/>
      <c r="E14" s="51"/>
      <c r="F14" s="52"/>
      <c r="G14" s="51"/>
      <c r="I14" s="99">
        <f>SUM(I4:I13)</f>
        <v>143375</v>
      </c>
    </row>
    <row r="15" spans="1:9" ht="15.75">
      <c r="B15" s="40" t="s">
        <v>56</v>
      </c>
      <c r="C15" s="49" t="s">
        <v>57</v>
      </c>
      <c r="D15" s="48"/>
      <c r="E15" s="54" t="s">
        <v>41</v>
      </c>
      <c r="F15" s="55"/>
      <c r="G15" s="53"/>
    </row>
    <row r="16" spans="1:9" ht="15.75" thickBot="1">
      <c r="B16" s="40" t="s">
        <v>58</v>
      </c>
      <c r="C16" s="41" t="s">
        <v>59</v>
      </c>
      <c r="E16" s="54" t="s">
        <v>117</v>
      </c>
      <c r="F16" s="17"/>
      <c r="G16" s="57" t="s">
        <v>69</v>
      </c>
      <c r="I16" s="99"/>
    </row>
    <row r="17" spans="2:9" ht="15.75" thickBot="1">
      <c r="B17" s="40" t="s">
        <v>60</v>
      </c>
      <c r="C17" s="41" t="s">
        <v>61</v>
      </c>
      <c r="E17" s="42" t="s">
        <v>62</v>
      </c>
      <c r="F17" s="43" t="s">
        <v>65</v>
      </c>
      <c r="G17" s="43" t="s">
        <v>63</v>
      </c>
      <c r="H17" s="43" t="s">
        <v>64</v>
      </c>
    </row>
    <row r="18" spans="2:9" ht="15.75" thickBot="1">
      <c r="B18" s="34"/>
      <c r="C18" s="35"/>
      <c r="E18" s="44">
        <v>1</v>
      </c>
      <c r="F18" s="45">
        <v>3200000000</v>
      </c>
      <c r="G18" s="46" t="s">
        <v>26</v>
      </c>
      <c r="H18" s="142">
        <v>1610196</v>
      </c>
    </row>
    <row r="19" spans="2:9">
      <c r="C19">
        <f>27042*5</f>
        <v>135210</v>
      </c>
      <c r="D19" s="48"/>
      <c r="E19" s="381" t="s">
        <v>118</v>
      </c>
      <c r="F19" s="381"/>
      <c r="G19" s="381"/>
      <c r="H19" s="381"/>
      <c r="I19" s="381"/>
    </row>
    <row r="20" spans="2:9">
      <c r="E20" s="56" t="s">
        <v>67</v>
      </c>
      <c r="F20" s="57"/>
    </row>
    <row r="21" spans="2:9" ht="15.75" thickBot="1">
      <c r="B21" s="58"/>
      <c r="C21" s="59"/>
      <c r="E21" s="54" t="s">
        <v>68</v>
      </c>
      <c r="F21" s="57"/>
      <c r="G21" s="57" t="s">
        <v>69</v>
      </c>
    </row>
    <row r="22" spans="2:9" ht="15.75" thickBot="1">
      <c r="B22" s="58" t="s">
        <v>7</v>
      </c>
      <c r="C22" s="60"/>
      <c r="E22" s="42" t="s">
        <v>62</v>
      </c>
      <c r="F22" s="43" t="s">
        <v>65</v>
      </c>
      <c r="G22" s="43" t="s">
        <v>63</v>
      </c>
      <c r="H22" s="43" t="s">
        <v>64</v>
      </c>
    </row>
    <row r="23" spans="2:9" ht="15.75" thickBot="1">
      <c r="E23" s="44">
        <v>1</v>
      </c>
      <c r="F23" s="45">
        <v>3200000000</v>
      </c>
      <c r="G23" s="46" t="s">
        <v>26</v>
      </c>
      <c r="H23" s="47">
        <v>668271</v>
      </c>
    </row>
    <row r="24" spans="2:9" ht="41.25" customHeight="1"/>
    <row r="25" spans="2:9">
      <c r="E25" s="57" t="s">
        <v>8</v>
      </c>
      <c r="F25" s="57"/>
    </row>
    <row r="26" spans="2:9" ht="15.75" thickBot="1">
      <c r="E26" s="57" t="s">
        <v>70</v>
      </c>
      <c r="F26" s="57"/>
      <c r="G26" s="57" t="s">
        <v>69</v>
      </c>
    </row>
    <row r="27" spans="2:9" ht="15.75" thickBot="1">
      <c r="E27" s="42" t="s">
        <v>62</v>
      </c>
      <c r="F27" s="43" t="s">
        <v>65</v>
      </c>
      <c r="G27" s="43" t="s">
        <v>63</v>
      </c>
      <c r="H27" s="43" t="s">
        <v>64</v>
      </c>
    </row>
    <row r="28" spans="2:9" ht="15.75" thickBot="1">
      <c r="E28" s="44">
        <v>1</v>
      </c>
      <c r="F28" s="45">
        <v>3200000000</v>
      </c>
      <c r="G28" s="46" t="s">
        <v>26</v>
      </c>
      <c r="H28" s="47" t="s">
        <v>71</v>
      </c>
    </row>
  </sheetData>
  <mergeCells count="2">
    <mergeCell ref="B2:C2"/>
    <mergeCell ref="E19:I19"/>
  </mergeCells>
  <hyperlinks>
    <hyperlink ref="E20" r:id="rId1" display="http://www.mercantil.com/empresa/hospital-regional-de-copiapo/copiapo/300013193/esp"/>
  </hyperlinks>
  <pageMargins left="0.7" right="0.7" top="0.75" bottom="0.75" header="0.3" footer="0.3"/>
  <pageSetup paperSize="9" orientation="portrait" horizontalDpi="300" verticalDpi="300"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23"/>
  <sheetViews>
    <sheetView workbookViewId="0">
      <selection sqref="A1:XFD1048576"/>
    </sheetView>
  </sheetViews>
  <sheetFormatPr baseColWidth="10" defaultRowHeight="15"/>
  <cols>
    <col min="2" max="2" width="59.140625" bestFit="1" customWidth="1"/>
    <col min="3" max="3" width="24.28515625" customWidth="1"/>
    <col min="5" max="5" width="11.42578125" customWidth="1"/>
  </cols>
  <sheetData>
    <row r="2" spans="2:12">
      <c r="B2" s="100" t="s">
        <v>96</v>
      </c>
      <c r="C2" s="100" t="s">
        <v>5</v>
      </c>
      <c r="L2">
        <v>180</v>
      </c>
    </row>
    <row r="3" spans="2:12">
      <c r="B3" s="101" t="s">
        <v>94</v>
      </c>
      <c r="C3" s="101" t="s">
        <v>95</v>
      </c>
    </row>
    <row r="4" spans="2:12">
      <c r="B4" s="101" t="s">
        <v>129</v>
      </c>
      <c r="C4" s="101" t="s">
        <v>97</v>
      </c>
    </row>
    <row r="5" spans="2:12">
      <c r="B5" s="101" t="s">
        <v>121</v>
      </c>
      <c r="C5" s="101" t="s">
        <v>98</v>
      </c>
    </row>
    <row r="6" spans="2:12">
      <c r="B6" s="101" t="s">
        <v>67</v>
      </c>
      <c r="C6" s="101" t="s">
        <v>73</v>
      </c>
    </row>
    <row r="7" spans="2:12">
      <c r="B7" s="101" t="s">
        <v>103</v>
      </c>
      <c r="C7" s="101" t="s">
        <v>104</v>
      </c>
    </row>
    <row r="8" spans="2:12">
      <c r="B8" s="101" t="s">
        <v>105</v>
      </c>
      <c r="C8" s="101" t="s">
        <v>106</v>
      </c>
    </row>
    <row r="9" spans="2:12">
      <c r="B9" s="101" t="s">
        <v>107</v>
      </c>
      <c r="C9" s="101" t="s">
        <v>99</v>
      </c>
    </row>
    <row r="10" spans="2:12">
      <c r="B10" s="101" t="s">
        <v>108</v>
      </c>
      <c r="C10" s="101" t="s">
        <v>109</v>
      </c>
    </row>
    <row r="11" spans="2:12">
      <c r="B11" s="101" t="s">
        <v>120</v>
      </c>
      <c r="C11" s="101" t="s">
        <v>48</v>
      </c>
      <c r="E11" s="381" t="s">
        <v>118</v>
      </c>
      <c r="F11" s="381"/>
      <c r="G11" s="381"/>
      <c r="H11" s="381"/>
      <c r="I11" s="381"/>
    </row>
    <row r="12" spans="2:12">
      <c r="B12" s="101" t="s">
        <v>110</v>
      </c>
      <c r="C12" s="101" t="s">
        <v>111</v>
      </c>
    </row>
    <row r="13" spans="2:12">
      <c r="B13" s="101" t="s">
        <v>112</v>
      </c>
      <c r="C13" s="101" t="s">
        <v>113</v>
      </c>
    </row>
    <row r="14" spans="2:12">
      <c r="B14" s="101" t="s">
        <v>123</v>
      </c>
      <c r="C14" s="101" t="s">
        <v>122</v>
      </c>
    </row>
    <row r="15" spans="2:12">
      <c r="B15" s="101" t="s">
        <v>125</v>
      </c>
      <c r="C15" s="101" t="s">
        <v>124</v>
      </c>
      <c r="E15" s="381" t="s">
        <v>126</v>
      </c>
      <c r="F15" s="381"/>
      <c r="G15" s="381"/>
      <c r="H15" s="381"/>
      <c r="I15" s="381"/>
    </row>
    <row r="16" spans="2:12">
      <c r="B16" s="112" t="s">
        <v>130</v>
      </c>
      <c r="C16" s="101" t="s">
        <v>131</v>
      </c>
    </row>
    <row r="17" spans="2:3">
      <c r="B17" s="101" t="s">
        <v>133</v>
      </c>
      <c r="C17" s="101" t="s">
        <v>134</v>
      </c>
    </row>
    <row r="18" spans="2:3">
      <c r="B18" s="101"/>
      <c r="C18" s="101"/>
    </row>
    <row r="19" spans="2:3">
      <c r="B19" s="101"/>
      <c r="C19" s="101"/>
    </row>
    <row r="20" spans="2:3">
      <c r="B20" s="101"/>
      <c r="C20" s="101"/>
    </row>
    <row r="21" spans="2:3">
      <c r="B21" s="101"/>
      <c r="C21" s="101"/>
    </row>
    <row r="22" spans="2:3">
      <c r="B22" s="101"/>
      <c r="C22" s="101"/>
    </row>
    <row r="23" spans="2:3">
      <c r="B23" s="101"/>
      <c r="C23" s="101"/>
    </row>
  </sheetData>
  <mergeCells count="2">
    <mergeCell ref="E11:I11"/>
    <mergeCell ref="E15:I15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81"/>
  <sheetViews>
    <sheetView topLeftCell="A44" workbookViewId="0">
      <selection activeCell="B45" sqref="B45:F55"/>
    </sheetView>
  </sheetViews>
  <sheetFormatPr baseColWidth="10" defaultRowHeight="15"/>
  <cols>
    <col min="2" max="2" width="34.7109375" customWidth="1"/>
    <col min="3" max="3" width="40.7109375" bestFit="1" customWidth="1"/>
    <col min="6" max="6" width="12.85546875" customWidth="1"/>
  </cols>
  <sheetData>
    <row r="2" spans="2:6">
      <c r="C2" s="24"/>
    </row>
    <row r="3" spans="2:6">
      <c r="B3" s="381"/>
      <c r="C3" s="381"/>
      <c r="D3" s="381"/>
      <c r="E3" s="381"/>
      <c r="F3" s="381"/>
    </row>
    <row r="4" spans="2:6">
      <c r="B4" s="381"/>
      <c r="C4" s="381"/>
      <c r="D4" s="381"/>
      <c r="E4" s="381"/>
      <c r="F4" s="381"/>
    </row>
    <row r="5" spans="2:6">
      <c r="B5" s="69"/>
      <c r="C5" s="70" t="s">
        <v>23</v>
      </c>
      <c r="D5" s="2"/>
      <c r="E5" s="19"/>
      <c r="F5" s="2"/>
    </row>
    <row r="6" spans="2:6">
      <c r="B6" s="71" t="s">
        <v>5</v>
      </c>
      <c r="C6" s="319" t="s">
        <v>317</v>
      </c>
      <c r="D6" s="6"/>
      <c r="E6" s="7" t="s">
        <v>6</v>
      </c>
      <c r="F6" s="6"/>
    </row>
    <row r="7" spans="2:6">
      <c r="B7" s="71" t="s">
        <v>7</v>
      </c>
      <c r="C7" s="320" t="s">
        <v>318</v>
      </c>
      <c r="D7" s="6"/>
      <c r="E7" s="11"/>
      <c r="F7" s="6"/>
    </row>
    <row r="8" spans="2:6">
      <c r="B8" s="71" t="s">
        <v>9</v>
      </c>
      <c r="C8" s="320">
        <v>34203</v>
      </c>
      <c r="D8" s="72"/>
      <c r="E8" s="11" t="s">
        <v>10</v>
      </c>
      <c r="F8" s="6"/>
    </row>
    <row r="9" spans="2:6">
      <c r="B9" s="73" t="s">
        <v>11</v>
      </c>
      <c r="C9" s="219">
        <v>151143</v>
      </c>
      <c r="D9" s="6"/>
      <c r="E9" s="18"/>
      <c r="F9" s="6"/>
    </row>
    <row r="10" spans="2:6">
      <c r="B10" s="71" t="s">
        <v>12</v>
      </c>
      <c r="C10" s="108" t="s">
        <v>316</v>
      </c>
      <c r="D10" s="6"/>
      <c r="E10" s="6"/>
      <c r="F10" s="6"/>
    </row>
    <row r="11" spans="2:6">
      <c r="B11" s="71" t="s">
        <v>13</v>
      </c>
      <c r="C11" s="108">
        <v>2613</v>
      </c>
      <c r="D11" s="6"/>
      <c r="E11" s="6"/>
      <c r="F11" s="6"/>
    </row>
    <row r="12" spans="2:6">
      <c r="B12" s="71" t="s">
        <v>14</v>
      </c>
      <c r="C12" s="169"/>
      <c r="D12" s="6"/>
      <c r="E12" s="6"/>
      <c r="F12" s="6"/>
    </row>
    <row r="13" spans="2:6">
      <c r="B13" s="74" t="s">
        <v>15</v>
      </c>
      <c r="C13" s="74" t="s">
        <v>16</v>
      </c>
      <c r="D13" s="109" t="s">
        <v>17</v>
      </c>
      <c r="E13" s="75" t="s">
        <v>18</v>
      </c>
      <c r="F13" s="75" t="s">
        <v>19</v>
      </c>
    </row>
    <row r="14" spans="2:6">
      <c r="B14" s="185" t="s">
        <v>297</v>
      </c>
      <c r="C14" s="108" t="s">
        <v>301</v>
      </c>
      <c r="D14" s="321">
        <v>9</v>
      </c>
      <c r="E14" s="187">
        <v>46990</v>
      </c>
      <c r="F14" s="28">
        <f>E14*D14</f>
        <v>422910</v>
      </c>
    </row>
    <row r="15" spans="2:6">
      <c r="B15" s="185" t="s">
        <v>297</v>
      </c>
      <c r="C15" s="108" t="s">
        <v>301</v>
      </c>
      <c r="D15" s="321">
        <v>1</v>
      </c>
      <c r="E15" s="301">
        <v>46998</v>
      </c>
      <c r="F15" s="28">
        <f>D15*E15</f>
        <v>46998</v>
      </c>
    </row>
    <row r="16" spans="2:6">
      <c r="B16" s="16"/>
      <c r="C16" s="77"/>
      <c r="D16" s="28"/>
      <c r="E16" s="28" t="s">
        <v>20</v>
      </c>
      <c r="F16" s="28">
        <f>F14+F15</f>
        <v>469908</v>
      </c>
    </row>
    <row r="17" spans="2:6">
      <c r="B17" s="382"/>
      <c r="C17" s="382"/>
      <c r="D17" s="382"/>
      <c r="E17" s="382"/>
      <c r="F17" s="382"/>
    </row>
    <row r="18" spans="2:6">
      <c r="B18" s="381"/>
      <c r="C18" s="381"/>
      <c r="D18" s="381"/>
      <c r="E18" s="381"/>
      <c r="F18" s="381"/>
    </row>
    <row r="19" spans="2:6">
      <c r="B19" s="69"/>
      <c r="C19" s="70" t="s">
        <v>29</v>
      </c>
      <c r="D19" s="2"/>
      <c r="E19" s="19"/>
      <c r="F19" s="2"/>
    </row>
    <row r="20" spans="2:6">
      <c r="B20" s="71" t="s">
        <v>5</v>
      </c>
      <c r="C20" s="324" t="s">
        <v>97</v>
      </c>
      <c r="D20" s="6"/>
      <c r="E20" s="7" t="s">
        <v>6</v>
      </c>
      <c r="F20" s="6"/>
    </row>
    <row r="21" spans="2:6">
      <c r="B21" s="71" t="s">
        <v>7</v>
      </c>
      <c r="C21" s="324" t="s">
        <v>321</v>
      </c>
      <c r="D21" s="6"/>
      <c r="E21" s="11"/>
      <c r="F21" s="6"/>
    </row>
    <row r="22" spans="2:6">
      <c r="B22" s="71" t="s">
        <v>9</v>
      </c>
      <c r="C22" s="108">
        <v>34955</v>
      </c>
      <c r="D22" s="72"/>
      <c r="E22" s="11" t="s">
        <v>10</v>
      </c>
      <c r="F22" s="6"/>
    </row>
    <row r="23" spans="2:6">
      <c r="B23" s="73" t="s">
        <v>11</v>
      </c>
      <c r="C23" s="323">
        <v>152186</v>
      </c>
      <c r="D23" s="6"/>
      <c r="E23" s="18"/>
      <c r="F23" s="6"/>
    </row>
    <row r="24" spans="2:6">
      <c r="B24" s="71" t="s">
        <v>12</v>
      </c>
      <c r="C24" s="108">
        <v>4019</v>
      </c>
      <c r="D24" s="6"/>
      <c r="E24" s="6"/>
      <c r="F24" s="6"/>
    </row>
    <row r="25" spans="2:6">
      <c r="B25" s="71" t="s">
        <v>13</v>
      </c>
      <c r="C25" s="108">
        <v>72353</v>
      </c>
      <c r="D25" s="6"/>
      <c r="E25" s="6"/>
      <c r="F25" s="6"/>
    </row>
    <row r="26" spans="2:6">
      <c r="B26" s="71" t="s">
        <v>14</v>
      </c>
      <c r="C26" s="169"/>
      <c r="D26" s="6"/>
      <c r="E26" s="6"/>
      <c r="F26" s="6"/>
    </row>
    <row r="27" spans="2:6">
      <c r="B27" s="74" t="s">
        <v>15</v>
      </c>
      <c r="C27" s="74" t="s">
        <v>16</v>
      </c>
      <c r="D27" s="109" t="s">
        <v>17</v>
      </c>
      <c r="E27" s="75" t="s">
        <v>18</v>
      </c>
      <c r="F27" s="75" t="s">
        <v>19</v>
      </c>
    </row>
    <row r="28" spans="2:6">
      <c r="B28" s="221">
        <v>350100</v>
      </c>
      <c r="C28" s="108" t="s">
        <v>320</v>
      </c>
      <c r="D28" s="198">
        <v>12</v>
      </c>
      <c r="E28" s="187">
        <v>75944</v>
      </c>
      <c r="F28" s="28">
        <f>D28*E28</f>
        <v>911328</v>
      </c>
    </row>
    <row r="29" spans="2:6">
      <c r="B29" s="16"/>
      <c r="C29" s="77"/>
      <c r="D29" s="119"/>
      <c r="E29" s="28" t="s">
        <v>20</v>
      </c>
      <c r="F29" s="28">
        <f>F28</f>
        <v>911328</v>
      </c>
    </row>
    <row r="30" spans="2:6">
      <c r="B30" s="381"/>
      <c r="C30" s="381"/>
      <c r="D30" s="381"/>
      <c r="E30" s="381"/>
      <c r="F30" s="381"/>
    </row>
    <row r="31" spans="2:6" ht="15.75" thickBot="1">
      <c r="B31" s="381"/>
      <c r="C31" s="381"/>
      <c r="D31" s="381"/>
      <c r="E31" s="381"/>
      <c r="F31" s="381"/>
    </row>
    <row r="32" spans="2:6">
      <c r="B32" s="135"/>
      <c r="C32" s="127" t="s">
        <v>30</v>
      </c>
      <c r="D32" s="2"/>
      <c r="E32" s="3"/>
      <c r="F32" s="4"/>
    </row>
    <row r="33" spans="2:6">
      <c r="B33" s="71" t="s">
        <v>5</v>
      </c>
      <c r="C33" s="341" t="s">
        <v>337</v>
      </c>
      <c r="D33" s="6"/>
      <c r="E33" s="7" t="s">
        <v>6</v>
      </c>
      <c r="F33" s="8"/>
    </row>
    <row r="34" spans="2:6">
      <c r="B34" s="71" t="s">
        <v>7</v>
      </c>
      <c r="C34" s="188" t="s">
        <v>327</v>
      </c>
      <c r="D34" s="133"/>
      <c r="E34" s="11"/>
      <c r="F34" s="8"/>
    </row>
    <row r="35" spans="2:6">
      <c r="B35" s="71" t="s">
        <v>9</v>
      </c>
      <c r="C35" s="108">
        <v>34857</v>
      </c>
      <c r="D35" s="134"/>
      <c r="E35" s="11" t="s">
        <v>10</v>
      </c>
      <c r="F35" s="8"/>
    </row>
    <row r="36" spans="2:6">
      <c r="B36" s="73" t="s">
        <v>11</v>
      </c>
      <c r="C36" s="241">
        <v>152114</v>
      </c>
      <c r="D36" s="6"/>
      <c r="E36" s="18"/>
      <c r="F36" s="8"/>
    </row>
    <row r="37" spans="2:6">
      <c r="B37" s="71" t="s">
        <v>12</v>
      </c>
      <c r="C37" s="108" t="s">
        <v>329</v>
      </c>
      <c r="D37" s="6"/>
      <c r="E37" s="13"/>
      <c r="F37" s="8"/>
    </row>
    <row r="38" spans="2:6">
      <c r="B38" s="71" t="s">
        <v>13</v>
      </c>
      <c r="C38" s="108">
        <v>7257</v>
      </c>
      <c r="D38" s="6"/>
      <c r="E38" s="8"/>
      <c r="F38" s="8"/>
    </row>
    <row r="39" spans="2:6" ht="15.75" thickBot="1">
      <c r="B39" s="196" t="s">
        <v>14</v>
      </c>
      <c r="C39" s="178"/>
      <c r="D39" s="6"/>
      <c r="E39" s="8"/>
      <c r="F39" s="8"/>
    </row>
    <row r="40" spans="2:6" ht="15.75" thickBot="1">
      <c r="B40" s="61" t="s">
        <v>15</v>
      </c>
      <c r="C40" s="128" t="s">
        <v>16</v>
      </c>
      <c r="D40" s="63" t="s">
        <v>17</v>
      </c>
      <c r="E40" s="63" t="s">
        <v>18</v>
      </c>
      <c r="F40" s="64" t="s">
        <v>19</v>
      </c>
    </row>
    <row r="41" spans="2:6" ht="15.75" thickBot="1">
      <c r="B41" s="336" t="s">
        <v>336</v>
      </c>
      <c r="C41" s="337" t="s">
        <v>328</v>
      </c>
      <c r="D41" s="338">
        <v>1</v>
      </c>
      <c r="E41" s="339">
        <v>455700</v>
      </c>
      <c r="F41" s="340">
        <f>D41*E41</f>
        <v>455700</v>
      </c>
    </row>
    <row r="42" spans="2:6" ht="15.75" thickBot="1">
      <c r="B42" s="117"/>
      <c r="C42" s="143"/>
      <c r="D42" s="156"/>
      <c r="E42" s="157" t="s">
        <v>20</v>
      </c>
      <c r="F42" s="132">
        <f>F41</f>
        <v>455700</v>
      </c>
    </row>
    <row r="44" spans="2:6" ht="15.75" thickBot="1">
      <c r="B44" s="381"/>
      <c r="C44" s="381"/>
      <c r="D44" s="381"/>
      <c r="E44" s="381"/>
      <c r="F44" s="381"/>
    </row>
    <row r="45" spans="2:6" ht="15.75" thickBot="1">
      <c r="B45" s="31"/>
      <c r="C45" s="127" t="s">
        <v>31</v>
      </c>
      <c r="D45" s="2"/>
      <c r="E45" s="3"/>
      <c r="F45" s="4"/>
    </row>
    <row r="46" spans="2:6">
      <c r="B46" s="5" t="s">
        <v>5</v>
      </c>
      <c r="C46" s="355" t="s">
        <v>341</v>
      </c>
      <c r="D46" s="6"/>
      <c r="E46" s="7" t="s">
        <v>6</v>
      </c>
      <c r="F46" s="8"/>
    </row>
    <row r="47" spans="2:6">
      <c r="B47" s="9" t="s">
        <v>7</v>
      </c>
      <c r="C47" s="188" t="s">
        <v>295</v>
      </c>
      <c r="D47" s="133"/>
      <c r="E47" s="11"/>
      <c r="F47" s="8"/>
    </row>
    <row r="48" spans="2:6">
      <c r="B48" s="9" t="s">
        <v>9</v>
      </c>
      <c r="C48" s="108">
        <v>35537</v>
      </c>
      <c r="D48" s="134"/>
      <c r="E48" s="11" t="s">
        <v>10</v>
      </c>
      <c r="F48" s="8"/>
    </row>
    <row r="49" spans="2:6">
      <c r="B49" s="1" t="s">
        <v>11</v>
      </c>
      <c r="C49" s="118">
        <v>152701</v>
      </c>
      <c r="D49" s="6"/>
      <c r="E49" s="18"/>
      <c r="F49" s="8"/>
    </row>
    <row r="50" spans="2:6">
      <c r="B50" s="9" t="s">
        <v>12</v>
      </c>
      <c r="C50" s="108">
        <v>4500681279</v>
      </c>
      <c r="D50" s="6"/>
      <c r="E50" s="13"/>
      <c r="F50" s="8"/>
    </row>
    <row r="51" spans="2:6">
      <c r="B51" s="14" t="s">
        <v>13</v>
      </c>
      <c r="C51" s="108">
        <v>7003</v>
      </c>
      <c r="D51" s="6"/>
      <c r="E51" s="8"/>
      <c r="F51" s="8"/>
    </row>
    <row r="52" spans="2:6" ht="15.75" thickBot="1">
      <c r="B52" s="14" t="s">
        <v>14</v>
      </c>
      <c r="C52" s="202"/>
      <c r="D52" s="6"/>
      <c r="E52" s="8"/>
      <c r="F52" s="8"/>
    </row>
    <row r="53" spans="2:6" ht="15.75" thickBot="1">
      <c r="B53" s="61" t="s">
        <v>15</v>
      </c>
      <c r="C53" s="61" t="s">
        <v>16</v>
      </c>
      <c r="D53" s="62" t="s">
        <v>17</v>
      </c>
      <c r="E53" s="63" t="s">
        <v>18</v>
      </c>
      <c r="F53" s="64" t="s">
        <v>19</v>
      </c>
    </row>
    <row r="54" spans="2:6" ht="15.75" thickBot="1">
      <c r="B54" s="357">
        <v>3200000000</v>
      </c>
      <c r="C54" s="337" t="s">
        <v>132</v>
      </c>
      <c r="D54" s="338">
        <v>1</v>
      </c>
      <c r="E54" s="339">
        <v>380000</v>
      </c>
      <c r="F54" s="119">
        <f>E54*D54</f>
        <v>380000</v>
      </c>
    </row>
    <row r="55" spans="2:6" ht="15.75" thickBot="1">
      <c r="B55" s="114"/>
      <c r="C55" s="115"/>
      <c r="D55" s="116"/>
      <c r="E55" s="130" t="s">
        <v>20</v>
      </c>
      <c r="F55" s="131">
        <f>F54</f>
        <v>380000</v>
      </c>
    </row>
    <row r="57" spans="2:6" ht="15.75" thickBot="1">
      <c r="B57" s="381"/>
      <c r="C57" s="381"/>
      <c r="D57" s="381"/>
      <c r="E57" s="381"/>
      <c r="F57" s="381"/>
    </row>
    <row r="58" spans="2:6" ht="15.75" thickBot="1">
      <c r="B58" s="31"/>
      <c r="C58" s="127" t="s">
        <v>32</v>
      </c>
      <c r="D58" s="2"/>
      <c r="E58" s="3"/>
      <c r="F58" s="4"/>
    </row>
    <row r="59" spans="2:6">
      <c r="B59" s="5" t="s">
        <v>5</v>
      </c>
      <c r="C59" s="352" t="s">
        <v>95</v>
      </c>
      <c r="D59" s="6"/>
      <c r="E59" s="7" t="s">
        <v>6</v>
      </c>
      <c r="F59" s="8"/>
    </row>
    <row r="60" spans="2:6">
      <c r="B60" s="9" t="s">
        <v>7</v>
      </c>
      <c r="C60" s="183" t="s">
        <v>135</v>
      </c>
      <c r="D60" s="133"/>
      <c r="E60" s="11"/>
      <c r="F60" s="8"/>
    </row>
    <row r="61" spans="2:6">
      <c r="B61" s="9" t="s">
        <v>9</v>
      </c>
      <c r="C61" s="108">
        <v>33213</v>
      </c>
      <c r="D61" s="134"/>
      <c r="E61" s="11" t="s">
        <v>10</v>
      </c>
      <c r="F61" s="8"/>
    </row>
    <row r="62" spans="2:6">
      <c r="B62" s="1" t="s">
        <v>11</v>
      </c>
      <c r="C62" s="241">
        <v>150807</v>
      </c>
      <c r="D62" s="6"/>
      <c r="E62" s="18"/>
      <c r="F62" s="8"/>
    </row>
    <row r="63" spans="2:6">
      <c r="B63" s="9" t="s">
        <v>12</v>
      </c>
      <c r="C63" s="108">
        <v>839193</v>
      </c>
      <c r="D63" s="6"/>
      <c r="E63" s="13"/>
      <c r="F63" s="8"/>
    </row>
    <row r="64" spans="2:6">
      <c r="B64" s="14" t="s">
        <v>13</v>
      </c>
      <c r="C64" s="108">
        <v>7256</v>
      </c>
      <c r="D64" s="6"/>
      <c r="E64" s="8"/>
      <c r="F64" s="8"/>
    </row>
    <row r="65" spans="2:6" ht="15.75" thickBot="1">
      <c r="B65" s="14" t="s">
        <v>14</v>
      </c>
      <c r="C65" s="129"/>
      <c r="D65" s="6"/>
      <c r="E65" s="8"/>
      <c r="F65" s="8"/>
    </row>
    <row r="66" spans="2:6" ht="15.75" thickBot="1">
      <c r="B66" s="61" t="s">
        <v>15</v>
      </c>
      <c r="C66" s="128" t="s">
        <v>16</v>
      </c>
      <c r="D66" s="62" t="s">
        <v>17</v>
      </c>
      <c r="E66" s="63" t="s">
        <v>18</v>
      </c>
      <c r="F66" s="64" t="s">
        <v>19</v>
      </c>
    </row>
    <row r="67" spans="2:6" ht="15.75" thickBot="1">
      <c r="B67" s="353" t="s">
        <v>338</v>
      </c>
      <c r="C67" s="108" t="s">
        <v>339</v>
      </c>
      <c r="D67" s="138">
        <v>4</v>
      </c>
      <c r="E67" s="354">
        <v>98987</v>
      </c>
      <c r="F67" s="156">
        <f>D67*E67</f>
        <v>395948</v>
      </c>
    </row>
    <row r="68" spans="2:6" ht="15.75" thickBot="1">
      <c r="B68" s="195"/>
      <c r="C68" s="195"/>
      <c r="D68" s="156"/>
      <c r="E68" s="157" t="s">
        <v>20</v>
      </c>
      <c r="F68" s="132">
        <f>SUM(F67:F67)</f>
        <v>395948</v>
      </c>
    </row>
    <row r="70" spans="2:6" ht="15.75" thickBot="1">
      <c r="B70" s="381"/>
      <c r="C70" s="381"/>
      <c r="D70" s="381"/>
      <c r="E70" s="381"/>
      <c r="F70" s="381"/>
    </row>
    <row r="71" spans="2:6" ht="15.75" thickBot="1">
      <c r="B71" s="31"/>
      <c r="C71" s="127" t="s">
        <v>33</v>
      </c>
      <c r="D71" s="2"/>
      <c r="E71" s="3"/>
      <c r="F71" s="4"/>
    </row>
    <row r="72" spans="2:6">
      <c r="B72" s="5" t="s">
        <v>5</v>
      </c>
      <c r="C72" s="355" t="s">
        <v>340</v>
      </c>
      <c r="D72" s="6"/>
      <c r="E72" s="7" t="s">
        <v>6</v>
      </c>
      <c r="F72" s="8"/>
    </row>
    <row r="73" spans="2:6">
      <c r="B73" s="9" t="s">
        <v>7</v>
      </c>
      <c r="C73" s="188" t="s">
        <v>298</v>
      </c>
      <c r="D73" s="133"/>
      <c r="E73" s="11"/>
      <c r="F73" s="8"/>
    </row>
    <row r="74" spans="2:6">
      <c r="B74" s="9" t="s">
        <v>9</v>
      </c>
      <c r="C74" s="108">
        <v>33883</v>
      </c>
      <c r="D74" s="134"/>
      <c r="E74" s="11" t="s">
        <v>10</v>
      </c>
      <c r="F74" s="8"/>
    </row>
    <row r="75" spans="2:6">
      <c r="B75" s="1" t="s">
        <v>11</v>
      </c>
      <c r="C75" s="241">
        <v>151193</v>
      </c>
      <c r="D75" s="6"/>
      <c r="E75" s="18"/>
      <c r="F75" s="8"/>
    </row>
    <row r="76" spans="2:6">
      <c r="B76" s="9" t="s">
        <v>12</v>
      </c>
      <c r="C76" s="108" t="s">
        <v>322</v>
      </c>
      <c r="D76" s="6"/>
      <c r="E76" s="13"/>
      <c r="F76" s="8"/>
    </row>
    <row r="77" spans="2:6">
      <c r="B77" s="14" t="s">
        <v>13</v>
      </c>
      <c r="C77" s="108"/>
      <c r="D77" s="6"/>
      <c r="E77" s="8"/>
      <c r="F77" s="8"/>
    </row>
    <row r="78" spans="2:6">
      <c r="B78" s="14" t="s">
        <v>14</v>
      </c>
      <c r="C78" s="178"/>
      <c r="D78" s="6"/>
      <c r="E78" s="8"/>
      <c r="F78" s="8"/>
    </row>
    <row r="79" spans="2:6" ht="15.75" thickBot="1">
      <c r="B79" s="74" t="s">
        <v>15</v>
      </c>
      <c r="C79" s="74" t="s">
        <v>16</v>
      </c>
      <c r="D79" s="75" t="s">
        <v>17</v>
      </c>
      <c r="E79" s="75" t="s">
        <v>18</v>
      </c>
      <c r="F79" s="197" t="s">
        <v>19</v>
      </c>
    </row>
    <row r="80" spans="2:6" ht="15.75" thickBot="1">
      <c r="B80" s="350">
        <v>3200000000</v>
      </c>
      <c r="C80" s="351" t="s">
        <v>26</v>
      </c>
      <c r="D80" s="356">
        <v>1</v>
      </c>
      <c r="E80" s="210">
        <v>1741142</v>
      </c>
      <c r="F80" s="156">
        <f>D80*E80</f>
        <v>1741142</v>
      </c>
    </row>
    <row r="81" spans="2:6" ht="15.75" thickBot="1">
      <c r="B81" s="129"/>
      <c r="C81" s="203"/>
      <c r="D81" s="204"/>
      <c r="E81" s="205" t="s">
        <v>20</v>
      </c>
      <c r="F81" s="156">
        <f>F80</f>
        <v>1741142</v>
      </c>
    </row>
  </sheetData>
  <mergeCells count="9">
    <mergeCell ref="B70:F70"/>
    <mergeCell ref="B17:F17"/>
    <mergeCell ref="B3:F3"/>
    <mergeCell ref="B30:F30"/>
    <mergeCell ref="B44:F44"/>
    <mergeCell ref="B57:F57"/>
    <mergeCell ref="B4:F4"/>
    <mergeCell ref="B18:F18"/>
    <mergeCell ref="B31:F31"/>
  </mergeCells>
  <pageMargins left="0.7" right="0.7" top="0.75" bottom="0.7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65"/>
  <sheetViews>
    <sheetView workbookViewId="0">
      <selection activeCell="B3" sqref="B3:F13"/>
    </sheetView>
  </sheetViews>
  <sheetFormatPr baseColWidth="10" defaultRowHeight="15"/>
  <cols>
    <col min="2" max="2" width="35.28515625" style="17" customWidth="1"/>
    <col min="3" max="3" width="45.85546875" style="20" bestFit="1" customWidth="1"/>
    <col min="4" max="4" width="11.42578125" style="20"/>
    <col min="5" max="5" width="12.28515625" style="26" customWidth="1"/>
    <col min="6" max="6" width="11.42578125" style="26"/>
  </cols>
  <sheetData>
    <row r="1" spans="2:6">
      <c r="B1" s="383"/>
      <c r="C1" s="383"/>
      <c r="D1" s="383"/>
      <c r="E1" s="383"/>
      <c r="F1" s="383"/>
    </row>
    <row r="2" spans="2:6" ht="15.75" thickBot="1">
      <c r="B2" s="381"/>
      <c r="C2" s="381"/>
      <c r="D2" s="381"/>
      <c r="E2" s="381"/>
      <c r="F2" s="381"/>
    </row>
    <row r="3" spans="2:6" ht="15.75" thickBot="1">
      <c r="B3" s="31"/>
      <c r="C3" s="32" t="s">
        <v>78</v>
      </c>
      <c r="D3" s="2"/>
      <c r="E3" s="3"/>
      <c r="F3" s="4"/>
    </row>
    <row r="4" spans="2:6">
      <c r="B4" s="5" t="s">
        <v>5</v>
      </c>
      <c r="C4" s="189" t="s">
        <v>131</v>
      </c>
      <c r="D4" s="6"/>
      <c r="E4" s="7" t="s">
        <v>6</v>
      </c>
      <c r="F4" s="8"/>
    </row>
    <row r="5" spans="2:6">
      <c r="B5" s="9" t="s">
        <v>7</v>
      </c>
      <c r="C5" s="358" t="s">
        <v>342</v>
      </c>
      <c r="D5" s="10"/>
      <c r="E5" s="11"/>
      <c r="F5" s="8"/>
    </row>
    <row r="6" spans="2:6">
      <c r="B6" s="9" t="s">
        <v>9</v>
      </c>
      <c r="C6" s="108">
        <v>35538</v>
      </c>
      <c r="D6" s="12"/>
      <c r="E6" s="11" t="s">
        <v>10</v>
      </c>
      <c r="F6" s="8"/>
    </row>
    <row r="7" spans="2:6">
      <c r="B7" s="1" t="s">
        <v>11</v>
      </c>
      <c r="C7" s="118">
        <v>152702</v>
      </c>
      <c r="D7" s="6"/>
      <c r="E7" s="18"/>
      <c r="F7" s="8"/>
    </row>
    <row r="8" spans="2:6">
      <c r="B8" s="9" t="s">
        <v>12</v>
      </c>
      <c r="C8" s="108" t="s">
        <v>325</v>
      </c>
      <c r="D8" s="6"/>
      <c r="E8" s="13"/>
      <c r="F8" s="8"/>
    </row>
    <row r="9" spans="2:6">
      <c r="B9" s="14" t="s">
        <v>13</v>
      </c>
      <c r="C9" s="108">
        <v>2615</v>
      </c>
      <c r="D9" s="6"/>
      <c r="E9" s="8"/>
      <c r="F9" s="8"/>
    </row>
    <row r="10" spans="2:6" ht="15.75" thickBot="1">
      <c r="B10" s="14" t="s">
        <v>14</v>
      </c>
      <c r="C10" s="25"/>
      <c r="D10" s="6"/>
      <c r="E10" s="8"/>
      <c r="F10" s="8"/>
    </row>
    <row r="11" spans="2:6">
      <c r="B11" s="302" t="s">
        <v>15</v>
      </c>
      <c r="C11" s="302" t="s">
        <v>16</v>
      </c>
      <c r="D11" s="223" t="s">
        <v>17</v>
      </c>
      <c r="E11" s="224" t="s">
        <v>18</v>
      </c>
      <c r="F11" s="225" t="s">
        <v>19</v>
      </c>
    </row>
    <row r="12" spans="2:6" ht="15.75" thickBot="1">
      <c r="B12" s="111">
        <v>3200000000</v>
      </c>
      <c r="C12" s="111" t="s">
        <v>26</v>
      </c>
      <c r="D12" s="221">
        <v>1</v>
      </c>
      <c r="E12" s="303">
        <v>1689800</v>
      </c>
      <c r="F12" s="204">
        <f>D12*E12</f>
        <v>1689800</v>
      </c>
    </row>
    <row r="13" spans="2:6">
      <c r="B13" s="129"/>
      <c r="C13" s="203"/>
      <c r="D13" s="204"/>
      <c r="E13" s="205" t="s">
        <v>20</v>
      </c>
      <c r="F13" s="140">
        <f>F12</f>
        <v>1689800</v>
      </c>
    </row>
    <row r="14" spans="2:6">
      <c r="B14"/>
      <c r="C14"/>
      <c r="D14"/>
      <c r="E14"/>
      <c r="F14"/>
    </row>
    <row r="15" spans="2:6" ht="15.75" thickBot="1">
      <c r="B15" s="381"/>
      <c r="C15" s="381"/>
      <c r="D15" s="381"/>
      <c r="E15" s="381"/>
      <c r="F15" s="381"/>
    </row>
    <row r="16" spans="2:6" ht="15.75" thickBot="1">
      <c r="B16" s="31"/>
      <c r="C16" s="127" t="s">
        <v>34</v>
      </c>
      <c r="D16" s="2"/>
      <c r="E16" s="3"/>
      <c r="F16" s="4"/>
    </row>
    <row r="17" spans="2:6">
      <c r="B17" s="5" t="s">
        <v>5</v>
      </c>
      <c r="C17" s="189"/>
      <c r="D17" s="6"/>
      <c r="E17" s="7" t="s">
        <v>6</v>
      </c>
      <c r="F17" s="8"/>
    </row>
    <row r="18" spans="2:6">
      <c r="B18" s="9" t="s">
        <v>7</v>
      </c>
      <c r="C18" s="183"/>
      <c r="D18" s="133"/>
      <c r="E18" s="11"/>
      <c r="F18" s="8"/>
    </row>
    <row r="19" spans="2:6">
      <c r="B19" s="9" t="s">
        <v>9</v>
      </c>
      <c r="C19" s="108"/>
      <c r="D19" s="134"/>
      <c r="E19" s="11" t="s">
        <v>10</v>
      </c>
      <c r="F19" s="8"/>
    </row>
    <row r="20" spans="2:6">
      <c r="B20" s="1" t="s">
        <v>11</v>
      </c>
      <c r="C20" s="219"/>
      <c r="D20" s="6"/>
      <c r="E20" s="18"/>
      <c r="F20" s="8"/>
    </row>
    <row r="21" spans="2:6">
      <c r="B21" s="9" t="s">
        <v>12</v>
      </c>
      <c r="C21" s="108"/>
      <c r="D21" s="6"/>
      <c r="E21" s="13"/>
      <c r="F21" s="8"/>
    </row>
    <row r="22" spans="2:6">
      <c r="B22" s="9" t="s">
        <v>13</v>
      </c>
      <c r="C22" s="108"/>
      <c r="D22" s="6"/>
      <c r="E22" s="8"/>
      <c r="F22" s="8"/>
    </row>
    <row r="23" spans="2:6" ht="15.75" thickBot="1">
      <c r="B23" s="15" t="s">
        <v>14</v>
      </c>
      <c r="C23" s="147"/>
      <c r="D23" s="6"/>
      <c r="E23" s="8"/>
      <c r="F23" s="8"/>
    </row>
    <row r="24" spans="2:6" ht="15.75" thickBot="1">
      <c r="B24" s="61" t="s">
        <v>15</v>
      </c>
      <c r="C24" s="61" t="s">
        <v>16</v>
      </c>
      <c r="D24" s="62" t="s">
        <v>17</v>
      </c>
      <c r="E24" s="63" t="s">
        <v>18</v>
      </c>
      <c r="F24" s="64" t="s">
        <v>19</v>
      </c>
    </row>
    <row r="25" spans="2:6" ht="15.75" thickBot="1">
      <c r="B25" s="221"/>
      <c r="C25" s="108"/>
      <c r="D25" s="138"/>
      <c r="E25" s="207"/>
      <c r="F25" s="156">
        <f>D25*E25</f>
        <v>0</v>
      </c>
    </row>
    <row r="26" spans="2:6" ht="15.75" thickBot="1">
      <c r="B26" s="117"/>
      <c r="C26" s="143"/>
      <c r="D26" s="144"/>
      <c r="E26" s="145" t="s">
        <v>20</v>
      </c>
      <c r="F26" s="146">
        <f>F25</f>
        <v>0</v>
      </c>
    </row>
    <row r="28" spans="2:6" ht="15.75" thickBot="1">
      <c r="B28" s="381"/>
      <c r="C28" s="381"/>
      <c r="D28" s="381"/>
      <c r="E28" s="381"/>
      <c r="F28" s="381"/>
    </row>
    <row r="29" spans="2:6" ht="15.75" thickBot="1">
      <c r="B29" s="162"/>
      <c r="C29" s="163" t="s">
        <v>35</v>
      </c>
      <c r="D29" s="2"/>
      <c r="E29" s="3"/>
      <c r="F29" s="4"/>
    </row>
    <row r="30" spans="2:6" ht="15.75" thickBot="1">
      <c r="B30" s="164" t="s">
        <v>5</v>
      </c>
      <c r="C30" s="189"/>
      <c r="D30" s="6"/>
      <c r="E30" s="7" t="s">
        <v>6</v>
      </c>
      <c r="F30" s="8"/>
    </row>
    <row r="31" spans="2:6" ht="15.75" thickBot="1">
      <c r="B31" s="164" t="s">
        <v>7</v>
      </c>
      <c r="C31" s="183"/>
      <c r="D31" s="133"/>
      <c r="E31" s="11"/>
      <c r="F31" s="8"/>
    </row>
    <row r="32" spans="2:6" ht="15.75" thickBot="1">
      <c r="B32" s="164" t="s">
        <v>9</v>
      </c>
      <c r="C32" s="108"/>
      <c r="D32" s="134"/>
      <c r="E32" s="11" t="s">
        <v>10</v>
      </c>
      <c r="F32" s="8"/>
    </row>
    <row r="33" spans="2:6" ht="15.75" thickBot="1">
      <c r="B33" s="165" t="s">
        <v>11</v>
      </c>
      <c r="C33" s="118"/>
      <c r="D33" s="6"/>
      <c r="E33" s="18"/>
      <c r="F33" s="8"/>
    </row>
    <row r="34" spans="2:6" ht="15.75" thickBot="1">
      <c r="B34" s="164" t="s">
        <v>12</v>
      </c>
      <c r="C34" s="226"/>
      <c r="D34" s="6"/>
      <c r="E34" s="13"/>
      <c r="F34" s="8"/>
    </row>
    <row r="35" spans="2:6" ht="15.75" thickBot="1">
      <c r="B35" s="164" t="s">
        <v>13</v>
      </c>
      <c r="C35" s="226"/>
      <c r="D35" s="6"/>
      <c r="E35" s="8"/>
      <c r="F35" s="8"/>
    </row>
    <row r="36" spans="2:6" ht="15.75" thickBot="1">
      <c r="B36" s="164" t="s">
        <v>14</v>
      </c>
      <c r="C36" s="117"/>
      <c r="D36" s="6"/>
      <c r="E36" s="8"/>
      <c r="F36" s="8"/>
    </row>
    <row r="37" spans="2:6" ht="15.75" thickBot="1">
      <c r="B37" s="61" t="s">
        <v>15</v>
      </c>
      <c r="C37" s="61" t="s">
        <v>16</v>
      </c>
      <c r="D37" s="212" t="s">
        <v>17</v>
      </c>
      <c r="E37" s="75" t="s">
        <v>18</v>
      </c>
      <c r="F37" s="214" t="s">
        <v>19</v>
      </c>
    </row>
    <row r="38" spans="2:6" ht="16.5" thickBot="1">
      <c r="B38" s="221"/>
      <c r="C38" s="108"/>
      <c r="D38" s="138"/>
      <c r="E38" s="217"/>
      <c r="F38" s="215">
        <f>D38*E38</f>
        <v>0</v>
      </c>
    </row>
    <row r="39" spans="2:6" ht="15.75" thickBot="1">
      <c r="B39" s="117"/>
      <c r="C39" s="143"/>
      <c r="D39" s="213"/>
      <c r="E39" s="205" t="s">
        <v>20</v>
      </c>
      <c r="F39" s="216">
        <f>F38</f>
        <v>0</v>
      </c>
    </row>
    <row r="41" spans="2:6" ht="15.75" thickBot="1">
      <c r="B41" s="381"/>
      <c r="C41" s="381"/>
      <c r="D41" s="381"/>
      <c r="E41" s="381"/>
      <c r="F41" s="381"/>
    </row>
    <row r="42" spans="2:6" ht="15.75" thickBot="1">
      <c r="B42" s="31"/>
      <c r="C42" s="32" t="s">
        <v>36</v>
      </c>
      <c r="D42" s="2"/>
      <c r="E42" s="3"/>
      <c r="F42" s="4"/>
    </row>
    <row r="43" spans="2:6">
      <c r="B43" s="5" t="s">
        <v>5</v>
      </c>
      <c r="C43" s="189"/>
      <c r="D43" s="6"/>
      <c r="E43" s="7" t="s">
        <v>6</v>
      </c>
      <c r="F43" s="8"/>
    </row>
    <row r="44" spans="2:6">
      <c r="B44" s="9" t="s">
        <v>7</v>
      </c>
      <c r="C44" s="183"/>
      <c r="D44" s="10"/>
      <c r="E44" s="11"/>
      <c r="F44" s="8"/>
    </row>
    <row r="45" spans="2:6">
      <c r="B45" s="9" t="s">
        <v>9</v>
      </c>
      <c r="C45" s="108"/>
      <c r="D45" s="12"/>
      <c r="E45" s="11" t="s">
        <v>10</v>
      </c>
      <c r="F45" s="8"/>
    </row>
    <row r="46" spans="2:6">
      <c r="B46" s="1" t="s">
        <v>11</v>
      </c>
      <c r="C46" s="219"/>
      <c r="D46" s="6"/>
      <c r="E46" s="18"/>
      <c r="F46" s="8"/>
    </row>
    <row r="47" spans="2:6">
      <c r="B47" s="9" t="s">
        <v>12</v>
      </c>
      <c r="C47" s="108"/>
      <c r="D47" s="6"/>
      <c r="E47" s="13"/>
      <c r="F47" s="8"/>
    </row>
    <row r="48" spans="2:6">
      <c r="B48" s="14" t="s">
        <v>13</v>
      </c>
      <c r="C48" s="108"/>
      <c r="D48" s="6"/>
      <c r="E48" s="8"/>
      <c r="F48" s="8"/>
    </row>
    <row r="49" spans="2:6" ht="15.75" thickBot="1">
      <c r="B49" s="14" t="s">
        <v>14</v>
      </c>
      <c r="C49" s="25"/>
      <c r="D49" s="6"/>
      <c r="E49" s="8"/>
      <c r="F49" s="8"/>
    </row>
    <row r="50" spans="2:6" ht="15.75" thickBot="1">
      <c r="B50" s="61" t="s">
        <v>15</v>
      </c>
      <c r="C50" s="61" t="s">
        <v>16</v>
      </c>
      <c r="D50" s="62" t="s">
        <v>17</v>
      </c>
      <c r="E50" s="63" t="s">
        <v>18</v>
      </c>
      <c r="F50" s="64" t="s">
        <v>19</v>
      </c>
    </row>
    <row r="51" spans="2:6" ht="16.5" thickBot="1">
      <c r="B51" s="221"/>
      <c r="C51" s="108"/>
      <c r="D51" s="138"/>
      <c r="E51" s="211"/>
      <c r="F51" s="132"/>
    </row>
    <row r="52" spans="2:6" ht="15.75" thickBot="1">
      <c r="B52" s="117"/>
      <c r="C52" s="143"/>
      <c r="D52" s="156"/>
      <c r="E52" s="157" t="s">
        <v>20</v>
      </c>
      <c r="F52" s="132">
        <f>F51</f>
        <v>0</v>
      </c>
    </row>
    <row r="54" spans="2:6" ht="15.75" thickBot="1">
      <c r="B54" s="381"/>
      <c r="C54" s="381"/>
      <c r="D54" s="381"/>
      <c r="E54" s="381"/>
      <c r="F54" s="381"/>
    </row>
    <row r="55" spans="2:6" ht="15.75" thickBot="1">
      <c r="B55" s="31"/>
      <c r="C55" s="32" t="s">
        <v>79</v>
      </c>
      <c r="D55" s="2"/>
      <c r="E55" s="3"/>
      <c r="F55" s="4"/>
    </row>
    <row r="56" spans="2:6">
      <c r="B56" s="5" t="s">
        <v>5</v>
      </c>
      <c r="C56" s="189"/>
      <c r="D56" s="6"/>
      <c r="E56" s="7" t="s">
        <v>6</v>
      </c>
      <c r="F56" s="8"/>
    </row>
    <row r="57" spans="2:6">
      <c r="B57" s="9" t="s">
        <v>7</v>
      </c>
      <c r="C57" s="183"/>
      <c r="D57" s="10"/>
      <c r="E57" s="11"/>
      <c r="F57" s="8"/>
    </row>
    <row r="58" spans="2:6">
      <c r="B58" s="9" t="s">
        <v>9</v>
      </c>
      <c r="C58" s="108"/>
      <c r="D58" s="12"/>
      <c r="E58" s="11" t="s">
        <v>10</v>
      </c>
      <c r="F58" s="8"/>
    </row>
    <row r="59" spans="2:6">
      <c r="B59" s="1" t="s">
        <v>11</v>
      </c>
      <c r="C59" s="219"/>
      <c r="D59" s="6"/>
      <c r="E59" s="18"/>
      <c r="F59" s="8"/>
    </row>
    <row r="60" spans="2:6">
      <c r="B60" s="9" t="s">
        <v>12</v>
      </c>
      <c r="C60" s="108"/>
      <c r="D60" s="6"/>
      <c r="E60" s="13"/>
      <c r="F60" s="8"/>
    </row>
    <row r="61" spans="2:6">
      <c r="B61" s="14" t="s">
        <v>13</v>
      </c>
      <c r="C61" s="108"/>
      <c r="D61" s="6"/>
      <c r="E61" s="8"/>
      <c r="F61" s="8"/>
    </row>
    <row r="62" spans="2:6" ht="15.75" thickBot="1">
      <c r="B62" s="14" t="s">
        <v>14</v>
      </c>
      <c r="C62" s="25"/>
      <c r="D62" s="6"/>
      <c r="E62" s="8"/>
      <c r="F62" s="8"/>
    </row>
    <row r="63" spans="2:6" ht="15.75" thickBot="1">
      <c r="B63" s="61" t="s">
        <v>15</v>
      </c>
      <c r="C63" s="61" t="s">
        <v>16</v>
      </c>
      <c r="D63" s="223" t="s">
        <v>17</v>
      </c>
      <c r="E63" s="224" t="s">
        <v>18</v>
      </c>
      <c r="F63" s="225" t="s">
        <v>19</v>
      </c>
    </row>
    <row r="64" spans="2:6" ht="15.75">
      <c r="B64" s="221"/>
      <c r="C64" s="108"/>
      <c r="D64" s="221"/>
      <c r="E64" s="217"/>
      <c r="F64" s="140">
        <f>D64*E64</f>
        <v>0</v>
      </c>
    </row>
    <row r="65" spans="2:6" ht="15.75" thickBot="1">
      <c r="B65" s="114"/>
      <c r="C65" s="222"/>
      <c r="D65" s="204"/>
      <c r="E65" s="205" t="s">
        <v>20</v>
      </c>
      <c r="F65" s="140">
        <f>F64</f>
        <v>0</v>
      </c>
    </row>
  </sheetData>
  <mergeCells count="6">
    <mergeCell ref="B54:F54"/>
    <mergeCell ref="B15:F15"/>
    <mergeCell ref="B1:F1"/>
    <mergeCell ref="B28:F28"/>
    <mergeCell ref="B2:F2"/>
    <mergeCell ref="B41:F41"/>
  </mergeCells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65"/>
  <sheetViews>
    <sheetView topLeftCell="A40" workbookViewId="0">
      <selection activeCell="C62" sqref="C62"/>
    </sheetView>
  </sheetViews>
  <sheetFormatPr baseColWidth="10" defaultRowHeight="15"/>
  <cols>
    <col min="2" max="2" width="35.28515625" style="79" customWidth="1"/>
    <col min="3" max="3" width="45.5703125" style="79" customWidth="1"/>
    <col min="4" max="4" width="11.42578125" style="79"/>
    <col min="5" max="5" width="12.28515625" style="79" customWidth="1"/>
    <col min="6" max="6" width="11.42578125" style="79"/>
  </cols>
  <sheetData>
    <row r="2" spans="2:6">
      <c r="B2" s="381" t="s">
        <v>240</v>
      </c>
      <c r="C2" s="381"/>
      <c r="D2" s="381"/>
      <c r="E2" s="381"/>
      <c r="F2" s="381"/>
    </row>
    <row r="3" spans="2:6">
      <c r="B3" s="69"/>
      <c r="C3" s="70" t="s">
        <v>80</v>
      </c>
      <c r="D3" s="2"/>
      <c r="E3" s="3"/>
      <c r="F3" s="4"/>
    </row>
    <row r="4" spans="2:6">
      <c r="B4" s="228" t="s">
        <v>5</v>
      </c>
      <c r="C4" s="189" t="s">
        <v>48</v>
      </c>
      <c r="D4" s="152"/>
      <c r="E4" s="19" t="s">
        <v>6</v>
      </c>
      <c r="F4" s="4"/>
    </row>
    <row r="5" spans="2:6">
      <c r="B5" s="228" t="s">
        <v>7</v>
      </c>
      <c r="C5" s="183" t="s">
        <v>145</v>
      </c>
      <c r="D5" s="152"/>
      <c r="E5" s="83"/>
      <c r="F5" s="4"/>
    </row>
    <row r="6" spans="2:6">
      <c r="B6" s="228" t="s">
        <v>9</v>
      </c>
      <c r="C6" s="108">
        <v>18860</v>
      </c>
      <c r="D6" s="153"/>
      <c r="E6" s="83" t="s">
        <v>10</v>
      </c>
      <c r="F6" s="4"/>
    </row>
    <row r="7" spans="2:6">
      <c r="B7" s="229" t="s">
        <v>11</v>
      </c>
      <c r="C7" s="220">
        <v>142894</v>
      </c>
      <c r="D7" s="2"/>
      <c r="E7" s="84"/>
      <c r="F7" s="4"/>
    </row>
    <row r="8" spans="2:6">
      <c r="B8" s="228" t="s">
        <v>12</v>
      </c>
      <c r="C8" s="108">
        <v>4700030593</v>
      </c>
      <c r="D8" s="2"/>
      <c r="E8" s="86"/>
      <c r="F8" s="4"/>
    </row>
    <row r="9" spans="2:6">
      <c r="B9" s="228" t="s">
        <v>13</v>
      </c>
      <c r="C9" s="108" t="s">
        <v>241</v>
      </c>
      <c r="D9" s="2"/>
      <c r="E9" s="4"/>
      <c r="F9" s="4"/>
    </row>
    <row r="10" spans="2:6">
      <c r="B10" s="228" t="s">
        <v>14</v>
      </c>
      <c r="C10" s="232">
        <v>3579</v>
      </c>
      <c r="D10" s="2"/>
      <c r="E10" s="4"/>
      <c r="F10" s="4"/>
    </row>
    <row r="11" spans="2:6">
      <c r="B11" s="230" t="s">
        <v>15</v>
      </c>
      <c r="C11" s="230"/>
      <c r="D11" s="233" t="s">
        <v>17</v>
      </c>
      <c r="E11" s="233" t="s">
        <v>18</v>
      </c>
      <c r="F11" s="234" t="s">
        <v>19</v>
      </c>
    </row>
    <row r="12" spans="2:6">
      <c r="B12" s="221">
        <v>3200000000</v>
      </c>
      <c r="C12" s="108" t="s">
        <v>239</v>
      </c>
      <c r="D12" s="221">
        <v>1</v>
      </c>
      <c r="E12" s="193">
        <v>138681</v>
      </c>
      <c r="F12" s="235">
        <f>E12*D12</f>
        <v>138681</v>
      </c>
    </row>
    <row r="13" spans="2:6">
      <c r="B13" s="186"/>
      <c r="C13" s="231"/>
      <c r="D13" s="236"/>
      <c r="E13" s="237" t="s">
        <v>20</v>
      </c>
      <c r="F13" s="238">
        <f>F12</f>
        <v>138681</v>
      </c>
    </row>
    <row r="14" spans="2:6">
      <c r="F14" s="126"/>
    </row>
    <row r="15" spans="2:6" ht="15.75" thickBot="1">
      <c r="B15" s="381" t="s">
        <v>242</v>
      </c>
      <c r="C15" s="381"/>
      <c r="D15" s="381"/>
      <c r="E15" s="381"/>
      <c r="F15" s="381"/>
    </row>
    <row r="16" spans="2:6" ht="15.75" thickBot="1">
      <c r="B16" s="31"/>
      <c r="C16" s="127" t="s">
        <v>37</v>
      </c>
      <c r="D16" s="2"/>
      <c r="E16" s="3"/>
      <c r="F16" s="4"/>
    </row>
    <row r="17" spans="2:6">
      <c r="B17" s="80" t="s">
        <v>5</v>
      </c>
      <c r="C17" s="189" t="s">
        <v>48</v>
      </c>
      <c r="D17" s="152"/>
      <c r="E17" s="19" t="s">
        <v>6</v>
      </c>
      <c r="F17" s="4"/>
    </row>
    <row r="18" spans="2:6">
      <c r="B18" s="81" t="s">
        <v>7</v>
      </c>
      <c r="C18" s="183" t="s">
        <v>145</v>
      </c>
      <c r="D18" s="152"/>
      <c r="E18" s="83"/>
      <c r="F18" s="4"/>
    </row>
    <row r="19" spans="2:6">
      <c r="B19" s="81" t="s">
        <v>9</v>
      </c>
      <c r="C19" s="108">
        <v>18847</v>
      </c>
      <c r="D19" s="153"/>
      <c r="E19" s="83" t="s">
        <v>10</v>
      </c>
      <c r="F19" s="4"/>
    </row>
    <row r="20" spans="2:6">
      <c r="B20" s="85" t="s">
        <v>11</v>
      </c>
      <c r="C20" s="219">
        <v>142885</v>
      </c>
      <c r="D20" s="2"/>
      <c r="E20" s="84"/>
      <c r="F20" s="4"/>
    </row>
    <row r="21" spans="2:6">
      <c r="B21" s="81" t="s">
        <v>12</v>
      </c>
      <c r="C21" s="108">
        <v>4700030654</v>
      </c>
      <c r="D21" s="2"/>
      <c r="E21" s="86"/>
      <c r="F21" s="4"/>
    </row>
    <row r="22" spans="2:6">
      <c r="B22" s="87" t="s">
        <v>13</v>
      </c>
      <c r="C22" s="108" t="s">
        <v>243</v>
      </c>
      <c r="D22" s="2"/>
      <c r="E22" s="4"/>
      <c r="F22" s="4"/>
    </row>
    <row r="23" spans="2:6" ht="15.75" thickBot="1">
      <c r="B23" s="87" t="s">
        <v>14</v>
      </c>
      <c r="C23" s="227">
        <v>4264</v>
      </c>
      <c r="D23" s="2"/>
      <c r="E23" s="4"/>
      <c r="F23" s="4"/>
    </row>
    <row r="24" spans="2:6" ht="15.75" thickBot="1">
      <c r="B24" s="89" t="s">
        <v>15</v>
      </c>
      <c r="C24" s="89" t="s">
        <v>16</v>
      </c>
      <c r="D24" s="90" t="s">
        <v>17</v>
      </c>
      <c r="E24" s="91" t="s">
        <v>18</v>
      </c>
      <c r="F24" s="92" t="s">
        <v>19</v>
      </c>
    </row>
    <row r="25" spans="2:6" ht="15.75" thickBot="1">
      <c r="B25" s="221">
        <v>3200000000</v>
      </c>
      <c r="C25" s="108" t="s">
        <v>238</v>
      </c>
      <c r="D25" s="221">
        <v>1</v>
      </c>
      <c r="E25" s="208">
        <v>138796</v>
      </c>
      <c r="F25" s="93">
        <f>D25*E25</f>
        <v>138796</v>
      </c>
    </row>
    <row r="26" spans="2:6" ht="15.75" thickBot="1">
      <c r="B26" s="94"/>
      <c r="C26" s="95"/>
      <c r="D26" s="96"/>
      <c r="E26" s="97" t="s">
        <v>20</v>
      </c>
      <c r="F26" s="98">
        <f>F25</f>
        <v>138796</v>
      </c>
    </row>
    <row r="28" spans="2:6" ht="15.75" thickBot="1">
      <c r="B28" s="381" t="s">
        <v>244</v>
      </c>
      <c r="C28" s="381"/>
      <c r="D28" s="381"/>
      <c r="E28" s="381"/>
      <c r="F28" s="381"/>
    </row>
    <row r="29" spans="2:6" ht="15.75" thickBot="1">
      <c r="B29" s="31"/>
      <c r="C29" s="32" t="s">
        <v>38</v>
      </c>
      <c r="D29" s="2"/>
      <c r="E29" s="3"/>
      <c r="F29" s="4"/>
    </row>
    <row r="30" spans="2:6">
      <c r="B30" s="80" t="s">
        <v>5</v>
      </c>
      <c r="C30" s="189" t="s">
        <v>48</v>
      </c>
      <c r="D30" s="82"/>
      <c r="E30" s="19" t="s">
        <v>6</v>
      </c>
      <c r="F30" s="4"/>
    </row>
    <row r="31" spans="2:6">
      <c r="B31" s="81" t="s">
        <v>7</v>
      </c>
      <c r="C31" s="183" t="s">
        <v>145</v>
      </c>
      <c r="D31" s="152"/>
      <c r="E31" s="83"/>
      <c r="F31" s="4"/>
    </row>
    <row r="32" spans="2:6">
      <c r="B32" s="81" t="s">
        <v>9</v>
      </c>
      <c r="C32" s="108">
        <v>18849</v>
      </c>
      <c r="D32" s="153"/>
      <c r="E32" s="83" t="s">
        <v>10</v>
      </c>
      <c r="F32" s="4"/>
    </row>
    <row r="33" spans="2:6">
      <c r="B33" s="85" t="s">
        <v>11</v>
      </c>
      <c r="C33" s="139">
        <v>142883</v>
      </c>
      <c r="D33" s="2"/>
      <c r="E33" s="84"/>
      <c r="F33" s="4"/>
    </row>
    <row r="34" spans="2:6">
      <c r="B34" s="81" t="s">
        <v>12</v>
      </c>
      <c r="C34" s="108">
        <v>4700030655</v>
      </c>
      <c r="D34" s="2"/>
      <c r="E34" s="86"/>
      <c r="F34" s="4"/>
    </row>
    <row r="35" spans="2:6">
      <c r="B35" s="87" t="s">
        <v>13</v>
      </c>
      <c r="C35" s="108" t="s">
        <v>245</v>
      </c>
      <c r="D35" s="2"/>
      <c r="E35" s="4"/>
      <c r="F35" s="4"/>
    </row>
    <row r="36" spans="2:6" ht="15.75" thickBot="1">
      <c r="B36" s="87" t="s">
        <v>14</v>
      </c>
      <c r="C36" s="186">
        <v>4265</v>
      </c>
      <c r="D36" s="2"/>
      <c r="E36" s="4"/>
      <c r="F36" s="4"/>
    </row>
    <row r="37" spans="2:6" ht="15.75" thickBot="1">
      <c r="B37" s="89" t="s">
        <v>15</v>
      </c>
      <c r="C37" s="184" t="s">
        <v>16</v>
      </c>
      <c r="D37" s="90" t="s">
        <v>17</v>
      </c>
      <c r="E37" s="91" t="s">
        <v>18</v>
      </c>
      <c r="F37" s="92" t="s">
        <v>19</v>
      </c>
    </row>
    <row r="38" spans="2:6" ht="15.75" thickBot="1">
      <c r="B38" s="221">
        <v>3200000000</v>
      </c>
      <c r="C38" s="108" t="s">
        <v>238</v>
      </c>
      <c r="D38" s="221">
        <v>1</v>
      </c>
      <c r="E38" s="208">
        <v>138796</v>
      </c>
      <c r="F38" s="93">
        <f>D38*E38</f>
        <v>138796</v>
      </c>
    </row>
    <row r="39" spans="2:6" ht="15.75" thickBot="1">
      <c r="B39" s="94"/>
      <c r="C39" s="95"/>
      <c r="D39" s="96"/>
      <c r="E39" s="97" t="s">
        <v>20</v>
      </c>
      <c r="F39" s="98">
        <f>SUM(F38:F38)</f>
        <v>138796</v>
      </c>
    </row>
    <row r="41" spans="2:6" ht="15.75" thickBot="1">
      <c r="B41" s="381" t="s">
        <v>246</v>
      </c>
      <c r="C41" s="381"/>
      <c r="D41" s="381"/>
      <c r="E41" s="381"/>
      <c r="F41" s="381"/>
    </row>
    <row r="42" spans="2:6" ht="15.75" thickBot="1">
      <c r="B42" s="31"/>
      <c r="C42" s="127" t="s">
        <v>39</v>
      </c>
      <c r="D42" s="2"/>
      <c r="E42" s="3"/>
      <c r="F42" s="4"/>
    </row>
    <row r="43" spans="2:6">
      <c r="B43" s="80" t="s">
        <v>5</v>
      </c>
      <c r="C43" s="189" t="s">
        <v>48</v>
      </c>
      <c r="D43" s="152"/>
      <c r="E43" s="19" t="s">
        <v>6</v>
      </c>
      <c r="F43" s="4"/>
    </row>
    <row r="44" spans="2:6">
      <c r="B44" s="81" t="s">
        <v>7</v>
      </c>
      <c r="C44" s="183" t="s">
        <v>145</v>
      </c>
      <c r="D44" s="152"/>
      <c r="E44" s="83"/>
      <c r="F44" s="4"/>
    </row>
    <row r="45" spans="2:6">
      <c r="B45" s="81" t="s">
        <v>9</v>
      </c>
      <c r="C45" s="108">
        <v>18850</v>
      </c>
      <c r="D45" s="153"/>
      <c r="E45" s="83" t="s">
        <v>10</v>
      </c>
      <c r="F45" s="4"/>
    </row>
    <row r="46" spans="2:6">
      <c r="B46" s="85" t="s">
        <v>11</v>
      </c>
      <c r="C46" s="139">
        <v>142881</v>
      </c>
      <c r="D46" s="2"/>
      <c r="E46" s="84"/>
      <c r="F46" s="4"/>
    </row>
    <row r="47" spans="2:6">
      <c r="B47" s="81" t="s">
        <v>12</v>
      </c>
      <c r="C47" s="108">
        <v>4700030656</v>
      </c>
      <c r="D47" s="2"/>
      <c r="E47" s="86"/>
      <c r="F47" s="4"/>
    </row>
    <row r="48" spans="2:6">
      <c r="B48" s="87" t="s">
        <v>13</v>
      </c>
      <c r="C48" s="108" t="s">
        <v>247</v>
      </c>
      <c r="D48" s="2"/>
      <c r="E48" s="4"/>
      <c r="F48" s="4"/>
    </row>
    <row r="49" spans="2:9" ht="15.75" thickBot="1">
      <c r="B49" s="87" t="s">
        <v>14</v>
      </c>
      <c r="C49" s="88">
        <v>3568</v>
      </c>
      <c r="D49" s="2"/>
      <c r="E49" s="4"/>
      <c r="F49" s="4"/>
    </row>
    <row r="50" spans="2:9" ht="15.75" thickBot="1">
      <c r="B50" s="89" t="s">
        <v>15</v>
      </c>
      <c r="C50" s="89" t="s">
        <v>16</v>
      </c>
      <c r="D50" s="90" t="s">
        <v>17</v>
      </c>
      <c r="E50" s="91" t="s">
        <v>18</v>
      </c>
      <c r="F50" s="92" t="s">
        <v>19</v>
      </c>
    </row>
    <row r="51" spans="2:9" ht="15.75" thickBot="1">
      <c r="B51" s="221">
        <v>3200000000</v>
      </c>
      <c r="C51" s="108" t="s">
        <v>238</v>
      </c>
      <c r="D51" s="221">
        <v>1</v>
      </c>
      <c r="E51" s="208">
        <v>138796</v>
      </c>
      <c r="F51" s="93">
        <f>D51*E51</f>
        <v>138796</v>
      </c>
    </row>
    <row r="52" spans="2:9" ht="15.75" thickBot="1">
      <c r="B52" s="122"/>
      <c r="C52" s="123"/>
      <c r="D52" s="124"/>
      <c r="E52" s="125" t="s">
        <v>20</v>
      </c>
      <c r="F52" s="136">
        <f>F51</f>
        <v>138796</v>
      </c>
    </row>
    <row r="54" spans="2:9" ht="15.75" thickBot="1">
      <c r="B54" s="381" t="s">
        <v>248</v>
      </c>
      <c r="C54" s="381"/>
      <c r="D54" s="381"/>
      <c r="E54" s="381"/>
      <c r="F54" s="381"/>
    </row>
    <row r="55" spans="2:9" ht="15.75" thickBot="1">
      <c r="B55" s="135"/>
      <c r="C55" s="127" t="s">
        <v>40</v>
      </c>
      <c r="D55" s="82"/>
      <c r="E55" s="3"/>
      <c r="F55" s="4"/>
    </row>
    <row r="56" spans="2:9" ht="15.75" thickBot="1">
      <c r="B56" s="166" t="s">
        <v>5</v>
      </c>
      <c r="C56" s="189" t="s">
        <v>48</v>
      </c>
      <c r="D56" s="152"/>
      <c r="E56" s="19" t="s">
        <v>6</v>
      </c>
      <c r="F56" s="4"/>
    </row>
    <row r="57" spans="2:9" ht="15.75" thickBot="1">
      <c r="B57" s="166" t="s">
        <v>7</v>
      </c>
      <c r="C57" s="183" t="s">
        <v>145</v>
      </c>
      <c r="D57" s="152"/>
      <c r="E57" s="83"/>
      <c r="F57" s="4"/>
    </row>
    <row r="58" spans="2:9" ht="15.75" thickBot="1">
      <c r="B58" s="166" t="s">
        <v>9</v>
      </c>
      <c r="C58" s="108">
        <v>18851</v>
      </c>
      <c r="D58" s="153"/>
      <c r="E58" s="83" t="s">
        <v>10</v>
      </c>
      <c r="F58" s="4"/>
    </row>
    <row r="59" spans="2:9" ht="15.75" thickBot="1">
      <c r="B59" s="167" t="s">
        <v>11</v>
      </c>
      <c r="C59" s="139">
        <v>142880</v>
      </c>
      <c r="D59" s="2"/>
      <c r="E59" s="84"/>
      <c r="F59" s="4"/>
    </row>
    <row r="60" spans="2:9" ht="15.75" thickBot="1">
      <c r="B60" s="166" t="s">
        <v>12</v>
      </c>
      <c r="C60" s="188">
        <v>4700030657</v>
      </c>
      <c r="D60" s="2"/>
      <c r="E60" s="86"/>
      <c r="F60" s="4"/>
    </row>
    <row r="61" spans="2:9" ht="15.75" thickBot="1">
      <c r="B61" s="166" t="s">
        <v>13</v>
      </c>
      <c r="C61" s="108" t="s">
        <v>249</v>
      </c>
      <c r="D61" s="2"/>
      <c r="E61" s="4"/>
      <c r="F61" s="4"/>
      <c r="I61" t="s">
        <v>6</v>
      </c>
    </row>
    <row r="62" spans="2:9" ht="15.75" thickBot="1">
      <c r="B62" s="166" t="s">
        <v>14</v>
      </c>
      <c r="C62" s="148">
        <v>4268</v>
      </c>
      <c r="D62" s="2"/>
      <c r="E62" s="4"/>
      <c r="F62" s="4"/>
    </row>
    <row r="63" spans="2:9" ht="15.75" thickBot="1">
      <c r="B63" s="89" t="s">
        <v>15</v>
      </c>
      <c r="C63" s="89" t="s">
        <v>16</v>
      </c>
      <c r="D63" s="90" t="s">
        <v>17</v>
      </c>
      <c r="E63" s="91" t="s">
        <v>18</v>
      </c>
      <c r="F63" s="92" t="s">
        <v>19</v>
      </c>
    </row>
    <row r="64" spans="2:9" ht="15.75" thickBot="1">
      <c r="B64" s="221">
        <v>3200000000</v>
      </c>
      <c r="C64" s="108" t="s">
        <v>238</v>
      </c>
      <c r="D64" s="221">
        <v>1</v>
      </c>
      <c r="E64" s="208">
        <v>138796</v>
      </c>
      <c r="F64" s="93">
        <f>D64*E64</f>
        <v>138796</v>
      </c>
    </row>
    <row r="65" spans="2:6" ht="15.75" thickBot="1">
      <c r="B65" s="148"/>
      <c r="C65" s="149"/>
      <c r="D65" s="150"/>
      <c r="E65" s="151" t="s">
        <v>20</v>
      </c>
      <c r="F65" s="168">
        <f>SUM(F64:F64)</f>
        <v>138796</v>
      </c>
    </row>
  </sheetData>
  <mergeCells count="5">
    <mergeCell ref="B28:F28"/>
    <mergeCell ref="B2:F2"/>
    <mergeCell ref="B15:F15"/>
    <mergeCell ref="B54:F54"/>
    <mergeCell ref="B41:F41"/>
  </mergeCells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65"/>
  <sheetViews>
    <sheetView topLeftCell="A40" workbookViewId="0">
      <selection activeCell="B64" sqref="B64:C64"/>
    </sheetView>
  </sheetViews>
  <sheetFormatPr baseColWidth="10" defaultRowHeight="15"/>
  <cols>
    <col min="2" max="2" width="35.28515625" customWidth="1"/>
    <col min="3" max="3" width="41.28515625" customWidth="1"/>
    <col min="5" max="5" width="12.28515625" customWidth="1"/>
  </cols>
  <sheetData>
    <row r="2" spans="2:6" ht="15.75" thickBot="1">
      <c r="B2" s="381" t="s">
        <v>250</v>
      </c>
      <c r="C2" s="381"/>
      <c r="D2" s="381"/>
      <c r="E2" s="381"/>
      <c r="F2" s="381"/>
    </row>
    <row r="3" spans="2:6" ht="15.75" thickBot="1">
      <c r="B3" s="31"/>
      <c r="C3" s="32" t="s">
        <v>92</v>
      </c>
      <c r="D3" s="2"/>
      <c r="E3" s="3"/>
      <c r="F3" s="4"/>
    </row>
    <row r="4" spans="2:6">
      <c r="B4" s="5" t="s">
        <v>5</v>
      </c>
      <c r="C4" s="189" t="s">
        <v>48</v>
      </c>
      <c r="D4" s="6"/>
      <c r="E4" s="7" t="s">
        <v>6</v>
      </c>
      <c r="F4" s="8"/>
    </row>
    <row r="5" spans="2:6">
      <c r="B5" s="9" t="s">
        <v>7</v>
      </c>
      <c r="C5" s="183" t="s">
        <v>145</v>
      </c>
      <c r="D5" s="10"/>
      <c r="E5" s="11"/>
      <c r="F5" s="8"/>
    </row>
    <row r="6" spans="2:6">
      <c r="B6" s="9" t="s">
        <v>9</v>
      </c>
      <c r="C6" s="108">
        <v>18874</v>
      </c>
      <c r="D6" s="12"/>
      <c r="E6" s="11" t="s">
        <v>10</v>
      </c>
      <c r="F6" s="8"/>
    </row>
    <row r="7" spans="2:6">
      <c r="B7" s="1" t="s">
        <v>11</v>
      </c>
      <c r="C7" s="139">
        <v>142878</v>
      </c>
      <c r="D7" s="6"/>
      <c r="E7" s="18"/>
      <c r="F7" s="8"/>
    </row>
    <row r="8" spans="2:6">
      <c r="B8" s="9" t="s">
        <v>12</v>
      </c>
      <c r="C8" s="108">
        <v>4700030658</v>
      </c>
      <c r="D8" s="6"/>
      <c r="E8" s="13"/>
      <c r="F8" s="8"/>
    </row>
    <row r="9" spans="2:6">
      <c r="B9" s="14" t="s">
        <v>13</v>
      </c>
      <c r="C9" s="108" t="s">
        <v>251</v>
      </c>
      <c r="D9" s="6"/>
      <c r="E9" s="8"/>
      <c r="F9" s="8"/>
    </row>
    <row r="10" spans="2:6" ht="15.75" thickBot="1">
      <c r="B10" s="14" t="s">
        <v>14</v>
      </c>
      <c r="C10" s="25">
        <v>4269</v>
      </c>
      <c r="D10" s="6"/>
      <c r="E10" s="8"/>
      <c r="F10" s="8"/>
    </row>
    <row r="11" spans="2:6" ht="15.75" thickBot="1">
      <c r="B11" s="61" t="s">
        <v>15</v>
      </c>
      <c r="C11" s="61" t="s">
        <v>16</v>
      </c>
      <c r="D11" s="62" t="s">
        <v>17</v>
      </c>
      <c r="E11" s="63" t="s">
        <v>18</v>
      </c>
      <c r="F11" s="64" t="s">
        <v>19</v>
      </c>
    </row>
    <row r="12" spans="2:6" ht="15.75" thickBot="1">
      <c r="B12" s="221">
        <v>3200000000</v>
      </c>
      <c r="C12" s="108" t="s">
        <v>238</v>
      </c>
      <c r="D12" s="221">
        <v>1</v>
      </c>
      <c r="E12" s="208">
        <v>138796</v>
      </c>
      <c r="F12" s="93">
        <f>D12*E12</f>
        <v>138796</v>
      </c>
    </row>
    <row r="13" spans="2:6" ht="15.75" thickBot="1">
      <c r="B13" s="117"/>
      <c r="C13" s="143"/>
      <c r="D13" s="156"/>
      <c r="E13" s="157" t="s">
        <v>20</v>
      </c>
      <c r="F13" s="132">
        <f>SUM(F12:F12)</f>
        <v>138796</v>
      </c>
    </row>
    <row r="15" spans="2:6" ht="15.75" thickBot="1">
      <c r="B15" s="381" t="s">
        <v>252</v>
      </c>
      <c r="C15" s="381"/>
      <c r="D15" s="381"/>
      <c r="E15" s="381"/>
      <c r="F15" s="381"/>
    </row>
    <row r="16" spans="2:6" ht="15.75" thickBot="1">
      <c r="B16" s="31"/>
      <c r="C16" s="127" t="s">
        <v>81</v>
      </c>
      <c r="D16" s="2"/>
      <c r="E16" s="3"/>
      <c r="F16" s="4"/>
    </row>
    <row r="17" spans="2:6">
      <c r="B17" s="5" t="s">
        <v>5</v>
      </c>
      <c r="C17" s="189" t="s">
        <v>48</v>
      </c>
      <c r="D17" s="6"/>
      <c r="E17" s="7" t="s">
        <v>6</v>
      </c>
      <c r="F17" s="8"/>
    </row>
    <row r="18" spans="2:6">
      <c r="B18" s="9" t="s">
        <v>7</v>
      </c>
      <c r="C18" s="183" t="s">
        <v>145</v>
      </c>
      <c r="D18" s="6"/>
      <c r="E18" s="11"/>
      <c r="F18" s="8"/>
    </row>
    <row r="19" spans="2:6">
      <c r="B19" s="9" t="s">
        <v>9</v>
      </c>
      <c r="C19" s="108">
        <v>18876</v>
      </c>
      <c r="D19" s="72"/>
      <c r="E19" s="11" t="s">
        <v>10</v>
      </c>
      <c r="F19" s="8"/>
    </row>
    <row r="20" spans="2:6">
      <c r="B20" s="1" t="s">
        <v>11</v>
      </c>
      <c r="C20" s="139">
        <v>142875</v>
      </c>
      <c r="D20" s="6"/>
      <c r="E20" s="18"/>
      <c r="F20" s="8"/>
    </row>
    <row r="21" spans="2:6">
      <c r="B21" s="9" t="s">
        <v>12</v>
      </c>
      <c r="C21" s="108">
        <v>4700030659</v>
      </c>
      <c r="D21" s="6"/>
      <c r="E21" s="13"/>
      <c r="F21" s="8"/>
    </row>
    <row r="22" spans="2:6">
      <c r="B22" s="14" t="s">
        <v>13</v>
      </c>
      <c r="C22" s="108" t="s">
        <v>253</v>
      </c>
      <c r="D22" s="6"/>
      <c r="E22" s="8"/>
      <c r="F22" s="8"/>
    </row>
    <row r="23" spans="2:6" ht="15.75" thickBot="1">
      <c r="B23" s="14" t="s">
        <v>14</v>
      </c>
      <c r="C23" s="129">
        <v>3569</v>
      </c>
      <c r="D23" s="6"/>
      <c r="E23" s="8"/>
      <c r="F23" s="8"/>
    </row>
    <row r="24" spans="2:6" ht="15.75" thickBot="1">
      <c r="B24" s="61" t="s">
        <v>15</v>
      </c>
      <c r="C24" s="128" t="s">
        <v>16</v>
      </c>
      <c r="D24" s="62" t="s">
        <v>17</v>
      </c>
      <c r="E24" s="63" t="s">
        <v>18</v>
      </c>
      <c r="F24" s="64" t="s">
        <v>19</v>
      </c>
    </row>
    <row r="25" spans="2:6" ht="15.75" thickBot="1">
      <c r="B25" s="221">
        <v>3200000000</v>
      </c>
      <c r="C25" s="108" t="s">
        <v>238</v>
      </c>
      <c r="D25" s="221">
        <v>1</v>
      </c>
      <c r="E25" s="208">
        <v>138796</v>
      </c>
      <c r="F25" s="93">
        <f>D25*E25</f>
        <v>138796</v>
      </c>
    </row>
    <row r="26" spans="2:6" ht="15.75" thickBot="1">
      <c r="B26" s="21"/>
      <c r="C26" s="65"/>
      <c r="D26" s="27"/>
      <c r="E26" s="22" t="s">
        <v>20</v>
      </c>
      <c r="F26" s="23">
        <f>F25</f>
        <v>138796</v>
      </c>
    </row>
    <row r="28" spans="2:6" ht="15.75" thickBot="1">
      <c r="B28" s="381" t="s">
        <v>254</v>
      </c>
      <c r="C28" s="381"/>
      <c r="D28" s="381"/>
      <c r="E28" s="381"/>
      <c r="F28" s="381"/>
    </row>
    <row r="29" spans="2:6" ht="15.75" thickBot="1">
      <c r="B29" s="31"/>
      <c r="C29" s="32" t="s">
        <v>82</v>
      </c>
      <c r="D29" s="2"/>
      <c r="E29" s="3"/>
      <c r="F29" s="4"/>
    </row>
    <row r="30" spans="2:6">
      <c r="B30" s="5" t="s">
        <v>5</v>
      </c>
      <c r="C30" s="189" t="s">
        <v>48</v>
      </c>
      <c r="D30" s="6"/>
      <c r="E30" s="7" t="s">
        <v>6</v>
      </c>
      <c r="F30" s="8"/>
    </row>
    <row r="31" spans="2:6">
      <c r="B31" s="9" t="s">
        <v>7</v>
      </c>
      <c r="C31" s="183" t="s">
        <v>145</v>
      </c>
      <c r="D31" s="10"/>
      <c r="E31" s="11"/>
      <c r="F31" s="8"/>
    </row>
    <row r="32" spans="2:6">
      <c r="B32" s="9" t="s">
        <v>9</v>
      </c>
      <c r="C32" s="108">
        <v>18878</v>
      </c>
      <c r="D32" s="12"/>
      <c r="E32" s="11" t="s">
        <v>10</v>
      </c>
      <c r="F32" s="8"/>
    </row>
    <row r="33" spans="2:6">
      <c r="B33" s="1" t="s">
        <v>11</v>
      </c>
      <c r="C33" s="139">
        <v>142874</v>
      </c>
      <c r="D33" s="6"/>
      <c r="E33" s="18"/>
      <c r="F33" s="8"/>
    </row>
    <row r="34" spans="2:6">
      <c r="B34" s="9" t="s">
        <v>12</v>
      </c>
      <c r="C34" s="108">
        <v>4700030660</v>
      </c>
      <c r="D34" s="6"/>
      <c r="E34" s="13"/>
      <c r="F34" s="8"/>
    </row>
    <row r="35" spans="2:6">
      <c r="B35" s="14" t="s">
        <v>13</v>
      </c>
      <c r="C35" s="108" t="s">
        <v>255</v>
      </c>
      <c r="D35" s="6"/>
      <c r="E35" s="8"/>
      <c r="F35" s="8"/>
    </row>
    <row r="36" spans="2:6" ht="15.75" thickBot="1">
      <c r="B36" s="14" t="s">
        <v>14</v>
      </c>
      <c r="C36" s="25">
        <v>3570</v>
      </c>
      <c r="D36" s="6"/>
      <c r="E36" s="8"/>
      <c r="F36" s="8"/>
    </row>
    <row r="37" spans="2:6" ht="15.75" thickBot="1">
      <c r="B37" s="61" t="s">
        <v>15</v>
      </c>
      <c r="C37" s="61" t="s">
        <v>16</v>
      </c>
      <c r="D37" s="62" t="s">
        <v>17</v>
      </c>
      <c r="E37" s="63" t="s">
        <v>18</v>
      </c>
      <c r="F37" s="64" t="s">
        <v>19</v>
      </c>
    </row>
    <row r="38" spans="2:6" ht="15.75" thickBot="1">
      <c r="B38" s="221">
        <v>3200000000</v>
      </c>
      <c r="C38" s="108" t="s">
        <v>238</v>
      </c>
      <c r="D38" s="221">
        <v>1</v>
      </c>
      <c r="E38" s="209">
        <v>138796</v>
      </c>
      <c r="F38" s="132">
        <f>D38*E38</f>
        <v>138796</v>
      </c>
    </row>
    <row r="39" spans="2:6" ht="15.75" thickBot="1">
      <c r="B39" s="114"/>
      <c r="C39" s="115"/>
      <c r="D39" s="116"/>
      <c r="E39" s="130" t="s">
        <v>20</v>
      </c>
      <c r="F39" s="131">
        <f>F38</f>
        <v>138796</v>
      </c>
    </row>
    <row r="41" spans="2:6" ht="15.75" thickBot="1">
      <c r="B41" s="381" t="s">
        <v>256</v>
      </c>
      <c r="C41" s="381"/>
      <c r="D41" s="381"/>
      <c r="E41" s="381"/>
      <c r="F41" s="381"/>
    </row>
    <row r="42" spans="2:6" ht="15.75" thickBot="1">
      <c r="B42" s="31"/>
      <c r="C42" s="32" t="s">
        <v>83</v>
      </c>
      <c r="D42" s="2"/>
      <c r="E42" s="3"/>
      <c r="F42" s="4"/>
    </row>
    <row r="43" spans="2:6">
      <c r="B43" s="5" t="s">
        <v>5</v>
      </c>
      <c r="C43" s="189" t="s">
        <v>48</v>
      </c>
      <c r="D43" s="6"/>
      <c r="E43" s="7" t="s">
        <v>6</v>
      </c>
      <c r="F43" s="8"/>
    </row>
    <row r="44" spans="2:6">
      <c r="B44" s="9" t="s">
        <v>7</v>
      </c>
      <c r="C44" s="183" t="s">
        <v>145</v>
      </c>
      <c r="D44" s="10"/>
      <c r="E44" s="11"/>
      <c r="F44" s="8"/>
    </row>
    <row r="45" spans="2:6">
      <c r="B45" s="9" t="s">
        <v>9</v>
      </c>
      <c r="C45" s="108">
        <v>18879</v>
      </c>
      <c r="D45" s="12"/>
      <c r="E45" s="11" t="s">
        <v>10</v>
      </c>
      <c r="F45" s="8"/>
    </row>
    <row r="46" spans="2:6">
      <c r="B46" s="1" t="s">
        <v>11</v>
      </c>
      <c r="C46" s="139">
        <v>142871</v>
      </c>
      <c r="D46" s="6"/>
      <c r="E46" s="18"/>
      <c r="F46" s="8"/>
    </row>
    <row r="47" spans="2:6">
      <c r="B47" s="9" t="s">
        <v>12</v>
      </c>
      <c r="C47" s="108">
        <v>4700030661</v>
      </c>
      <c r="D47" s="6"/>
      <c r="E47" s="13"/>
      <c r="F47" s="8"/>
    </row>
    <row r="48" spans="2:6">
      <c r="B48" s="14" t="s">
        <v>13</v>
      </c>
      <c r="C48" s="108" t="s">
        <v>257</v>
      </c>
      <c r="D48" s="6"/>
      <c r="E48" s="8"/>
      <c r="F48" s="8"/>
    </row>
    <row r="49" spans="2:6" ht="15.75" thickBot="1">
      <c r="B49" s="14" t="s">
        <v>14</v>
      </c>
      <c r="C49" s="25">
        <v>3571</v>
      </c>
      <c r="D49" s="6"/>
      <c r="E49" s="8"/>
      <c r="F49" s="8"/>
    </row>
    <row r="50" spans="2:6" ht="15.75" thickBot="1">
      <c r="B50" s="61" t="s">
        <v>15</v>
      </c>
      <c r="C50" s="61" t="s">
        <v>16</v>
      </c>
      <c r="D50" s="62" t="s">
        <v>17</v>
      </c>
      <c r="E50" s="63" t="s">
        <v>18</v>
      </c>
      <c r="F50" s="64" t="s">
        <v>19</v>
      </c>
    </row>
    <row r="51" spans="2:6" ht="15.75" thickBot="1">
      <c r="B51" s="221">
        <v>3200000000</v>
      </c>
      <c r="C51" s="108" t="s">
        <v>238</v>
      </c>
      <c r="D51" s="221">
        <v>1</v>
      </c>
      <c r="E51" s="208">
        <v>138796</v>
      </c>
      <c r="F51" s="93">
        <f>D51*E51</f>
        <v>138796</v>
      </c>
    </row>
    <row r="52" spans="2:6" ht="15.75" thickBot="1">
      <c r="B52" s="21"/>
      <c r="C52" s="65"/>
      <c r="D52" s="27"/>
      <c r="E52" s="22" t="s">
        <v>20</v>
      </c>
      <c r="F52" s="23">
        <f>F51</f>
        <v>138796</v>
      </c>
    </row>
    <row r="54" spans="2:6" ht="15.75" thickBot="1">
      <c r="B54" s="381" t="s">
        <v>258</v>
      </c>
      <c r="C54" s="381"/>
      <c r="D54" s="381"/>
      <c r="E54" s="381"/>
      <c r="F54" s="381"/>
    </row>
    <row r="55" spans="2:6" ht="15.75" thickBot="1">
      <c r="B55" s="31"/>
      <c r="C55" s="32" t="s">
        <v>84</v>
      </c>
      <c r="D55" s="2"/>
      <c r="E55" s="3"/>
      <c r="F55" s="4"/>
    </row>
    <row r="56" spans="2:6">
      <c r="B56" s="5" t="s">
        <v>5</v>
      </c>
      <c r="C56" s="189" t="s">
        <v>48</v>
      </c>
      <c r="D56" s="6"/>
      <c r="E56" s="7" t="s">
        <v>6</v>
      </c>
      <c r="F56" s="8"/>
    </row>
    <row r="57" spans="2:6">
      <c r="B57" s="9" t="s">
        <v>7</v>
      </c>
      <c r="C57" s="183" t="s">
        <v>145</v>
      </c>
      <c r="D57" s="10"/>
      <c r="E57" s="11"/>
      <c r="F57" s="8"/>
    </row>
    <row r="58" spans="2:6">
      <c r="B58" s="9" t="s">
        <v>9</v>
      </c>
      <c r="C58" s="108">
        <v>18880</v>
      </c>
      <c r="D58" s="12"/>
      <c r="E58" s="11" t="s">
        <v>10</v>
      </c>
      <c r="F58" s="8"/>
    </row>
    <row r="59" spans="2:6">
      <c r="B59" s="1" t="s">
        <v>11</v>
      </c>
      <c r="C59" s="139">
        <v>142869</v>
      </c>
      <c r="D59" s="6"/>
      <c r="E59" s="13"/>
      <c r="F59" s="8"/>
    </row>
    <row r="60" spans="2:6">
      <c r="B60" s="9" t="s">
        <v>12</v>
      </c>
      <c r="C60" s="108">
        <v>4700030662</v>
      </c>
      <c r="D60" s="6"/>
      <c r="E60" s="13"/>
      <c r="F60" s="8"/>
    </row>
    <row r="61" spans="2:6">
      <c r="B61" s="14" t="s">
        <v>13</v>
      </c>
      <c r="C61" s="108" t="s">
        <v>259</v>
      </c>
      <c r="D61" s="6"/>
      <c r="E61" s="8"/>
      <c r="F61" s="8"/>
    </row>
    <row r="62" spans="2:6" ht="15.75" thickBot="1">
      <c r="B62" s="14" t="s">
        <v>14</v>
      </c>
      <c r="C62" s="25">
        <v>3571</v>
      </c>
      <c r="D62" s="6"/>
      <c r="E62" s="8"/>
      <c r="F62" s="8"/>
    </row>
    <row r="63" spans="2:6" ht="15.75" thickBot="1">
      <c r="B63" s="61" t="s">
        <v>15</v>
      </c>
      <c r="C63" s="61" t="s">
        <v>16</v>
      </c>
      <c r="D63" s="62" t="s">
        <v>17</v>
      </c>
      <c r="E63" s="63" t="s">
        <v>18</v>
      </c>
      <c r="F63" s="64" t="s">
        <v>19</v>
      </c>
    </row>
    <row r="64" spans="2:6" ht="15.75" thickBot="1">
      <c r="B64" s="221">
        <v>3200000000</v>
      </c>
      <c r="C64" s="108" t="s">
        <v>238</v>
      </c>
      <c r="D64" s="221">
        <v>1</v>
      </c>
      <c r="E64" s="208">
        <v>138796</v>
      </c>
      <c r="F64" s="93">
        <f>D64*E64</f>
        <v>138796</v>
      </c>
    </row>
    <row r="65" spans="2:6" ht="15.75" thickBot="1">
      <c r="B65" s="21"/>
      <c r="C65" s="65"/>
      <c r="D65" s="27"/>
      <c r="E65" s="22" t="s">
        <v>20</v>
      </c>
      <c r="F65" s="23">
        <f>SUM(F64:F64)</f>
        <v>138796</v>
      </c>
    </row>
  </sheetData>
  <mergeCells count="5">
    <mergeCell ref="B41:F41"/>
    <mergeCell ref="B28:F28"/>
    <mergeCell ref="B2:F2"/>
    <mergeCell ref="B15:F15"/>
    <mergeCell ref="B54:F54"/>
  </mergeCells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65"/>
  <sheetViews>
    <sheetView topLeftCell="A37" workbookViewId="0">
      <selection activeCell="C64" sqref="C64"/>
    </sheetView>
  </sheetViews>
  <sheetFormatPr baseColWidth="10" defaultRowHeight="15"/>
  <cols>
    <col min="2" max="2" width="34.7109375" customWidth="1"/>
    <col min="3" max="3" width="43.5703125" customWidth="1"/>
    <col min="5" max="5" width="12.28515625" customWidth="1"/>
    <col min="6" max="6" width="14.85546875" customWidth="1"/>
  </cols>
  <sheetData>
    <row r="2" spans="2:6" ht="15.75" thickBot="1">
      <c r="B2" s="381" t="s">
        <v>260</v>
      </c>
      <c r="C2" s="381"/>
      <c r="D2" s="381"/>
      <c r="E2" s="381"/>
      <c r="F2" s="381"/>
    </row>
    <row r="3" spans="2:6" ht="15.75" thickBot="1">
      <c r="B3" s="31"/>
      <c r="C3" s="32" t="s">
        <v>85</v>
      </c>
      <c r="D3" s="2"/>
      <c r="E3" s="3"/>
      <c r="F3" s="4"/>
    </row>
    <row r="4" spans="2:6">
      <c r="B4" s="5" t="s">
        <v>5</v>
      </c>
      <c r="C4" s="189" t="s">
        <v>48</v>
      </c>
      <c r="D4" s="6"/>
      <c r="E4" s="7" t="s">
        <v>6</v>
      </c>
      <c r="F4" s="8"/>
    </row>
    <row r="5" spans="2:6">
      <c r="B5" s="9" t="s">
        <v>7</v>
      </c>
      <c r="C5" s="183" t="s">
        <v>145</v>
      </c>
      <c r="D5" s="10"/>
      <c r="E5" s="11"/>
      <c r="F5" s="8"/>
    </row>
    <row r="6" spans="2:6">
      <c r="B6" s="9" t="s">
        <v>9</v>
      </c>
      <c r="C6" s="108">
        <v>18881</v>
      </c>
      <c r="D6" s="12"/>
      <c r="E6" s="11" t="s">
        <v>10</v>
      </c>
      <c r="F6" s="8"/>
    </row>
    <row r="7" spans="2:6">
      <c r="B7" s="1" t="s">
        <v>11</v>
      </c>
      <c r="C7" s="139">
        <v>142866</v>
      </c>
      <c r="D7" s="6"/>
      <c r="E7" s="13"/>
      <c r="F7" s="8"/>
    </row>
    <row r="8" spans="2:6">
      <c r="B8" s="9" t="s">
        <v>12</v>
      </c>
      <c r="C8" s="108">
        <v>4700030663</v>
      </c>
      <c r="D8" s="6"/>
      <c r="E8" s="13"/>
      <c r="F8" s="8"/>
    </row>
    <row r="9" spans="2:6">
      <c r="B9" s="14" t="s">
        <v>13</v>
      </c>
      <c r="C9" s="108" t="s">
        <v>261</v>
      </c>
      <c r="D9" s="6"/>
      <c r="E9" s="8"/>
      <c r="F9" s="8"/>
    </row>
    <row r="10" spans="2:6" ht="15.75" thickBot="1">
      <c r="B10" s="14" t="s">
        <v>14</v>
      </c>
      <c r="C10" s="25">
        <v>3572</v>
      </c>
      <c r="D10" s="6"/>
      <c r="E10" s="8"/>
      <c r="F10" s="8"/>
    </row>
    <row r="11" spans="2:6" ht="15.75" thickBot="1">
      <c r="B11" s="61" t="s">
        <v>15</v>
      </c>
      <c r="C11" s="61" t="s">
        <v>16</v>
      </c>
      <c r="D11" s="62" t="s">
        <v>17</v>
      </c>
      <c r="E11" s="63" t="s">
        <v>18</v>
      </c>
      <c r="F11" s="64" t="s">
        <v>19</v>
      </c>
    </row>
    <row r="12" spans="2:6" ht="15.75" thickBot="1">
      <c r="B12" s="221">
        <v>3200000000</v>
      </c>
      <c r="C12" s="108" t="s">
        <v>238</v>
      </c>
      <c r="D12" s="221">
        <v>1</v>
      </c>
      <c r="E12" s="208">
        <v>138796</v>
      </c>
      <c r="F12" s="93">
        <f>D12*E12</f>
        <v>138796</v>
      </c>
    </row>
    <row r="13" spans="2:6" ht="15.75" thickBot="1">
      <c r="B13" s="21"/>
      <c r="C13" s="65"/>
      <c r="D13" s="27"/>
      <c r="E13" s="22" t="s">
        <v>20</v>
      </c>
      <c r="F13" s="23">
        <f>F12</f>
        <v>138796</v>
      </c>
    </row>
    <row r="15" spans="2:6" ht="15.75" thickBot="1">
      <c r="B15" s="381" t="s">
        <v>262</v>
      </c>
      <c r="C15" s="381"/>
      <c r="D15" s="381"/>
      <c r="E15" s="381"/>
      <c r="F15" s="381"/>
    </row>
    <row r="16" spans="2:6" ht="15.75" thickBot="1">
      <c r="B16" s="31"/>
      <c r="C16" s="32" t="s">
        <v>86</v>
      </c>
      <c r="D16" s="2"/>
      <c r="E16" s="3"/>
      <c r="F16" s="4"/>
    </row>
    <row r="17" spans="2:6">
      <c r="B17" s="5" t="s">
        <v>5</v>
      </c>
      <c r="C17" s="189" t="s">
        <v>48</v>
      </c>
      <c r="D17" s="6"/>
      <c r="E17" s="7" t="s">
        <v>6</v>
      </c>
      <c r="F17" s="8"/>
    </row>
    <row r="18" spans="2:6">
      <c r="B18" s="9" t="s">
        <v>7</v>
      </c>
      <c r="C18" s="183" t="s">
        <v>145</v>
      </c>
      <c r="D18" s="10"/>
      <c r="E18" s="11"/>
      <c r="F18" s="8"/>
    </row>
    <row r="19" spans="2:6">
      <c r="B19" s="9" t="s">
        <v>9</v>
      </c>
      <c r="C19" s="108">
        <v>18882</v>
      </c>
      <c r="D19" s="12"/>
      <c r="E19" s="11" t="s">
        <v>10</v>
      </c>
      <c r="F19" s="8"/>
    </row>
    <row r="20" spans="2:6">
      <c r="B20" s="1" t="s">
        <v>11</v>
      </c>
      <c r="C20" s="139">
        <v>142865</v>
      </c>
      <c r="D20" s="6"/>
      <c r="E20" s="13"/>
      <c r="F20" s="8"/>
    </row>
    <row r="21" spans="2:6">
      <c r="B21" s="9" t="s">
        <v>12</v>
      </c>
      <c r="C21" s="108">
        <v>4700030664</v>
      </c>
      <c r="D21" s="6"/>
      <c r="E21" s="13"/>
      <c r="F21" s="8"/>
    </row>
    <row r="22" spans="2:6">
      <c r="B22" s="14" t="s">
        <v>13</v>
      </c>
      <c r="C22" s="108" t="s">
        <v>263</v>
      </c>
      <c r="D22" s="6"/>
      <c r="E22" s="8"/>
      <c r="F22" s="8"/>
    </row>
    <row r="23" spans="2:6" ht="15.75" thickBot="1">
      <c r="B23" s="14" t="s">
        <v>14</v>
      </c>
      <c r="C23" s="25">
        <v>3572</v>
      </c>
      <c r="D23" s="6"/>
      <c r="E23" s="8"/>
      <c r="F23" s="8"/>
    </row>
    <row r="24" spans="2:6" ht="15.75" thickBot="1">
      <c r="B24" s="61" t="s">
        <v>15</v>
      </c>
      <c r="C24" s="61" t="s">
        <v>16</v>
      </c>
      <c r="D24" s="62" t="s">
        <v>17</v>
      </c>
      <c r="E24" s="63" t="s">
        <v>18</v>
      </c>
      <c r="F24" s="64" t="s">
        <v>19</v>
      </c>
    </row>
    <row r="25" spans="2:6" ht="15.75" thickBot="1">
      <c r="B25" s="221">
        <v>3200000000</v>
      </c>
      <c r="C25" s="108" t="s">
        <v>238</v>
      </c>
      <c r="D25" s="221">
        <v>1</v>
      </c>
      <c r="E25" s="208">
        <v>138796</v>
      </c>
      <c r="F25" s="93">
        <f>D25*E25</f>
        <v>138796</v>
      </c>
    </row>
    <row r="26" spans="2:6" ht="15.75" thickBot="1">
      <c r="B26" s="21"/>
      <c r="C26" s="65"/>
      <c r="D26" s="27"/>
      <c r="E26" s="22" t="s">
        <v>20</v>
      </c>
      <c r="F26" s="23">
        <f>F25</f>
        <v>138796</v>
      </c>
    </row>
    <row r="28" spans="2:6" ht="15.75" thickBot="1">
      <c r="B28" s="381" t="s">
        <v>264</v>
      </c>
      <c r="C28" s="381"/>
      <c r="D28" s="381"/>
      <c r="E28" s="381"/>
      <c r="F28" s="381"/>
    </row>
    <row r="29" spans="2:6" ht="15.75" thickBot="1">
      <c r="B29" s="31"/>
      <c r="C29" s="32" t="s">
        <v>87</v>
      </c>
      <c r="D29" s="2"/>
      <c r="E29" s="3"/>
      <c r="F29" s="4"/>
    </row>
    <row r="30" spans="2:6">
      <c r="B30" s="5" t="s">
        <v>5</v>
      </c>
      <c r="C30" s="189" t="s">
        <v>48</v>
      </c>
      <c r="D30" s="6"/>
      <c r="E30" s="7" t="s">
        <v>6</v>
      </c>
      <c r="F30" s="8"/>
    </row>
    <row r="31" spans="2:6">
      <c r="B31" s="9" t="s">
        <v>7</v>
      </c>
      <c r="C31" s="183" t="s">
        <v>145</v>
      </c>
      <c r="D31" s="10"/>
      <c r="E31" s="11"/>
      <c r="F31" s="8"/>
    </row>
    <row r="32" spans="2:6">
      <c r="B32" s="9" t="s">
        <v>9</v>
      </c>
      <c r="C32" s="108">
        <v>18943</v>
      </c>
      <c r="D32" s="12"/>
      <c r="E32" s="11" t="s">
        <v>10</v>
      </c>
      <c r="F32" s="8"/>
    </row>
    <row r="33" spans="2:6">
      <c r="B33" s="1" t="s">
        <v>11</v>
      </c>
      <c r="C33" s="139">
        <v>142864</v>
      </c>
      <c r="D33" s="6"/>
      <c r="E33" s="13"/>
      <c r="F33" s="8"/>
    </row>
    <row r="34" spans="2:6">
      <c r="B34" s="9" t="s">
        <v>12</v>
      </c>
      <c r="C34" s="108">
        <v>4700030665</v>
      </c>
      <c r="D34" s="6"/>
      <c r="E34" s="13"/>
      <c r="F34" s="8"/>
    </row>
    <row r="35" spans="2:6">
      <c r="B35" s="14" t="s">
        <v>13</v>
      </c>
      <c r="C35" s="108" t="s">
        <v>265</v>
      </c>
      <c r="D35" s="6"/>
      <c r="E35" s="8"/>
      <c r="F35" s="8"/>
    </row>
    <row r="36" spans="2:6" ht="15.75" thickBot="1">
      <c r="B36" s="14" t="s">
        <v>14</v>
      </c>
      <c r="C36" s="25">
        <v>3573</v>
      </c>
      <c r="D36" s="6"/>
      <c r="E36" s="8"/>
      <c r="F36" s="8"/>
    </row>
    <row r="37" spans="2:6" ht="15.75" thickBot="1">
      <c r="B37" s="61" t="s">
        <v>15</v>
      </c>
      <c r="C37" s="61" t="s">
        <v>16</v>
      </c>
      <c r="D37" s="62" t="s">
        <v>17</v>
      </c>
      <c r="E37" s="63" t="s">
        <v>18</v>
      </c>
      <c r="F37" s="64" t="s">
        <v>19</v>
      </c>
    </row>
    <row r="38" spans="2:6" ht="15.75" thickBot="1">
      <c r="B38" s="221">
        <v>3200000000</v>
      </c>
      <c r="C38" s="108" t="s">
        <v>238</v>
      </c>
      <c r="D38" s="221">
        <v>1</v>
      </c>
      <c r="E38" s="208">
        <v>138796</v>
      </c>
      <c r="F38" s="93">
        <f>D38*E38</f>
        <v>138796</v>
      </c>
    </row>
    <row r="39" spans="2:6" ht="15.75" thickBot="1">
      <c r="B39" s="21"/>
      <c r="C39" s="65"/>
      <c r="D39" s="27"/>
      <c r="E39" s="22" t="s">
        <v>20</v>
      </c>
      <c r="F39" s="23">
        <f>F38</f>
        <v>138796</v>
      </c>
    </row>
    <row r="41" spans="2:6" ht="15.75" thickBot="1">
      <c r="B41" s="381" t="s">
        <v>266</v>
      </c>
      <c r="C41" s="381"/>
      <c r="D41" s="381"/>
      <c r="E41" s="381"/>
      <c r="F41" s="381"/>
    </row>
    <row r="42" spans="2:6" ht="15.75" thickBot="1">
      <c r="B42" s="31"/>
      <c r="C42" s="32" t="s">
        <v>88</v>
      </c>
      <c r="D42" s="2"/>
      <c r="E42" s="3"/>
      <c r="F42" s="4"/>
    </row>
    <row r="43" spans="2:6">
      <c r="B43" s="5" t="s">
        <v>5</v>
      </c>
      <c r="C43" s="189" t="s">
        <v>48</v>
      </c>
      <c r="D43" s="6"/>
      <c r="E43" s="7" t="s">
        <v>6</v>
      </c>
      <c r="F43" s="8"/>
    </row>
    <row r="44" spans="2:6">
      <c r="B44" s="9" t="s">
        <v>7</v>
      </c>
      <c r="C44" s="183" t="s">
        <v>145</v>
      </c>
      <c r="D44" s="10"/>
      <c r="E44" s="11"/>
      <c r="F44" s="8"/>
    </row>
    <row r="45" spans="2:6">
      <c r="B45" s="9" t="s">
        <v>9</v>
      </c>
      <c r="C45" s="108">
        <v>18861</v>
      </c>
      <c r="D45" s="12"/>
      <c r="E45" s="11" t="s">
        <v>10</v>
      </c>
      <c r="F45" s="8"/>
    </row>
    <row r="46" spans="2:6">
      <c r="B46" s="1" t="s">
        <v>11</v>
      </c>
      <c r="C46" s="139">
        <v>142893</v>
      </c>
      <c r="D46" s="6"/>
      <c r="E46" s="13"/>
      <c r="F46" s="8"/>
    </row>
    <row r="47" spans="2:6">
      <c r="B47" s="9" t="s">
        <v>12</v>
      </c>
      <c r="C47" s="108">
        <v>4700030618</v>
      </c>
      <c r="D47" s="6"/>
      <c r="E47" s="13"/>
      <c r="F47" s="8"/>
    </row>
    <row r="48" spans="2:6">
      <c r="B48" s="14" t="s">
        <v>13</v>
      </c>
      <c r="C48" s="108" t="s">
        <v>267</v>
      </c>
      <c r="D48" s="6"/>
      <c r="E48" s="8"/>
      <c r="F48" s="8"/>
    </row>
    <row r="49" spans="2:6" ht="15.75" thickBot="1">
      <c r="B49" s="14" t="s">
        <v>14</v>
      </c>
      <c r="C49" s="25">
        <v>3571</v>
      </c>
      <c r="D49" s="6"/>
      <c r="E49" s="8"/>
      <c r="F49" s="8"/>
    </row>
    <row r="50" spans="2:6" ht="15.75" thickBot="1">
      <c r="B50" s="61" t="s">
        <v>15</v>
      </c>
      <c r="C50" s="61" t="s">
        <v>16</v>
      </c>
      <c r="D50" s="62" t="s">
        <v>17</v>
      </c>
      <c r="E50" s="63" t="s">
        <v>18</v>
      </c>
      <c r="F50" s="64" t="s">
        <v>19</v>
      </c>
    </row>
    <row r="51" spans="2:6" ht="15.75" thickBot="1">
      <c r="B51" s="221">
        <v>3200000000</v>
      </c>
      <c r="C51" s="108" t="s">
        <v>239</v>
      </c>
      <c r="D51" s="221">
        <v>1</v>
      </c>
      <c r="E51" s="208">
        <v>195074</v>
      </c>
      <c r="F51" s="93">
        <f>D51*E51</f>
        <v>195074</v>
      </c>
    </row>
    <row r="52" spans="2:6" ht="15.75" thickBot="1">
      <c r="B52" s="21"/>
      <c r="C52" s="65"/>
      <c r="D52" s="27"/>
      <c r="E52" s="22" t="s">
        <v>20</v>
      </c>
      <c r="F52" s="23">
        <f>F51</f>
        <v>195074</v>
      </c>
    </row>
    <row r="54" spans="2:6" ht="15.75" thickBot="1">
      <c r="B54" s="381" t="s">
        <v>268</v>
      </c>
      <c r="C54" s="381"/>
      <c r="D54" s="381"/>
      <c r="E54" s="381"/>
      <c r="F54" s="381"/>
    </row>
    <row r="55" spans="2:6" ht="15.75" thickBot="1">
      <c r="B55" s="31"/>
      <c r="C55" s="32" t="s">
        <v>89</v>
      </c>
      <c r="D55" s="2"/>
      <c r="E55" s="3"/>
      <c r="F55" s="4"/>
    </row>
    <row r="56" spans="2:6">
      <c r="B56" s="5" t="s">
        <v>5</v>
      </c>
      <c r="C56" s="189" t="s">
        <v>48</v>
      </c>
      <c r="D56" s="6"/>
      <c r="E56" s="7" t="s">
        <v>6</v>
      </c>
      <c r="F56" s="8"/>
    </row>
    <row r="57" spans="2:6">
      <c r="B57" s="9" t="s">
        <v>7</v>
      </c>
      <c r="C57" s="183" t="s">
        <v>145</v>
      </c>
      <c r="D57" s="10"/>
      <c r="E57" s="11"/>
      <c r="F57" s="8"/>
    </row>
    <row r="58" spans="2:6">
      <c r="B58" s="9" t="s">
        <v>9</v>
      </c>
      <c r="C58" s="108">
        <v>18863</v>
      </c>
      <c r="D58" s="12"/>
      <c r="E58" s="11" t="s">
        <v>10</v>
      </c>
      <c r="F58" s="8"/>
    </row>
    <row r="59" spans="2:6">
      <c r="B59" s="1" t="s">
        <v>11</v>
      </c>
      <c r="C59" s="139">
        <v>142892</v>
      </c>
      <c r="D59" s="6"/>
      <c r="E59" s="13"/>
      <c r="F59" s="8"/>
    </row>
    <row r="60" spans="2:6">
      <c r="B60" s="9" t="s">
        <v>12</v>
      </c>
      <c r="C60" s="108">
        <v>4700030619</v>
      </c>
      <c r="D60" s="6"/>
      <c r="E60" s="13"/>
      <c r="F60" s="8"/>
    </row>
    <row r="61" spans="2:6">
      <c r="B61" s="14" t="s">
        <v>13</v>
      </c>
      <c r="C61" s="108" t="s">
        <v>269</v>
      </c>
      <c r="D61" s="6"/>
      <c r="E61" s="8"/>
      <c r="F61" s="8"/>
    </row>
    <row r="62" spans="2:6" ht="15.75" thickBot="1">
      <c r="B62" s="14" t="s">
        <v>14</v>
      </c>
      <c r="C62" s="25">
        <v>3572</v>
      </c>
      <c r="D62" s="6"/>
      <c r="E62" s="8"/>
      <c r="F62" s="8"/>
    </row>
    <row r="63" spans="2:6" ht="15.75" thickBot="1">
      <c r="B63" s="61" t="s">
        <v>15</v>
      </c>
      <c r="C63" s="61" t="s">
        <v>16</v>
      </c>
      <c r="D63" s="62" t="s">
        <v>17</v>
      </c>
      <c r="E63" s="63" t="s">
        <v>18</v>
      </c>
      <c r="F63" s="64" t="s">
        <v>19</v>
      </c>
    </row>
    <row r="64" spans="2:6" ht="15.75" thickBot="1">
      <c r="B64" s="221">
        <v>3200000000</v>
      </c>
      <c r="C64" s="108" t="s">
        <v>239</v>
      </c>
      <c r="D64" s="221">
        <v>1</v>
      </c>
      <c r="E64" s="208">
        <v>195074</v>
      </c>
      <c r="F64" s="93">
        <f>D64*E64</f>
        <v>195074</v>
      </c>
    </row>
    <row r="65" spans="2:6" ht="15.75" thickBot="1">
      <c r="B65" s="21"/>
      <c r="C65" s="65"/>
      <c r="D65" s="27"/>
      <c r="E65" s="22" t="s">
        <v>20</v>
      </c>
      <c r="F65" s="23">
        <f>F64</f>
        <v>195074</v>
      </c>
    </row>
  </sheetData>
  <mergeCells count="5">
    <mergeCell ref="B2:F2"/>
    <mergeCell ref="B15:F15"/>
    <mergeCell ref="B28:F28"/>
    <mergeCell ref="B41:F41"/>
    <mergeCell ref="B54:F5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65"/>
  <sheetViews>
    <sheetView topLeftCell="A43" workbookViewId="0">
      <selection activeCell="C64" sqref="C64"/>
    </sheetView>
  </sheetViews>
  <sheetFormatPr baseColWidth="10" defaultRowHeight="15"/>
  <cols>
    <col min="2" max="2" width="34.7109375" customWidth="1"/>
    <col min="3" max="3" width="43.5703125" customWidth="1"/>
    <col min="5" max="5" width="12.28515625" customWidth="1"/>
    <col min="6" max="6" width="14.85546875" customWidth="1"/>
  </cols>
  <sheetData>
    <row r="2" spans="2:6" ht="15.75" thickBot="1">
      <c r="B2" s="381" t="s">
        <v>270</v>
      </c>
      <c r="C2" s="381"/>
      <c r="D2" s="381"/>
      <c r="E2" s="381"/>
      <c r="F2" s="381"/>
    </row>
    <row r="3" spans="2:6" ht="15.75" thickBot="1">
      <c r="B3" s="31"/>
      <c r="C3" s="32" t="s">
        <v>147</v>
      </c>
      <c r="D3" s="2"/>
      <c r="E3" s="3"/>
      <c r="F3" s="4"/>
    </row>
    <row r="4" spans="2:6">
      <c r="B4" s="5" t="s">
        <v>5</v>
      </c>
      <c r="C4" s="189" t="s">
        <v>48</v>
      </c>
      <c r="D4" s="6"/>
      <c r="E4" s="7" t="s">
        <v>6</v>
      </c>
      <c r="F4" s="8"/>
    </row>
    <row r="5" spans="2:6">
      <c r="B5" s="9" t="s">
        <v>7</v>
      </c>
      <c r="C5" s="183" t="s">
        <v>145</v>
      </c>
      <c r="D5" s="10"/>
      <c r="E5" s="11"/>
      <c r="F5" s="8"/>
    </row>
    <row r="6" spans="2:6">
      <c r="B6" s="9" t="s">
        <v>9</v>
      </c>
      <c r="C6" s="108">
        <v>18865</v>
      </c>
      <c r="D6" s="12"/>
      <c r="E6" s="11" t="s">
        <v>10</v>
      </c>
      <c r="F6" s="8"/>
    </row>
    <row r="7" spans="2:6">
      <c r="B7" s="1" t="s">
        <v>11</v>
      </c>
      <c r="C7" s="139">
        <v>142891</v>
      </c>
      <c r="D7" s="6"/>
      <c r="E7" s="13"/>
      <c r="F7" s="8"/>
    </row>
    <row r="8" spans="2:6">
      <c r="B8" s="9" t="s">
        <v>12</v>
      </c>
      <c r="C8" s="108">
        <v>4700030620</v>
      </c>
      <c r="D8" s="6"/>
      <c r="E8" s="13"/>
      <c r="F8" s="8"/>
    </row>
    <row r="9" spans="2:6">
      <c r="B9" s="14" t="s">
        <v>13</v>
      </c>
      <c r="C9" s="108" t="s">
        <v>271</v>
      </c>
      <c r="D9" s="6"/>
      <c r="E9" s="8"/>
      <c r="F9" s="8"/>
    </row>
    <row r="10" spans="2:6" ht="15.75" thickBot="1">
      <c r="B10" s="14" t="s">
        <v>14</v>
      </c>
      <c r="C10" s="25">
        <v>3573</v>
      </c>
      <c r="D10" s="6"/>
      <c r="E10" s="8"/>
      <c r="F10" s="8"/>
    </row>
    <row r="11" spans="2:6" ht="15.75" thickBot="1">
      <c r="B11" s="61" t="s">
        <v>15</v>
      </c>
      <c r="C11" s="61" t="s">
        <v>16</v>
      </c>
      <c r="D11" s="62" t="s">
        <v>17</v>
      </c>
      <c r="E11" s="63" t="s">
        <v>18</v>
      </c>
      <c r="F11" s="64" t="s">
        <v>19</v>
      </c>
    </row>
    <row r="12" spans="2:6" ht="15.75" thickBot="1">
      <c r="B12" s="221">
        <v>3200000000</v>
      </c>
      <c r="C12" s="108" t="s">
        <v>239</v>
      </c>
      <c r="D12" s="221">
        <v>1</v>
      </c>
      <c r="E12" s="208">
        <v>195074</v>
      </c>
      <c r="F12" s="93">
        <f>D12*E12</f>
        <v>195074</v>
      </c>
    </row>
    <row r="13" spans="2:6" ht="15.75" thickBot="1">
      <c r="B13" s="21"/>
      <c r="C13" s="65"/>
      <c r="D13" s="27"/>
      <c r="E13" s="22" t="s">
        <v>20</v>
      </c>
      <c r="F13" s="23">
        <f>F12</f>
        <v>195074</v>
      </c>
    </row>
    <row r="15" spans="2:6" ht="15.75" thickBot="1">
      <c r="B15" s="381" t="s">
        <v>272</v>
      </c>
      <c r="C15" s="381"/>
      <c r="D15" s="381"/>
      <c r="E15" s="381"/>
      <c r="F15" s="381"/>
    </row>
    <row r="16" spans="2:6" ht="15.75" thickBot="1">
      <c r="B16" s="31"/>
      <c r="C16" s="32" t="s">
        <v>148</v>
      </c>
      <c r="D16" s="2"/>
      <c r="E16" s="3"/>
      <c r="F16" s="4"/>
    </row>
    <row r="17" spans="2:6">
      <c r="B17" s="5" t="s">
        <v>5</v>
      </c>
      <c r="C17" s="189" t="s">
        <v>48</v>
      </c>
      <c r="D17" s="6"/>
      <c r="E17" s="7" t="s">
        <v>6</v>
      </c>
      <c r="F17" s="8"/>
    </row>
    <row r="18" spans="2:6">
      <c r="B18" s="9" t="s">
        <v>7</v>
      </c>
      <c r="C18" s="183" t="s">
        <v>145</v>
      </c>
      <c r="D18" s="10"/>
      <c r="E18" s="11"/>
      <c r="F18" s="8"/>
    </row>
    <row r="19" spans="2:6">
      <c r="B19" s="9" t="s">
        <v>9</v>
      </c>
      <c r="C19" s="108">
        <v>18864</v>
      </c>
      <c r="D19" s="12"/>
      <c r="E19" s="11" t="s">
        <v>10</v>
      </c>
      <c r="F19" s="8"/>
    </row>
    <row r="20" spans="2:6">
      <c r="B20" s="1" t="s">
        <v>11</v>
      </c>
      <c r="C20" s="139">
        <v>142890</v>
      </c>
      <c r="D20" s="6"/>
      <c r="E20" s="13"/>
      <c r="F20" s="8"/>
    </row>
    <row r="21" spans="2:6">
      <c r="B21" s="9" t="s">
        <v>12</v>
      </c>
      <c r="C21" s="108">
        <v>4700030621</v>
      </c>
      <c r="D21" s="6"/>
      <c r="E21" s="13"/>
      <c r="F21" s="8"/>
    </row>
    <row r="22" spans="2:6">
      <c r="B22" s="14" t="s">
        <v>13</v>
      </c>
      <c r="C22" s="108" t="s">
        <v>273</v>
      </c>
      <c r="D22" s="6"/>
      <c r="E22" s="8"/>
      <c r="F22" s="8"/>
    </row>
    <row r="23" spans="2:6" ht="15.75" thickBot="1">
      <c r="B23" s="14" t="s">
        <v>14</v>
      </c>
      <c r="C23" s="25">
        <v>3575</v>
      </c>
      <c r="D23" s="6"/>
      <c r="E23" s="8"/>
      <c r="F23" s="8"/>
    </row>
    <row r="24" spans="2:6" ht="15.75" thickBot="1">
      <c r="B24" s="61" t="s">
        <v>15</v>
      </c>
      <c r="C24" s="61" t="s">
        <v>16</v>
      </c>
      <c r="D24" s="62" t="s">
        <v>17</v>
      </c>
      <c r="E24" s="63" t="s">
        <v>18</v>
      </c>
      <c r="F24" s="64" t="s">
        <v>19</v>
      </c>
    </row>
    <row r="25" spans="2:6" ht="15.75" thickBot="1">
      <c r="B25" s="221">
        <v>3200000000</v>
      </c>
      <c r="C25" s="108" t="s">
        <v>239</v>
      </c>
      <c r="D25" s="221">
        <v>1</v>
      </c>
      <c r="E25" s="208">
        <v>195074</v>
      </c>
      <c r="F25" s="93">
        <f>D25*E25</f>
        <v>195074</v>
      </c>
    </row>
    <row r="26" spans="2:6" ht="15.75" thickBot="1">
      <c r="B26" s="21"/>
      <c r="C26" s="65"/>
      <c r="D26" s="27"/>
      <c r="E26" s="22" t="s">
        <v>20</v>
      </c>
      <c r="F26" s="23">
        <f>F25</f>
        <v>195074</v>
      </c>
    </row>
    <row r="28" spans="2:6" ht="15.75" thickBot="1">
      <c r="B28" s="381" t="s">
        <v>274</v>
      </c>
      <c r="C28" s="381"/>
      <c r="D28" s="381"/>
      <c r="E28" s="381"/>
      <c r="F28" s="381"/>
    </row>
    <row r="29" spans="2:6" ht="15.75" thickBot="1">
      <c r="B29" s="31"/>
      <c r="C29" s="32" t="s">
        <v>149</v>
      </c>
      <c r="D29" s="2"/>
      <c r="E29" s="3"/>
      <c r="F29" s="4"/>
    </row>
    <row r="30" spans="2:6">
      <c r="B30" s="5" t="s">
        <v>5</v>
      </c>
      <c r="C30" s="189" t="s">
        <v>48</v>
      </c>
      <c r="D30" s="6"/>
      <c r="E30" s="7" t="s">
        <v>6</v>
      </c>
      <c r="F30" s="8"/>
    </row>
    <row r="31" spans="2:6">
      <c r="B31" s="9" t="s">
        <v>7</v>
      </c>
      <c r="C31" s="183" t="s">
        <v>145</v>
      </c>
      <c r="D31" s="10"/>
      <c r="E31" s="11"/>
      <c r="F31" s="8"/>
    </row>
    <row r="32" spans="2:6">
      <c r="B32" s="9" t="s">
        <v>9</v>
      </c>
      <c r="C32" s="108">
        <v>18843</v>
      </c>
      <c r="D32" s="12"/>
      <c r="E32" s="11" t="s">
        <v>10</v>
      </c>
      <c r="F32" s="8"/>
    </row>
    <row r="33" spans="2:6">
      <c r="B33" s="1" t="s">
        <v>11</v>
      </c>
      <c r="C33" s="139">
        <v>142889</v>
      </c>
      <c r="D33" s="6"/>
      <c r="E33" s="13"/>
      <c r="F33" s="8"/>
    </row>
    <row r="34" spans="2:6">
      <c r="B34" s="9" t="s">
        <v>12</v>
      </c>
      <c r="C34" s="108">
        <v>4700030622</v>
      </c>
      <c r="D34" s="6"/>
      <c r="E34" s="13"/>
      <c r="F34" s="8"/>
    </row>
    <row r="35" spans="2:6">
      <c r="B35" s="14" t="s">
        <v>13</v>
      </c>
      <c r="C35" s="108" t="s">
        <v>275</v>
      </c>
      <c r="D35" s="6"/>
      <c r="E35" s="8"/>
      <c r="F35" s="8"/>
    </row>
    <row r="36" spans="2:6" ht="15.75" thickBot="1">
      <c r="B36" s="14" t="s">
        <v>14</v>
      </c>
      <c r="C36" s="25">
        <v>3576</v>
      </c>
      <c r="D36" s="6"/>
      <c r="E36" s="8"/>
      <c r="F36" s="8"/>
    </row>
    <row r="37" spans="2:6" ht="15.75" thickBot="1">
      <c r="B37" s="61" t="s">
        <v>15</v>
      </c>
      <c r="C37" s="61" t="s">
        <v>16</v>
      </c>
      <c r="D37" s="62" t="s">
        <v>17</v>
      </c>
      <c r="E37" s="63" t="s">
        <v>18</v>
      </c>
      <c r="F37" s="64" t="s">
        <v>19</v>
      </c>
    </row>
    <row r="38" spans="2:6" ht="15.75" thickBot="1">
      <c r="B38" s="221">
        <v>3200000000</v>
      </c>
      <c r="C38" s="108" t="s">
        <v>239</v>
      </c>
      <c r="D38" s="221">
        <v>1</v>
      </c>
      <c r="E38" s="208">
        <v>195074</v>
      </c>
      <c r="F38" s="93">
        <f>D38*E38</f>
        <v>195074</v>
      </c>
    </row>
    <row r="39" spans="2:6" ht="15.75" thickBot="1">
      <c r="B39" s="21"/>
      <c r="C39" s="65"/>
      <c r="D39" s="27"/>
      <c r="E39" s="22" t="s">
        <v>20</v>
      </c>
      <c r="F39" s="23">
        <f>F38</f>
        <v>195074</v>
      </c>
    </row>
    <row r="41" spans="2:6" ht="15.75" thickBot="1">
      <c r="B41" s="381" t="s">
        <v>276</v>
      </c>
      <c r="C41" s="381"/>
      <c r="D41" s="381"/>
      <c r="E41" s="381"/>
      <c r="F41" s="381"/>
    </row>
    <row r="42" spans="2:6" ht="15.75" thickBot="1">
      <c r="B42" s="31"/>
      <c r="C42" s="32" t="s">
        <v>150</v>
      </c>
      <c r="D42" s="2"/>
      <c r="E42" s="3"/>
      <c r="F42" s="4"/>
    </row>
    <row r="43" spans="2:6">
      <c r="B43" s="5" t="s">
        <v>5</v>
      </c>
      <c r="C43" s="189" t="s">
        <v>48</v>
      </c>
      <c r="D43" s="6"/>
      <c r="E43" s="7" t="s">
        <v>6</v>
      </c>
      <c r="F43" s="8"/>
    </row>
    <row r="44" spans="2:6">
      <c r="B44" s="9" t="s">
        <v>7</v>
      </c>
      <c r="C44" s="183" t="s">
        <v>145</v>
      </c>
      <c r="D44" s="10"/>
      <c r="E44" s="11"/>
      <c r="F44" s="8"/>
    </row>
    <row r="45" spans="2:6">
      <c r="B45" s="9" t="s">
        <v>9</v>
      </c>
      <c r="C45" s="108">
        <v>18844</v>
      </c>
      <c r="D45" s="12"/>
      <c r="E45" s="11" t="s">
        <v>10</v>
      </c>
      <c r="F45" s="8"/>
    </row>
    <row r="46" spans="2:6">
      <c r="B46" s="1" t="s">
        <v>11</v>
      </c>
      <c r="C46" s="139">
        <v>142888</v>
      </c>
      <c r="D46" s="6"/>
      <c r="E46" s="13"/>
      <c r="F46" s="8"/>
    </row>
    <row r="47" spans="2:6">
      <c r="B47" s="9" t="s">
        <v>12</v>
      </c>
      <c r="C47" s="108">
        <v>4700030623</v>
      </c>
      <c r="D47" s="6"/>
      <c r="E47" s="13"/>
      <c r="F47" s="8"/>
    </row>
    <row r="48" spans="2:6">
      <c r="B48" s="14" t="s">
        <v>13</v>
      </c>
      <c r="C48" s="108" t="s">
        <v>277</v>
      </c>
      <c r="D48" s="6"/>
      <c r="E48" s="8"/>
      <c r="F48" s="8"/>
    </row>
    <row r="49" spans="2:6" ht="15.75" thickBot="1">
      <c r="B49" s="14" t="s">
        <v>14</v>
      </c>
      <c r="C49" s="25">
        <v>3577</v>
      </c>
      <c r="D49" s="6"/>
      <c r="E49" s="8"/>
      <c r="F49" s="8"/>
    </row>
    <row r="50" spans="2:6" ht="15.75" thickBot="1">
      <c r="B50" s="61" t="s">
        <v>15</v>
      </c>
      <c r="C50" s="61" t="s">
        <v>16</v>
      </c>
      <c r="D50" s="62" t="s">
        <v>17</v>
      </c>
      <c r="E50" s="63" t="s">
        <v>18</v>
      </c>
      <c r="F50" s="64" t="s">
        <v>19</v>
      </c>
    </row>
    <row r="51" spans="2:6" ht="15.75" thickBot="1">
      <c r="B51" s="221">
        <v>3200000000</v>
      </c>
      <c r="C51" s="108" t="s">
        <v>239</v>
      </c>
      <c r="D51" s="221">
        <v>1</v>
      </c>
      <c r="E51" s="208">
        <v>195074</v>
      </c>
      <c r="F51" s="93">
        <f>D51*E51</f>
        <v>195074</v>
      </c>
    </row>
    <row r="52" spans="2:6" ht="15.75" thickBot="1">
      <c r="B52" s="21"/>
      <c r="C52" s="65"/>
      <c r="D52" s="27"/>
      <c r="E52" s="22" t="s">
        <v>20</v>
      </c>
      <c r="F52" s="23">
        <f>F51</f>
        <v>195074</v>
      </c>
    </row>
    <row r="54" spans="2:6" ht="15.75" thickBot="1">
      <c r="B54" s="381" t="s">
        <v>278</v>
      </c>
      <c r="C54" s="381"/>
      <c r="D54" s="381"/>
      <c r="E54" s="381"/>
      <c r="F54" s="381"/>
    </row>
    <row r="55" spans="2:6" ht="15.75" thickBot="1">
      <c r="B55" s="31"/>
      <c r="C55" s="32" t="s">
        <v>151</v>
      </c>
      <c r="D55" s="2"/>
      <c r="E55" s="3"/>
      <c r="F55" s="4"/>
    </row>
    <row r="56" spans="2:6">
      <c r="B56" s="5" t="s">
        <v>5</v>
      </c>
      <c r="C56" s="189" t="s">
        <v>48</v>
      </c>
      <c r="D56" s="6"/>
      <c r="E56" s="7" t="s">
        <v>6</v>
      </c>
      <c r="F56" s="8"/>
    </row>
    <row r="57" spans="2:6">
      <c r="B57" s="9" t="s">
        <v>7</v>
      </c>
      <c r="C57" s="183" t="s">
        <v>145</v>
      </c>
      <c r="D57" s="10"/>
      <c r="E57" s="11"/>
      <c r="F57" s="8"/>
    </row>
    <row r="58" spans="2:6">
      <c r="B58" s="9" t="s">
        <v>9</v>
      </c>
      <c r="C58" s="108">
        <v>18845</v>
      </c>
      <c r="D58" s="12"/>
      <c r="E58" s="11" t="s">
        <v>10</v>
      </c>
      <c r="F58" s="8"/>
    </row>
    <row r="59" spans="2:6">
      <c r="B59" s="1" t="s">
        <v>11</v>
      </c>
      <c r="C59" s="139">
        <v>142887</v>
      </c>
      <c r="D59" s="6"/>
      <c r="E59" s="13"/>
      <c r="F59" s="8"/>
    </row>
    <row r="60" spans="2:6">
      <c r="B60" s="9" t="s">
        <v>12</v>
      </c>
      <c r="C60" s="108">
        <v>4700030624</v>
      </c>
      <c r="D60" s="6"/>
      <c r="E60" s="13"/>
      <c r="F60" s="8"/>
    </row>
    <row r="61" spans="2:6">
      <c r="B61" s="14" t="s">
        <v>13</v>
      </c>
      <c r="C61" s="108" t="s">
        <v>279</v>
      </c>
      <c r="D61" s="6"/>
      <c r="E61" s="8"/>
      <c r="F61" s="8"/>
    </row>
    <row r="62" spans="2:6" ht="15.75" thickBot="1">
      <c r="B62" s="14" t="s">
        <v>14</v>
      </c>
      <c r="C62" s="25">
        <v>3578</v>
      </c>
      <c r="D62" s="6"/>
      <c r="E62" s="8"/>
      <c r="F62" s="8"/>
    </row>
    <row r="63" spans="2:6" ht="15.75" thickBot="1">
      <c r="B63" s="61" t="s">
        <v>15</v>
      </c>
      <c r="C63" s="61" t="s">
        <v>16</v>
      </c>
      <c r="D63" s="62" t="s">
        <v>17</v>
      </c>
      <c r="E63" s="63" t="s">
        <v>18</v>
      </c>
      <c r="F63" s="64" t="s">
        <v>19</v>
      </c>
    </row>
    <row r="64" spans="2:6" ht="15.75" thickBot="1">
      <c r="B64" s="221">
        <v>3200000000</v>
      </c>
      <c r="C64" s="108" t="s">
        <v>239</v>
      </c>
      <c r="D64" s="221">
        <v>1</v>
      </c>
      <c r="E64" s="208">
        <v>155216</v>
      </c>
      <c r="F64" s="93">
        <f>D64*E64</f>
        <v>155216</v>
      </c>
    </row>
    <row r="65" spans="2:6" ht="15.75" thickBot="1">
      <c r="B65" s="21"/>
      <c r="C65" s="65"/>
      <c r="D65" s="27"/>
      <c r="E65" s="22" t="s">
        <v>20</v>
      </c>
      <c r="F65" s="23">
        <f>F64</f>
        <v>155216</v>
      </c>
    </row>
  </sheetData>
  <mergeCells count="5">
    <mergeCell ref="B2:F2"/>
    <mergeCell ref="B15:F15"/>
    <mergeCell ref="B28:F28"/>
    <mergeCell ref="B41:F41"/>
    <mergeCell ref="B54:F5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65"/>
  <sheetViews>
    <sheetView topLeftCell="A46" workbookViewId="0">
      <selection activeCell="B69" sqref="B69"/>
    </sheetView>
  </sheetViews>
  <sheetFormatPr baseColWidth="10" defaultRowHeight="15"/>
  <cols>
    <col min="2" max="2" width="34.7109375" customWidth="1"/>
    <col min="3" max="3" width="43.5703125" customWidth="1"/>
    <col min="5" max="5" width="12.28515625" customWidth="1"/>
    <col min="6" max="6" width="14.85546875" customWidth="1"/>
  </cols>
  <sheetData>
    <row r="2" spans="2:6" ht="15.75" thickBot="1">
      <c r="B2" s="381" t="s">
        <v>280</v>
      </c>
      <c r="C2" s="381"/>
      <c r="D2" s="381"/>
      <c r="E2" s="381"/>
      <c r="F2" s="381"/>
    </row>
    <row r="3" spans="2:6" ht="15.75" thickBot="1">
      <c r="B3" s="31"/>
      <c r="C3" s="32" t="s">
        <v>152</v>
      </c>
      <c r="D3" s="2"/>
      <c r="E3" s="3"/>
      <c r="F3" s="4"/>
    </row>
    <row r="4" spans="2:6">
      <c r="B4" s="5" t="s">
        <v>5</v>
      </c>
      <c r="C4" s="189" t="s">
        <v>48</v>
      </c>
      <c r="D4" s="6"/>
      <c r="E4" s="7" t="s">
        <v>6</v>
      </c>
      <c r="F4" s="8"/>
    </row>
    <row r="5" spans="2:6">
      <c r="B5" s="9" t="s">
        <v>7</v>
      </c>
      <c r="C5" s="183" t="s">
        <v>145</v>
      </c>
      <c r="D5" s="10"/>
      <c r="E5" s="11"/>
      <c r="F5" s="8"/>
    </row>
    <row r="6" spans="2:6">
      <c r="B6" s="9" t="s">
        <v>9</v>
      </c>
      <c r="C6" s="108">
        <v>18846</v>
      </c>
      <c r="D6" s="12"/>
      <c r="E6" s="11" t="s">
        <v>10</v>
      </c>
      <c r="F6" s="8"/>
    </row>
    <row r="7" spans="2:6">
      <c r="B7" s="1" t="s">
        <v>11</v>
      </c>
      <c r="C7" s="139">
        <v>142886</v>
      </c>
      <c r="D7" s="6"/>
      <c r="E7" s="13"/>
      <c r="F7" s="8"/>
    </row>
    <row r="8" spans="2:6">
      <c r="B8" s="9" t="s">
        <v>12</v>
      </c>
      <c r="C8" s="108">
        <v>4700030625</v>
      </c>
      <c r="D8" s="6"/>
      <c r="E8" s="13"/>
      <c r="F8" s="8"/>
    </row>
    <row r="9" spans="2:6">
      <c r="B9" s="14" t="s">
        <v>13</v>
      </c>
      <c r="C9" s="108" t="s">
        <v>281</v>
      </c>
      <c r="D9" s="6"/>
      <c r="E9" s="8"/>
      <c r="F9" s="8"/>
    </row>
    <row r="10" spans="2:6" ht="15.75" thickBot="1">
      <c r="B10" s="14" t="s">
        <v>14</v>
      </c>
      <c r="C10" s="25">
        <v>3579</v>
      </c>
      <c r="D10" s="6"/>
      <c r="E10" s="8"/>
      <c r="F10" s="8"/>
    </row>
    <row r="11" spans="2:6" ht="15.75" thickBot="1">
      <c r="B11" s="61" t="s">
        <v>15</v>
      </c>
      <c r="C11" s="61" t="s">
        <v>16</v>
      </c>
      <c r="D11" s="62" t="s">
        <v>17</v>
      </c>
      <c r="E11" s="63" t="s">
        <v>18</v>
      </c>
      <c r="F11" s="64" t="s">
        <v>19</v>
      </c>
    </row>
    <row r="12" spans="2:6" ht="15.75" thickBot="1">
      <c r="B12" s="221">
        <v>3200000000</v>
      </c>
      <c r="C12" s="108" t="s">
        <v>239</v>
      </c>
      <c r="D12" s="221">
        <v>1</v>
      </c>
      <c r="E12" s="208">
        <v>195074</v>
      </c>
      <c r="F12" s="93">
        <f>D12*E12</f>
        <v>195074</v>
      </c>
    </row>
    <row r="13" spans="2:6" ht="15.75" thickBot="1">
      <c r="B13" s="21"/>
      <c r="C13" s="65"/>
      <c r="D13" s="27"/>
      <c r="E13" s="22" t="s">
        <v>20</v>
      </c>
      <c r="F13" s="23">
        <f>F12</f>
        <v>195074</v>
      </c>
    </row>
    <row r="15" spans="2:6" ht="15.75" thickBot="1">
      <c r="B15" s="381"/>
      <c r="C15" s="381"/>
      <c r="D15" s="381"/>
      <c r="E15" s="381"/>
      <c r="F15" s="381"/>
    </row>
    <row r="16" spans="2:6" ht="15.75" thickBot="1">
      <c r="B16" s="31"/>
      <c r="C16" s="32" t="s">
        <v>153</v>
      </c>
      <c r="D16" s="2"/>
      <c r="E16" s="3"/>
      <c r="F16" s="4"/>
    </row>
    <row r="17" spans="2:6">
      <c r="B17" s="5" t="s">
        <v>5</v>
      </c>
      <c r="C17" s="189" t="s">
        <v>189</v>
      </c>
      <c r="D17" s="6"/>
      <c r="E17" s="7" t="s">
        <v>6</v>
      </c>
      <c r="F17" s="8"/>
    </row>
    <row r="18" spans="2:6">
      <c r="B18" s="9" t="s">
        <v>7</v>
      </c>
      <c r="C18" s="183" t="s">
        <v>188</v>
      </c>
      <c r="D18" s="10"/>
      <c r="E18" s="11"/>
      <c r="F18" s="8"/>
    </row>
    <row r="19" spans="2:6">
      <c r="B19" s="9" t="s">
        <v>9</v>
      </c>
      <c r="C19" s="108">
        <v>23395</v>
      </c>
      <c r="D19" s="12"/>
      <c r="E19" s="11" t="s">
        <v>10</v>
      </c>
      <c r="F19" s="8"/>
    </row>
    <row r="20" spans="2:6">
      <c r="B20" s="1" t="s">
        <v>11</v>
      </c>
      <c r="C20" s="139">
        <v>144051</v>
      </c>
      <c r="D20" s="6"/>
      <c r="E20" s="13"/>
      <c r="F20" s="8"/>
    </row>
    <row r="21" spans="2:6">
      <c r="B21" s="9" t="s">
        <v>12</v>
      </c>
      <c r="C21" s="108" t="s">
        <v>190</v>
      </c>
      <c r="D21" s="6"/>
      <c r="E21" s="13"/>
      <c r="F21" s="8"/>
    </row>
    <row r="22" spans="2:6">
      <c r="B22" s="14" t="s">
        <v>13</v>
      </c>
      <c r="C22" s="108" t="s">
        <v>141</v>
      </c>
      <c r="D22" s="6"/>
      <c r="E22" s="8"/>
      <c r="F22" s="8"/>
    </row>
    <row r="23" spans="2:6" ht="15.75" thickBot="1">
      <c r="B23" s="14" t="s">
        <v>14</v>
      </c>
      <c r="C23" s="25"/>
      <c r="D23" s="6"/>
      <c r="E23" s="8"/>
      <c r="F23" s="8"/>
    </row>
    <row r="24" spans="2:6" ht="15.75" thickBot="1">
      <c r="B24" s="61" t="s">
        <v>15</v>
      </c>
      <c r="C24" s="61" t="s">
        <v>16</v>
      </c>
      <c r="D24" s="62" t="s">
        <v>17</v>
      </c>
      <c r="E24" s="63" t="s">
        <v>18</v>
      </c>
      <c r="F24" s="64" t="s">
        <v>19</v>
      </c>
    </row>
    <row r="25" spans="2:6" ht="15.75" thickBot="1">
      <c r="B25" s="221">
        <v>3200000000</v>
      </c>
      <c r="C25" s="108" t="s">
        <v>282</v>
      </c>
      <c r="D25" s="221">
        <v>1</v>
      </c>
      <c r="E25" s="208">
        <v>367934</v>
      </c>
      <c r="F25" s="93">
        <f>D25*E25</f>
        <v>367934</v>
      </c>
    </row>
    <row r="26" spans="2:6" ht="15.75" thickBot="1">
      <c r="B26" s="21"/>
      <c r="C26" s="65"/>
      <c r="D26" s="27"/>
      <c r="E26" s="22" t="s">
        <v>20</v>
      </c>
      <c r="F26" s="23">
        <f>F25</f>
        <v>367934</v>
      </c>
    </row>
    <row r="28" spans="2:6" ht="15.75" thickBot="1">
      <c r="B28" s="381"/>
      <c r="C28" s="381"/>
      <c r="D28" s="381"/>
      <c r="E28" s="381"/>
      <c r="F28" s="381"/>
    </row>
    <row r="29" spans="2:6" ht="15.75" thickBot="1">
      <c r="B29" s="31"/>
      <c r="C29" s="32" t="s">
        <v>154</v>
      </c>
      <c r="D29" s="2"/>
      <c r="E29" s="3"/>
      <c r="F29" s="4"/>
    </row>
    <row r="30" spans="2:6">
      <c r="B30" s="5" t="s">
        <v>5</v>
      </c>
      <c r="C30" s="189" t="s">
        <v>288</v>
      </c>
      <c r="D30" s="6"/>
      <c r="E30" s="7" t="s">
        <v>6</v>
      </c>
      <c r="F30" s="8"/>
    </row>
    <row r="31" spans="2:6">
      <c r="B31" s="9" t="s">
        <v>7</v>
      </c>
      <c r="C31" s="183" t="s">
        <v>286</v>
      </c>
      <c r="D31" s="10"/>
      <c r="E31" s="11"/>
      <c r="F31" s="8"/>
    </row>
    <row r="32" spans="2:6">
      <c r="B32" s="9" t="s">
        <v>9</v>
      </c>
      <c r="C32" s="108">
        <v>23197</v>
      </c>
      <c r="D32" s="12"/>
      <c r="E32" s="11" t="s">
        <v>10</v>
      </c>
      <c r="F32" s="8"/>
    </row>
    <row r="33" spans="2:6">
      <c r="B33" s="1" t="s">
        <v>11</v>
      </c>
      <c r="C33" s="139">
        <v>143923</v>
      </c>
      <c r="D33" s="6"/>
      <c r="E33" s="13"/>
      <c r="F33" s="8"/>
    </row>
    <row r="34" spans="2:6">
      <c r="B34" s="9" t="s">
        <v>12</v>
      </c>
      <c r="C34" s="108">
        <v>4500305193</v>
      </c>
      <c r="D34" s="6"/>
      <c r="E34" s="13"/>
      <c r="F34" s="8"/>
    </row>
    <row r="35" spans="2:6">
      <c r="B35" s="14" t="s">
        <v>13</v>
      </c>
      <c r="C35" s="108">
        <v>7104</v>
      </c>
      <c r="D35" s="6"/>
      <c r="E35" s="8"/>
      <c r="F35" s="8"/>
    </row>
    <row r="36" spans="2:6" ht="15.75" thickBot="1">
      <c r="B36" s="14" t="s">
        <v>14</v>
      </c>
      <c r="C36" s="25"/>
      <c r="D36" s="6"/>
      <c r="E36" s="8"/>
      <c r="F36" s="8"/>
    </row>
    <row r="37" spans="2:6" ht="15.75" thickBot="1">
      <c r="B37" s="61" t="s">
        <v>15</v>
      </c>
      <c r="C37" s="61" t="s">
        <v>16</v>
      </c>
      <c r="D37" s="62" t="s">
        <v>17</v>
      </c>
      <c r="E37" s="63" t="s">
        <v>18</v>
      </c>
      <c r="F37" s="64" t="s">
        <v>19</v>
      </c>
    </row>
    <row r="38" spans="2:6" ht="15.75" thickBot="1">
      <c r="B38" s="221">
        <v>3200000000</v>
      </c>
      <c r="C38" s="108" t="s">
        <v>191</v>
      </c>
      <c r="D38" s="221">
        <v>1</v>
      </c>
      <c r="E38" s="208">
        <v>1741142</v>
      </c>
      <c r="F38" s="93">
        <f>D38*E38</f>
        <v>1741142</v>
      </c>
    </row>
    <row r="39" spans="2:6" ht="15.75" thickBot="1">
      <c r="B39" s="21"/>
      <c r="C39" s="65"/>
      <c r="D39" s="27"/>
      <c r="E39" s="22" t="s">
        <v>20</v>
      </c>
      <c r="F39" s="23">
        <f>F38</f>
        <v>1741142</v>
      </c>
    </row>
    <row r="41" spans="2:6" ht="15.75" thickBot="1">
      <c r="B41" s="381"/>
      <c r="C41" s="381"/>
      <c r="D41" s="381"/>
      <c r="E41" s="381"/>
      <c r="F41" s="381"/>
    </row>
    <row r="42" spans="2:6" ht="15.75" thickBot="1">
      <c r="B42" s="31"/>
      <c r="C42" s="32" t="s">
        <v>155</v>
      </c>
      <c r="D42" s="2"/>
      <c r="E42" s="3"/>
      <c r="F42" s="4"/>
    </row>
    <row r="43" spans="2:6">
      <c r="B43" s="5" t="s">
        <v>5</v>
      </c>
      <c r="C43" s="189" t="s">
        <v>289</v>
      </c>
      <c r="D43" s="6"/>
      <c r="E43" s="7" t="s">
        <v>6</v>
      </c>
      <c r="F43" s="8"/>
    </row>
    <row r="44" spans="2:6">
      <c r="B44" s="9" t="s">
        <v>7</v>
      </c>
      <c r="C44" s="183" t="s">
        <v>287</v>
      </c>
      <c r="D44" s="10"/>
      <c r="E44" s="11"/>
      <c r="F44" s="8"/>
    </row>
    <row r="45" spans="2:6">
      <c r="B45" s="9" t="s">
        <v>9</v>
      </c>
      <c r="C45" s="108">
        <v>23196</v>
      </c>
      <c r="D45" s="12"/>
      <c r="E45" s="11" t="s">
        <v>10</v>
      </c>
      <c r="F45" s="8"/>
    </row>
    <row r="46" spans="2:6">
      <c r="B46" s="1" t="s">
        <v>11</v>
      </c>
      <c r="C46" s="139">
        <v>143919</v>
      </c>
      <c r="D46" s="6"/>
      <c r="E46" s="13"/>
      <c r="F46" s="8"/>
    </row>
    <row r="47" spans="2:6">
      <c r="B47" s="9" t="s">
        <v>12</v>
      </c>
      <c r="C47" s="108" t="s">
        <v>290</v>
      </c>
      <c r="D47" s="6"/>
      <c r="E47" s="13"/>
      <c r="F47" s="8"/>
    </row>
    <row r="48" spans="2:6">
      <c r="B48" s="14" t="s">
        <v>13</v>
      </c>
      <c r="C48" s="108"/>
      <c r="D48" s="6"/>
      <c r="E48" s="8"/>
      <c r="F48" s="8"/>
    </row>
    <row r="49" spans="2:6" ht="15.75" thickBot="1">
      <c r="B49" s="14" t="s">
        <v>14</v>
      </c>
      <c r="C49" s="25"/>
      <c r="D49" s="6"/>
      <c r="E49" s="8"/>
      <c r="F49" s="8"/>
    </row>
    <row r="50" spans="2:6" ht="15.75" thickBot="1">
      <c r="B50" s="61" t="s">
        <v>15</v>
      </c>
      <c r="C50" s="61" t="s">
        <v>16</v>
      </c>
      <c r="D50" s="62" t="s">
        <v>17</v>
      </c>
      <c r="E50" s="63" t="s">
        <v>18</v>
      </c>
      <c r="F50" s="64" t="s">
        <v>19</v>
      </c>
    </row>
    <row r="51" spans="2:6" ht="15.75" thickBot="1">
      <c r="B51" s="221">
        <v>3200000000</v>
      </c>
      <c r="C51" s="108" t="s">
        <v>291</v>
      </c>
      <c r="D51" s="221">
        <v>1</v>
      </c>
      <c r="E51" s="208">
        <v>3270431</v>
      </c>
      <c r="F51" s="93">
        <f>D51*E51</f>
        <v>3270431</v>
      </c>
    </row>
    <row r="52" spans="2:6" ht="15.75" thickBot="1">
      <c r="B52" s="21"/>
      <c r="C52" s="65"/>
      <c r="D52" s="27"/>
      <c r="E52" s="22" t="s">
        <v>20</v>
      </c>
      <c r="F52" s="23">
        <f>F51</f>
        <v>3270431</v>
      </c>
    </row>
    <row r="54" spans="2:6" ht="15.75" thickBot="1">
      <c r="B54" s="381" t="s">
        <v>292</v>
      </c>
      <c r="C54" s="381"/>
      <c r="D54" s="381"/>
      <c r="E54" s="381"/>
      <c r="F54" s="381"/>
    </row>
    <row r="55" spans="2:6" ht="15.75" thickBot="1">
      <c r="B55" s="31"/>
      <c r="C55" s="32" t="s">
        <v>156</v>
      </c>
      <c r="D55" s="2"/>
      <c r="E55" s="3"/>
      <c r="F55" s="4"/>
    </row>
    <row r="56" spans="2:6">
      <c r="B56" s="5" t="s">
        <v>5</v>
      </c>
      <c r="C56" s="189" t="s">
        <v>124</v>
      </c>
      <c r="D56" s="6"/>
      <c r="E56" s="7" t="s">
        <v>6</v>
      </c>
      <c r="F56" s="8"/>
    </row>
    <row r="57" spans="2:6">
      <c r="B57" s="9" t="s">
        <v>7</v>
      </c>
      <c r="C57" s="183" t="s">
        <v>235</v>
      </c>
      <c r="D57" s="10"/>
      <c r="E57" s="11"/>
      <c r="F57" s="8"/>
    </row>
    <row r="58" spans="2:6">
      <c r="B58" s="9" t="s">
        <v>9</v>
      </c>
      <c r="C58" s="108">
        <v>23846</v>
      </c>
      <c r="D58" s="12"/>
      <c r="E58" s="11" t="s">
        <v>10</v>
      </c>
      <c r="F58" s="8"/>
    </row>
    <row r="59" spans="2:6">
      <c r="B59" s="1" t="s">
        <v>11</v>
      </c>
      <c r="C59" s="139">
        <v>144326</v>
      </c>
      <c r="D59" s="6"/>
      <c r="E59" s="13"/>
      <c r="F59" s="8"/>
    </row>
    <row r="60" spans="2:6">
      <c r="B60" s="9" t="s">
        <v>12</v>
      </c>
      <c r="C60" s="108">
        <v>4520193459</v>
      </c>
      <c r="D60" s="6"/>
      <c r="E60" s="13"/>
      <c r="F60" s="8"/>
    </row>
    <row r="61" spans="2:6">
      <c r="B61" s="14" t="s">
        <v>13</v>
      </c>
      <c r="C61" s="108">
        <v>7171</v>
      </c>
      <c r="D61" s="6"/>
      <c r="E61" s="8"/>
      <c r="F61" s="8"/>
    </row>
    <row r="62" spans="2:6" ht="15.75" thickBot="1">
      <c r="B62" s="14" t="s">
        <v>14</v>
      </c>
      <c r="C62" s="239">
        <v>4388</v>
      </c>
      <c r="D62" s="6"/>
      <c r="E62" s="8"/>
      <c r="F62" s="8"/>
    </row>
    <row r="63" spans="2:6" ht="15.75" thickBot="1">
      <c r="B63" s="61" t="s">
        <v>15</v>
      </c>
      <c r="C63" s="61" t="s">
        <v>16</v>
      </c>
      <c r="D63" s="62" t="s">
        <v>17</v>
      </c>
      <c r="E63" s="63" t="s">
        <v>18</v>
      </c>
      <c r="F63" s="64" t="s">
        <v>19</v>
      </c>
    </row>
    <row r="64" spans="2:6" ht="15.75" thickBot="1">
      <c r="B64" s="221">
        <v>9910000003</v>
      </c>
      <c r="C64" s="108" t="s">
        <v>49</v>
      </c>
      <c r="D64" s="221">
        <v>1</v>
      </c>
      <c r="E64" s="208">
        <v>147000</v>
      </c>
      <c r="F64" s="93">
        <f>D64*E64</f>
        <v>147000</v>
      </c>
    </row>
    <row r="65" spans="2:6" ht="15.75" thickBot="1">
      <c r="B65" s="21"/>
      <c r="C65" s="65"/>
      <c r="D65" s="27"/>
      <c r="E65" s="22" t="s">
        <v>20</v>
      </c>
      <c r="F65" s="23">
        <f>F64</f>
        <v>147000</v>
      </c>
    </row>
  </sheetData>
  <mergeCells count="5">
    <mergeCell ref="B2:F2"/>
    <mergeCell ref="B15:F15"/>
    <mergeCell ref="B28:F28"/>
    <mergeCell ref="B41:F41"/>
    <mergeCell ref="B54:F5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65"/>
  <sheetViews>
    <sheetView workbookViewId="0">
      <selection activeCell="C26" sqref="C26"/>
    </sheetView>
  </sheetViews>
  <sheetFormatPr baseColWidth="10" defaultRowHeight="15"/>
  <cols>
    <col min="2" max="2" width="34.7109375" customWidth="1"/>
    <col min="3" max="3" width="43.5703125" customWidth="1"/>
    <col min="5" max="5" width="12.28515625" customWidth="1"/>
    <col min="6" max="6" width="14.85546875" customWidth="1"/>
  </cols>
  <sheetData>
    <row r="2" spans="2:6" ht="15.75" thickBot="1">
      <c r="B2" s="381"/>
      <c r="C2" s="381"/>
      <c r="D2" s="381"/>
      <c r="E2" s="381"/>
      <c r="F2" s="381"/>
    </row>
    <row r="3" spans="2:6" ht="15.75" thickBot="1">
      <c r="B3" s="31"/>
      <c r="C3" s="32" t="s">
        <v>157</v>
      </c>
      <c r="D3" s="2"/>
      <c r="E3" s="3"/>
      <c r="F3" s="4"/>
    </row>
    <row r="4" spans="2:6">
      <c r="B4" s="5" t="s">
        <v>5</v>
      </c>
      <c r="C4" s="189" t="s">
        <v>293</v>
      </c>
      <c r="D4" s="6"/>
      <c r="E4" s="7" t="s">
        <v>6</v>
      </c>
      <c r="F4" s="8"/>
    </row>
    <row r="5" spans="2:6">
      <c r="B5" s="9" t="s">
        <v>7</v>
      </c>
      <c r="C5" s="183" t="s">
        <v>294</v>
      </c>
      <c r="D5" s="10"/>
      <c r="E5" s="11"/>
      <c r="F5" s="8"/>
    </row>
    <row r="6" spans="2:6">
      <c r="B6" s="9" t="s">
        <v>9</v>
      </c>
      <c r="C6" s="240">
        <v>23588</v>
      </c>
      <c r="D6" s="12"/>
      <c r="E6" s="11" t="s">
        <v>10</v>
      </c>
      <c r="F6" s="8"/>
    </row>
    <row r="7" spans="2:6">
      <c r="B7" s="1" t="s">
        <v>11</v>
      </c>
      <c r="C7" s="139">
        <v>144272</v>
      </c>
      <c r="D7" s="6"/>
      <c r="E7" s="13"/>
      <c r="F7" s="8"/>
    </row>
    <row r="8" spans="2:6">
      <c r="B8" s="9" t="s">
        <v>12</v>
      </c>
      <c r="C8" s="240" t="s">
        <v>285</v>
      </c>
      <c r="D8" s="6"/>
      <c r="E8" s="13"/>
      <c r="F8" s="8"/>
    </row>
    <row r="9" spans="2:6">
      <c r="B9" s="14" t="s">
        <v>13</v>
      </c>
      <c r="C9" s="240">
        <v>7292</v>
      </c>
      <c r="D9" s="6"/>
      <c r="E9" s="8"/>
      <c r="F9" s="8"/>
    </row>
    <row r="10" spans="2:6" ht="15.75" thickBot="1">
      <c r="B10" s="14" t="s">
        <v>14</v>
      </c>
      <c r="C10" s="25"/>
      <c r="D10" s="6"/>
      <c r="E10" s="8"/>
      <c r="F10" s="8"/>
    </row>
    <row r="11" spans="2:6" ht="15.75" thickBot="1">
      <c r="B11" s="61" t="s">
        <v>15</v>
      </c>
      <c r="C11" s="61" t="s">
        <v>16</v>
      </c>
      <c r="D11" s="62" t="s">
        <v>17</v>
      </c>
      <c r="E11" s="63" t="s">
        <v>18</v>
      </c>
      <c r="F11" s="64" t="s">
        <v>19</v>
      </c>
    </row>
    <row r="12" spans="2:6" ht="15.75" thickBot="1">
      <c r="B12" s="221">
        <v>3200000000</v>
      </c>
      <c r="C12" s="108" t="s">
        <v>191</v>
      </c>
      <c r="D12" s="221">
        <v>1</v>
      </c>
      <c r="E12" s="208">
        <v>750000</v>
      </c>
      <c r="F12" s="93">
        <f>D12*E12</f>
        <v>750000</v>
      </c>
    </row>
    <row r="13" spans="2:6" ht="15.75" thickBot="1">
      <c r="B13" s="21"/>
      <c r="C13" s="65"/>
      <c r="D13" s="27"/>
      <c r="E13" s="22" t="s">
        <v>20</v>
      </c>
      <c r="F13" s="23">
        <f>F12</f>
        <v>750000</v>
      </c>
    </row>
    <row r="15" spans="2:6" ht="15.75" thickBot="1">
      <c r="B15" s="381"/>
      <c r="C15" s="381"/>
      <c r="D15" s="381"/>
      <c r="E15" s="381"/>
      <c r="F15" s="381"/>
    </row>
    <row r="16" spans="2:6" ht="15.75" thickBot="1">
      <c r="B16" s="31"/>
      <c r="C16" s="32" t="s">
        <v>158</v>
      </c>
      <c r="D16" s="2"/>
      <c r="E16" s="3"/>
      <c r="F16" s="4"/>
    </row>
    <row r="17" spans="2:6" ht="15.75" thickBot="1">
      <c r="B17" s="58" t="s">
        <v>5</v>
      </c>
      <c r="C17" s="111" t="s">
        <v>134</v>
      </c>
      <c r="D17" s="245"/>
      <c r="E17" s="246"/>
      <c r="F17" s="247"/>
    </row>
    <row r="18" spans="2:6" ht="15.75" thickBot="1">
      <c r="B18" s="58" t="s">
        <v>7</v>
      </c>
      <c r="C18" s="248" t="s">
        <v>186</v>
      </c>
      <c r="D18" s="245"/>
      <c r="E18" s="249"/>
      <c r="F18" s="247"/>
    </row>
    <row r="19" spans="2:6" ht="15.75" thickBot="1">
      <c r="B19" s="58" t="s">
        <v>9</v>
      </c>
      <c r="C19" s="250">
        <v>13455</v>
      </c>
      <c r="D19" s="245"/>
      <c r="E19" s="249" t="s">
        <v>10</v>
      </c>
      <c r="F19" s="247"/>
    </row>
    <row r="20" spans="2:6" ht="15.75" thickBot="1">
      <c r="B20" s="251" t="s">
        <v>11</v>
      </c>
      <c r="C20" s="252">
        <v>138297</v>
      </c>
      <c r="D20" s="245"/>
      <c r="E20" s="253"/>
      <c r="F20" s="247"/>
    </row>
    <row r="21" spans="2:6" ht="15.75" thickBot="1">
      <c r="B21" s="58" t="s">
        <v>12</v>
      </c>
      <c r="C21" s="254">
        <v>339142</v>
      </c>
      <c r="D21" s="245"/>
      <c r="E21" s="253"/>
      <c r="F21" s="247"/>
    </row>
    <row r="22" spans="2:6" ht="15.75" thickBot="1">
      <c r="B22" s="255" t="s">
        <v>13</v>
      </c>
      <c r="C22" s="250">
        <v>7222</v>
      </c>
      <c r="D22" s="245"/>
      <c r="E22" s="247"/>
      <c r="F22" s="247"/>
    </row>
    <row r="23" spans="2:6" ht="15.75" thickBot="1">
      <c r="B23" s="256" t="s">
        <v>14</v>
      </c>
      <c r="C23" s="257"/>
      <c r="D23" s="245"/>
      <c r="E23" s="247"/>
      <c r="F23" s="247"/>
    </row>
    <row r="24" spans="2:6" ht="15.75" thickBot="1">
      <c r="B24" s="258" t="s">
        <v>15</v>
      </c>
      <c r="C24" s="259" t="s">
        <v>16</v>
      </c>
      <c r="D24" s="259" t="s">
        <v>17</v>
      </c>
      <c r="E24" s="259" t="s">
        <v>18</v>
      </c>
      <c r="F24" s="260" t="s">
        <v>19</v>
      </c>
    </row>
    <row r="25" spans="2:6" ht="15.75" thickBot="1">
      <c r="B25" s="111">
        <v>3200000000</v>
      </c>
      <c r="C25" s="261" t="s">
        <v>137</v>
      </c>
      <c r="D25" s="261">
        <v>1</v>
      </c>
      <c r="E25" s="262">
        <v>250000</v>
      </c>
      <c r="F25" s="263">
        <v>250000</v>
      </c>
    </row>
    <row r="26" spans="2:6" ht="15.75" thickBot="1">
      <c r="B26" s="264"/>
      <c r="C26" s="265"/>
      <c r="D26" s="266"/>
      <c r="E26" s="265" t="s">
        <v>187</v>
      </c>
      <c r="F26" s="263">
        <v>250000</v>
      </c>
    </row>
    <row r="28" spans="2:6" ht="15.75" thickBot="1">
      <c r="B28" s="381"/>
      <c r="C28" s="381"/>
      <c r="D28" s="381"/>
      <c r="E28" s="381"/>
      <c r="F28" s="381"/>
    </row>
    <row r="29" spans="2:6" ht="15.75" thickBot="1">
      <c r="B29" s="31"/>
      <c r="C29" s="32" t="s">
        <v>159</v>
      </c>
      <c r="D29" s="2"/>
      <c r="E29" s="3"/>
      <c r="F29" s="4"/>
    </row>
    <row r="30" spans="2:6">
      <c r="B30" s="5" t="s">
        <v>5</v>
      </c>
      <c r="C30" s="189" t="s">
        <v>189</v>
      </c>
      <c r="D30" s="6"/>
      <c r="E30" s="7" t="s">
        <v>6</v>
      </c>
      <c r="F30" s="8"/>
    </row>
    <row r="31" spans="2:6">
      <c r="B31" s="9" t="s">
        <v>7</v>
      </c>
      <c r="C31" s="183" t="s">
        <v>188</v>
      </c>
      <c r="D31" s="10"/>
      <c r="E31" s="11"/>
      <c r="F31" s="8"/>
    </row>
    <row r="32" spans="2:6">
      <c r="B32" s="9" t="s">
        <v>9</v>
      </c>
      <c r="C32" s="108">
        <v>13551</v>
      </c>
      <c r="D32" s="12"/>
      <c r="E32" s="11" t="s">
        <v>10</v>
      </c>
      <c r="F32" s="8"/>
    </row>
    <row r="33" spans="2:6">
      <c r="B33" s="1" t="s">
        <v>11</v>
      </c>
      <c r="C33" s="139">
        <v>138343</v>
      </c>
      <c r="D33" s="6"/>
      <c r="E33" s="13"/>
      <c r="F33" s="8"/>
    </row>
    <row r="34" spans="2:6">
      <c r="B34" s="9" t="s">
        <v>12</v>
      </c>
      <c r="C34" s="108" t="s">
        <v>190</v>
      </c>
      <c r="D34" s="6"/>
      <c r="E34" s="13"/>
      <c r="F34" s="8"/>
    </row>
    <row r="35" spans="2:6">
      <c r="B35" s="14" t="s">
        <v>13</v>
      </c>
      <c r="C35" s="108"/>
      <c r="D35" s="6"/>
      <c r="E35" s="8"/>
      <c r="F35" s="8"/>
    </row>
    <row r="36" spans="2:6" ht="15.75" thickBot="1">
      <c r="B36" s="14" t="s">
        <v>14</v>
      </c>
      <c r="C36" s="25"/>
      <c r="D36" s="6"/>
      <c r="E36" s="8"/>
      <c r="F36" s="8"/>
    </row>
    <row r="37" spans="2:6" ht="15.75" thickBot="1">
      <c r="B37" s="61" t="s">
        <v>15</v>
      </c>
      <c r="C37" s="61" t="s">
        <v>16</v>
      </c>
      <c r="D37" s="62" t="s">
        <v>17</v>
      </c>
      <c r="E37" s="63" t="s">
        <v>18</v>
      </c>
      <c r="F37" s="64" t="s">
        <v>19</v>
      </c>
    </row>
    <row r="38" spans="2:6" ht="15.75" thickBot="1">
      <c r="B38" s="221">
        <v>3200000000</v>
      </c>
      <c r="C38" s="108" t="s">
        <v>191</v>
      </c>
      <c r="D38" s="221">
        <v>1</v>
      </c>
      <c r="E38" s="208">
        <v>367720</v>
      </c>
      <c r="F38" s="93">
        <f>D38*E38</f>
        <v>367720</v>
      </c>
    </row>
    <row r="39" spans="2:6" ht="15.75" thickBot="1">
      <c r="B39" s="21"/>
      <c r="C39" s="65"/>
      <c r="D39" s="27"/>
      <c r="E39" s="22" t="s">
        <v>20</v>
      </c>
      <c r="F39" s="23">
        <f>F38</f>
        <v>367720</v>
      </c>
    </row>
    <row r="41" spans="2:6" ht="15.75" thickBot="1">
      <c r="B41" s="381"/>
      <c r="C41" s="381"/>
      <c r="D41" s="381"/>
      <c r="E41" s="381"/>
      <c r="F41" s="381"/>
    </row>
    <row r="42" spans="2:6" ht="15.75" thickBot="1">
      <c r="B42" s="31"/>
      <c r="C42" s="32" t="s">
        <v>160</v>
      </c>
      <c r="D42" s="2"/>
      <c r="E42" s="3"/>
      <c r="F42" s="4"/>
    </row>
    <row r="43" spans="2:6">
      <c r="B43" s="5" t="s">
        <v>5</v>
      </c>
      <c r="C43" s="189" t="s">
        <v>189</v>
      </c>
      <c r="D43" s="6"/>
      <c r="E43" s="7" t="s">
        <v>6</v>
      </c>
      <c r="F43" s="8"/>
    </row>
    <row r="44" spans="2:6">
      <c r="B44" s="9" t="s">
        <v>7</v>
      </c>
      <c r="C44" s="183" t="s">
        <v>188</v>
      </c>
      <c r="D44" s="10"/>
      <c r="E44" s="11"/>
      <c r="F44" s="8"/>
    </row>
    <row r="45" spans="2:6">
      <c r="B45" s="9" t="s">
        <v>9</v>
      </c>
      <c r="C45" s="108">
        <v>13552</v>
      </c>
      <c r="D45" s="12"/>
      <c r="E45" s="11" t="s">
        <v>10</v>
      </c>
      <c r="F45" s="8"/>
    </row>
    <row r="46" spans="2:6">
      <c r="B46" s="1" t="s">
        <v>11</v>
      </c>
      <c r="C46" s="139">
        <v>138344</v>
      </c>
      <c r="D46" s="6"/>
      <c r="E46" s="13"/>
      <c r="F46" s="8"/>
    </row>
    <row r="47" spans="2:6">
      <c r="B47" s="9" t="s">
        <v>12</v>
      </c>
      <c r="C47" s="108" t="s">
        <v>190</v>
      </c>
      <c r="D47" s="6"/>
      <c r="E47" s="13"/>
      <c r="F47" s="8"/>
    </row>
    <row r="48" spans="2:6">
      <c r="B48" s="14" t="s">
        <v>13</v>
      </c>
      <c r="C48" s="108"/>
      <c r="D48" s="6"/>
      <c r="E48" s="8"/>
      <c r="F48" s="8"/>
    </row>
    <row r="49" spans="2:6" ht="15.75" thickBot="1">
      <c r="B49" s="14" t="s">
        <v>14</v>
      </c>
      <c r="C49" s="25"/>
      <c r="D49" s="6"/>
      <c r="E49" s="8"/>
      <c r="F49" s="8"/>
    </row>
    <row r="50" spans="2:6" ht="15.75" thickBot="1">
      <c r="B50" s="61" t="s">
        <v>15</v>
      </c>
      <c r="C50" s="61" t="s">
        <v>16</v>
      </c>
      <c r="D50" s="62" t="s">
        <v>17</v>
      </c>
      <c r="E50" s="63" t="s">
        <v>18</v>
      </c>
      <c r="F50" s="64" t="s">
        <v>19</v>
      </c>
    </row>
    <row r="51" spans="2:6" ht="15.75" thickBot="1">
      <c r="B51" s="221">
        <v>3200000000</v>
      </c>
      <c r="C51" s="108" t="s">
        <v>191</v>
      </c>
      <c r="D51" s="221">
        <v>1</v>
      </c>
      <c r="E51" s="208">
        <v>367720</v>
      </c>
      <c r="F51" s="93">
        <f>D51*E51</f>
        <v>367720</v>
      </c>
    </row>
    <row r="52" spans="2:6" ht="15.75" thickBot="1">
      <c r="B52" s="21"/>
      <c r="C52" s="65"/>
      <c r="D52" s="27"/>
      <c r="E52" s="22" t="s">
        <v>20</v>
      </c>
      <c r="F52" s="23">
        <f>F51</f>
        <v>367720</v>
      </c>
    </row>
    <row r="54" spans="2:6" ht="15.75" thickBot="1">
      <c r="B54" s="381"/>
      <c r="C54" s="381"/>
      <c r="D54" s="381"/>
      <c r="E54" s="381"/>
      <c r="F54" s="381"/>
    </row>
    <row r="55" spans="2:6" ht="15.75" thickBot="1">
      <c r="B55" s="31" t="s">
        <v>193</v>
      </c>
      <c r="C55" s="32" t="s">
        <v>161</v>
      </c>
      <c r="D55" s="2"/>
      <c r="E55" s="3"/>
      <c r="F55" s="4"/>
    </row>
    <row r="56" spans="2:6">
      <c r="B56" s="5" t="s">
        <v>5</v>
      </c>
      <c r="C56" s="189" t="s">
        <v>189</v>
      </c>
      <c r="D56" s="6"/>
      <c r="E56" s="7" t="s">
        <v>6</v>
      </c>
      <c r="F56" s="8"/>
    </row>
    <row r="57" spans="2:6">
      <c r="B57" s="9" t="s">
        <v>7</v>
      </c>
      <c r="C57" s="183" t="s">
        <v>188</v>
      </c>
      <c r="D57" s="10"/>
      <c r="E57" s="11"/>
      <c r="F57" s="8"/>
    </row>
    <row r="58" spans="2:6">
      <c r="B58" s="9" t="s">
        <v>9</v>
      </c>
      <c r="C58" s="108">
        <v>13553</v>
      </c>
      <c r="D58" s="12"/>
      <c r="E58" s="11" t="s">
        <v>10</v>
      </c>
      <c r="F58" s="8"/>
    </row>
    <row r="59" spans="2:6">
      <c r="B59" s="1" t="s">
        <v>11</v>
      </c>
      <c r="C59" s="139">
        <v>138345</v>
      </c>
      <c r="D59" s="6"/>
      <c r="E59" s="13"/>
      <c r="F59" s="8"/>
    </row>
    <row r="60" spans="2:6">
      <c r="B60" s="9" t="s">
        <v>12</v>
      </c>
      <c r="C60" s="108" t="s">
        <v>190</v>
      </c>
      <c r="D60" s="6"/>
      <c r="E60" s="13"/>
      <c r="F60" s="8"/>
    </row>
    <row r="61" spans="2:6">
      <c r="B61" s="14" t="s">
        <v>13</v>
      </c>
      <c r="C61" s="108"/>
      <c r="D61" s="6"/>
      <c r="E61" s="8"/>
      <c r="F61" s="8"/>
    </row>
    <row r="62" spans="2:6" ht="15.75" thickBot="1">
      <c r="B62" s="14" t="s">
        <v>14</v>
      </c>
      <c r="C62" s="25"/>
      <c r="D62" s="6"/>
      <c r="E62" s="8"/>
      <c r="F62" s="8"/>
    </row>
    <row r="63" spans="2:6" ht="15.75" thickBot="1">
      <c r="B63" s="61" t="s">
        <v>15</v>
      </c>
      <c r="C63" s="61" t="s">
        <v>16</v>
      </c>
      <c r="D63" s="62" t="s">
        <v>17</v>
      </c>
      <c r="E63" s="63" t="s">
        <v>18</v>
      </c>
      <c r="F63" s="64" t="s">
        <v>19</v>
      </c>
    </row>
    <row r="64" spans="2:6" ht="15.75" thickBot="1">
      <c r="B64" s="221">
        <v>3200000000</v>
      </c>
      <c r="C64" s="108" t="s">
        <v>191</v>
      </c>
      <c r="D64" s="221">
        <v>1</v>
      </c>
      <c r="E64" s="208">
        <v>367720</v>
      </c>
      <c r="F64" s="93">
        <f>D64*E64</f>
        <v>367720</v>
      </c>
    </row>
    <row r="65" spans="2:6" ht="15.75" thickBot="1">
      <c r="B65" s="21"/>
      <c r="C65" s="65"/>
      <c r="D65" s="27"/>
      <c r="E65" s="22" t="s">
        <v>20</v>
      </c>
      <c r="F65" s="23">
        <f>F64</f>
        <v>367720</v>
      </c>
    </row>
  </sheetData>
  <mergeCells count="5">
    <mergeCell ref="B2:F2"/>
    <mergeCell ref="B15:F15"/>
    <mergeCell ref="B28:F28"/>
    <mergeCell ref="B41:F41"/>
    <mergeCell ref="B54:F5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16</vt:i4>
      </vt:variant>
    </vt:vector>
  </HeadingPairs>
  <TitlesOfParts>
    <vt:vector size="16" baseType="lpstr">
      <vt:lpstr>1-4</vt:lpstr>
      <vt:lpstr>5-10</vt:lpstr>
      <vt:lpstr>11-15</vt:lpstr>
      <vt:lpstr>16-20</vt:lpstr>
      <vt:lpstr>21-25</vt:lpstr>
      <vt:lpstr>26-30</vt:lpstr>
      <vt:lpstr>31-35</vt:lpstr>
      <vt:lpstr>36-40</vt:lpstr>
      <vt:lpstr>41-45</vt:lpstr>
      <vt:lpstr>Hoja1</vt:lpstr>
      <vt:lpstr>Hoja2</vt:lpstr>
      <vt:lpstr>Hoja3</vt:lpstr>
      <vt:lpstr>Hoja4</vt:lpstr>
      <vt:lpstr>Detalle de Facturacion </vt:lpstr>
      <vt:lpstr>Codigos </vt:lpstr>
      <vt:lpstr>LISTADO CLINICAS</vt:lpstr>
    </vt:vector>
  </TitlesOfParts>
  <Company>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Rosse Bustamante</dc:creator>
  <cp:lastModifiedBy>Servicio Tecnico Bodega</cp:lastModifiedBy>
  <cp:lastPrinted>2020-03-20T18:02:16Z</cp:lastPrinted>
  <dcterms:created xsi:type="dcterms:W3CDTF">2016-04-27T13:00:55Z</dcterms:created>
  <dcterms:modified xsi:type="dcterms:W3CDTF">2020-11-16T13:32:27Z</dcterms:modified>
</cp:coreProperties>
</file>