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0\"/>
    </mc:Choice>
  </mc:AlternateContent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0" yWindow="0" windowWidth="21600" windowHeight="9735" tabRatio="574" firstSheet="6" activeTab="13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52511"/>
</workbook>
</file>

<file path=xl/calcChain.xml><?xml version="1.0" encoding="utf-8"?>
<calcChain xmlns="http://schemas.openxmlformats.org/spreadsheetml/2006/main">
  <c r="F27" i="2" l="1"/>
  <c r="F53" i="2" l="1"/>
  <c r="F40" i="2" l="1"/>
  <c r="F39" i="20" l="1"/>
  <c r="J18" i="1" l="1"/>
  <c r="C19" i="1"/>
  <c r="J19" i="1"/>
  <c r="J20" i="1"/>
  <c r="J21" i="1"/>
  <c r="J22" i="1"/>
  <c r="J23" i="1"/>
  <c r="J24" i="1"/>
  <c r="J25" i="1"/>
  <c r="F93" i="31" l="1"/>
  <c r="F94" i="31" s="1"/>
  <c r="F79" i="31"/>
  <c r="F80" i="31" s="1"/>
  <c r="F64" i="31"/>
  <c r="F65" i="31" s="1"/>
  <c r="F51" i="31"/>
  <c r="F52" i="31" s="1"/>
  <c r="F38" i="31"/>
  <c r="F39" i="31" s="1"/>
  <c r="F25" i="31"/>
  <c r="F12" i="31"/>
  <c r="F13" i="31" s="1"/>
  <c r="F64" i="30" l="1"/>
  <c r="F65" i="30" s="1"/>
  <c r="F51" i="30"/>
  <c r="F52" i="30" s="1"/>
  <c r="F38" i="30"/>
  <c r="F39" i="30" s="1"/>
  <c r="F25" i="30"/>
  <c r="F12" i="30"/>
  <c r="F13" i="30" s="1"/>
  <c r="F64" i="29"/>
  <c r="F65" i="29" s="1"/>
  <c r="F51" i="29"/>
  <c r="F52" i="29" s="1"/>
  <c r="F38" i="29"/>
  <c r="F39" i="29" s="1"/>
  <c r="F25" i="29"/>
  <c r="F12" i="29"/>
  <c r="F13" i="29" s="1"/>
  <c r="F27" i="28" l="1"/>
  <c r="F26" i="28"/>
  <c r="F25" i="28"/>
  <c r="F28" i="28" l="1"/>
  <c r="F66" i="28"/>
  <c r="F67" i="28" s="1"/>
  <c r="F53" i="28"/>
  <c r="F54" i="28" s="1"/>
  <c r="F40" i="28"/>
  <c r="F41" i="28" s="1"/>
  <c r="F12" i="28"/>
  <c r="F13" i="28" s="1"/>
  <c r="F64" i="27" l="1"/>
  <c r="F65" i="27" s="1"/>
  <c r="F51" i="27"/>
  <c r="F52" i="27" s="1"/>
  <c r="F38" i="27"/>
  <c r="F39" i="27" s="1"/>
  <c r="F12" i="27"/>
  <c r="F13" i="27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51" i="22"/>
  <c r="F38" i="22"/>
  <c r="F25" i="22"/>
  <c r="F12" i="22"/>
  <c r="F64" i="23"/>
  <c r="F51" i="23"/>
  <c r="F38" i="23"/>
  <c r="F25" i="23" l="1"/>
  <c r="F12" i="23"/>
  <c r="F64" i="21"/>
  <c r="F38" i="21"/>
  <c r="F25" i="21"/>
  <c r="F26" i="21" s="1"/>
  <c r="F51" i="21" l="1"/>
  <c r="F12" i="21" l="1"/>
  <c r="F64" i="3" l="1"/>
  <c r="F65" i="3" s="1"/>
  <c r="F25" i="3" l="1"/>
  <c r="F26" i="3" s="1"/>
  <c r="F51" i="3"/>
  <c r="F52" i="3" s="1"/>
  <c r="F38" i="3" l="1"/>
  <c r="F79" i="2" l="1"/>
  <c r="F80" i="2" s="1"/>
  <c r="F66" i="2"/>
  <c r="I4" i="4" l="1"/>
  <c r="F52" i="20" l="1"/>
  <c r="F25" i="20"/>
  <c r="F15" i="2" l="1"/>
  <c r="I5" i="4" l="1"/>
  <c r="I6" i="4"/>
  <c r="I7" i="4"/>
  <c r="I8" i="4"/>
  <c r="F28" i="2" l="1"/>
  <c r="C19" i="4" l="1"/>
  <c r="I12" i="4"/>
  <c r="I11" i="4"/>
  <c r="I10" i="4"/>
  <c r="I9" i="4"/>
  <c r="F65" i="22"/>
  <c r="F52" i="22"/>
  <c r="F39" i="22"/>
  <c r="F26" i="22"/>
  <c r="F13" i="22"/>
  <c r="F52" i="23"/>
  <c r="F39" i="23"/>
  <c r="F26" i="23"/>
  <c r="F13" i="23"/>
  <c r="F65" i="21"/>
  <c r="F52" i="21"/>
  <c r="F39" i="21"/>
  <c r="F13" i="21"/>
  <c r="F39" i="3"/>
  <c r="F13" i="3"/>
  <c r="F67" i="2"/>
  <c r="F54" i="2"/>
  <c r="F41" i="2"/>
  <c r="F53" i="20"/>
  <c r="F40" i="20"/>
  <c r="F26" i="20"/>
  <c r="F12" i="20"/>
  <c r="F65" i="23" l="1"/>
  <c r="I14" i="4"/>
</calcChain>
</file>

<file path=xl/sharedStrings.xml><?xml version="1.0" encoding="utf-8"?>
<sst xmlns="http://schemas.openxmlformats.org/spreadsheetml/2006/main" count="1581" uniqueCount="353">
  <si>
    <t>O/V</t>
  </si>
  <si>
    <t>Contratos por mantencion</t>
  </si>
  <si>
    <t>Total Facturado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</si>
  <si>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</si>
  <si>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</si>
  <si>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</si>
  <si>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</si>
  <si>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</si>
  <si>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</si>
  <si>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</si>
  <si>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</si>
  <si>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</si>
  <si>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</si>
  <si>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</si>
  <si>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</si>
  <si>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</si>
  <si>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</si>
  <si>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</si>
  <si>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</si>
  <si>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</si>
  <si>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</si>
  <si>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</si>
  <si>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</si>
  <si>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</si>
  <si>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</si>
  <si>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</si>
  <si>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</si>
  <si>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</si>
  <si>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</si>
  <si>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</si>
  <si>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</si>
  <si>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</si>
  <si>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</si>
  <si>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</si>
  <si>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</si>
  <si>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</si>
  <si>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</si>
  <si>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</si>
  <si>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</si>
  <si>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</si>
  <si>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</si>
  <si>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</si>
  <si>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</si>
  <si>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</si>
  <si>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</si>
  <si>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</si>
  <si>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</si>
  <si>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N°</t>
  </si>
  <si>
    <t>93.930.000-7</t>
  </si>
  <si>
    <t>VISITA TECNICA</t>
  </si>
  <si>
    <t>TOTAL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</si>
  <si>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</si>
  <si>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</si>
  <si>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</si>
  <si>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</si>
  <si>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</si>
  <si>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</si>
  <si>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</si>
  <si>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</si>
  <si>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</si>
  <si>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</si>
  <si>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</si>
  <si>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</si>
  <si>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</si>
  <si>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</si>
  <si>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</si>
  <si>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</si>
  <si>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</si>
  <si>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</si>
  <si>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</si>
  <si>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</si>
  <si>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</si>
  <si>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</si>
  <si>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</si>
  <si>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</si>
  <si>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</si>
  <si>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</si>
  <si>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</si>
  <si>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</si>
  <si>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</si>
  <si>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</si>
  <si>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</si>
  <si>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</si>
  <si>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</si>
  <si>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</si>
  <si>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</si>
  <si>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</si>
  <si>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</si>
  <si>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</si>
  <si>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</si>
  <si>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</si>
  <si>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</si>
  <si>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</si>
  <si>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</si>
  <si>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</si>
  <si>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</si>
  <si>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</si>
  <si>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</si>
  <si>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</si>
  <si>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</si>
  <si>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</si>
  <si>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</si>
  <si>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</si>
  <si>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</si>
  <si>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</si>
  <si>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</si>
  <si>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</si>
  <si>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</si>
  <si>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</si>
  <si>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</si>
  <si>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</si>
  <si>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</si>
  <si>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</si>
  <si>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</si>
  <si>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</si>
  <si>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</si>
  <si>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</si>
  <si>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</si>
  <si>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</si>
  <si>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</si>
  <si>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</si>
  <si>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</si>
  <si>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</si>
  <si>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</si>
  <si>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</si>
  <si>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</si>
  <si>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</si>
  <si>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</si>
  <si>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</si>
  <si>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</si>
  <si>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</si>
  <si>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</si>
  <si>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Eduardo Contreras</t>
  </si>
  <si>
    <t>CLINICA SANTA MARIA</t>
  </si>
  <si>
    <t>CONTRATO POR MANTENCION</t>
  </si>
  <si>
    <t>PROGRAMACION</t>
  </si>
  <si>
    <t>Columna1</t>
  </si>
  <si>
    <t>MUTUAL DE SEGURIDAD</t>
  </si>
  <si>
    <t>Tomas Cortes</t>
  </si>
  <si>
    <t>HOSPITAL EL SALVADOR</t>
  </si>
  <si>
    <t>7424-1</t>
  </si>
  <si>
    <t>7424-6</t>
  </si>
  <si>
    <t>MANTENCION MARZO</t>
  </si>
  <si>
    <t>Nelson Reyes</t>
  </si>
  <si>
    <t>Bruno Leyton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</si>
  <si>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</si>
  <si>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</si>
  <si>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</si>
  <si>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</si>
  <si>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</si>
  <si>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</si>
  <si>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</si>
  <si>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</si>
  <si>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</si>
  <si>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</si>
  <si>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</si>
  <si>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</si>
  <si>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</si>
  <si>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</si>
  <si>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</si>
  <si>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</si>
  <si>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</si>
  <si>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</si>
  <si>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Facturación 45</t>
  </si>
  <si>
    <t>7426-1</t>
  </si>
  <si>
    <t>7426-2</t>
  </si>
  <si>
    <t>7426-3</t>
  </si>
  <si>
    <t>7426-4</t>
  </si>
  <si>
    <t>7426-5</t>
  </si>
  <si>
    <t>7426-6</t>
  </si>
  <si>
    <t>7426-7</t>
  </si>
  <si>
    <t>7426-8</t>
  </si>
  <si>
    <t>7426-9</t>
  </si>
  <si>
    <t>7426-10</t>
  </si>
  <si>
    <t>7427-10</t>
  </si>
  <si>
    <t>7427-2</t>
  </si>
  <si>
    <t>7427-3</t>
  </si>
  <si>
    <t>7427-4</t>
  </si>
  <si>
    <t>7427-5</t>
  </si>
  <si>
    <t>7427-6</t>
  </si>
  <si>
    <t>7427-7</t>
  </si>
  <si>
    <t>7427-8</t>
  </si>
  <si>
    <t>7427-9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</si>
  <si>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</si>
  <si>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</si>
  <si>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</si>
  <si>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</si>
  <si>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</si>
  <si>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</si>
  <si>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</si>
  <si>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</si>
  <si>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</si>
  <si>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</si>
  <si>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</si>
  <si>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CLINICA CHILLAN SA.</t>
  </si>
  <si>
    <t>|</t>
  </si>
  <si>
    <t>Facturación 48</t>
  </si>
  <si>
    <t>Facturación 49</t>
  </si>
  <si>
    <t>Facturación 50</t>
  </si>
  <si>
    <t>FAVOR HACER MENCION EN FACTURA A  HES : N°   1000073071</t>
  </si>
  <si>
    <t>FAVOR HACER MENCION EN FACTURA A  HES : N°   1000073065</t>
  </si>
  <si>
    <t>FAVOR HACER MENCION EN FACTURA A  HES : N°   1000073066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</si>
  <si>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</si>
  <si>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</si>
  <si>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</si>
  <si>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</si>
  <si>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</si>
  <si>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</si>
  <si>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</si>
  <si>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</si>
  <si>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</si>
  <si>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</si>
  <si>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</si>
  <si>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</si>
  <si>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</si>
  <si>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</si>
  <si>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</si>
  <si>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</si>
  <si>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</si>
  <si>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Jorge Fernandez</t>
  </si>
  <si>
    <t>FAVOR HACER MENCION EN FACTURA A  HES : N°  1000073636</t>
  </si>
  <si>
    <t>FAVOR HACER MENCION EN FACTURA A  HES : N°  1000073628</t>
  </si>
  <si>
    <t>FAVOR HACER MENCION EN FACTURA A  HES : N°  1000073622</t>
  </si>
  <si>
    <t>Facturación 62</t>
  </si>
  <si>
    <t>Facturación 63</t>
  </si>
  <si>
    <t>Facturación 64</t>
  </si>
  <si>
    <t>Facturación 65</t>
  </si>
  <si>
    <t>FAVOR HACER MENCION EN FACTURA A  HES : N°   1000073623</t>
  </si>
  <si>
    <t>Facturación 61</t>
  </si>
  <si>
    <t>FAVOR HACER MENCION EN FACTURA A  HES : N°  1000073625</t>
  </si>
  <si>
    <t>FAVOR HACER MENCION EN FACTURA A  HES : N°  1000073632</t>
  </si>
  <si>
    <t>FAVOR HACER MENCION EN FACTURA A  HES : N°  1000073621</t>
  </si>
  <si>
    <t>FAVOR HACER MENCION EN FACTURA A  HES : N°  1000073630</t>
  </si>
  <si>
    <t>Facturación 66</t>
  </si>
  <si>
    <t>FAVOR HACER MENCION EN FACTURA A  HES : N°  1000073629</t>
  </si>
  <si>
    <t>FAVOR HACER MENCION EN FACTURA A  HES : N°  1000073626</t>
  </si>
  <si>
    <t>Facturación 67</t>
  </si>
  <si>
    <t>ESTACION PACIENTE MEJORADA</t>
  </si>
  <si>
    <t>MUTUAL DE SEGURIDAD C.CH.C.</t>
  </si>
  <si>
    <t>Columna2</t>
  </si>
  <si>
    <t>FECHA PPTO.</t>
  </si>
  <si>
    <t>CLINICA AVANSALUD  SPA.</t>
  </si>
  <si>
    <t>ESTACION DE PACIENTE MEJORADA</t>
  </si>
  <si>
    <t>PERA DE LLAMADO</t>
  </si>
  <si>
    <t>FALP</t>
  </si>
  <si>
    <t>25/06/20202</t>
  </si>
  <si>
    <t>MANTENCION MAYO</t>
  </si>
  <si>
    <t>MANTENCION DE CAMAS HILL-ROM</t>
  </si>
  <si>
    <t>MANTENCION ABRIL</t>
  </si>
  <si>
    <t>FAVOR HACER MENCION EN FACTURA A  HES : N°   1000075615</t>
  </si>
  <si>
    <t>FAVOR HACER MENCION EN FACTURA A  HES : N°  1000075614</t>
  </si>
  <si>
    <t>FAVOR HACER MENCION EN FACTURA A  HES : N°  1000075618</t>
  </si>
  <si>
    <t>FAVOR HACER MENCION EN FACTURA A  HES : N° 1000075605</t>
  </si>
  <si>
    <t>FAVOR HACER MENCION EN FACTURA A  HES : N° 1000075578</t>
  </si>
  <si>
    <t>FAVOR HACER MENCION EN FACTURA A  HES : N° 1000075579</t>
  </si>
  <si>
    <t>7438-12</t>
  </si>
  <si>
    <t>FAVOR HACER MENCION EN FACTURA A  HES : N°   1000075621</t>
  </si>
  <si>
    <t>7446-1</t>
  </si>
  <si>
    <t>FAVOR HACER MENCION EN FACTURA A  HES : N°    1000075622</t>
  </si>
  <si>
    <t>7446-2</t>
  </si>
  <si>
    <t>FAVOR HACER MENCION EN FACTURA A  HES : N°  1000075627</t>
  </si>
  <si>
    <t>7446-3</t>
  </si>
  <si>
    <t>FAVOR HACER MENCION EN FACTURA A  HES : N°   1000075634</t>
  </si>
  <si>
    <t>7446-4</t>
  </si>
  <si>
    <t>FAVOR HACER MENCION EN FACTURA A  HES : N°  1000075629</t>
  </si>
  <si>
    <t>7446-5</t>
  </si>
  <si>
    <t>FAVOR HACER MENCION EN FACTURA A  HES : N°  1000075632</t>
  </si>
  <si>
    <t>7446-6</t>
  </si>
  <si>
    <t>FAVOR HACER MENCION EN FACTURA A  HES : N°   1000075628</t>
  </si>
  <si>
    <t>7446-7</t>
  </si>
  <si>
    <t>FAVOR HACER MENCION EN FACTURA A  HES : N°   1000075631</t>
  </si>
  <si>
    <t>7446-8</t>
  </si>
  <si>
    <t>FAVOR HACER MENCION EN FACTURA A  HES : N°   1000075633</t>
  </si>
  <si>
    <t>7446-9</t>
  </si>
  <si>
    <t>FAVOR HACER MENCION EN FACTURA A  HES : N°  1000075630</t>
  </si>
  <si>
    <t>7446-10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</si>
  <si>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</si>
  <si>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</si>
  <si>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</si>
  <si>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</si>
  <si>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</si>
  <si>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</si>
  <si>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</si>
  <si>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</si>
  <si>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</si>
  <si>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</si>
  <si>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</si>
  <si>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</si>
  <si>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</si>
  <si>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</si>
  <si>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</si>
  <si>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</si>
  <si>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</si>
  <si>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</si>
  <si>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</si>
  <si>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</si>
  <si>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 xml:space="preserve">FACTURA CORRESPONDIENTE AL MES DE JULIO DE 2020 </t>
  </si>
  <si>
    <t>MANTENCION JUNIO</t>
  </si>
  <si>
    <t>C. Mantencion</t>
  </si>
  <si>
    <t>ENVIO DE FC POR MAIL Y POR CORREO A ANGELICA CARRASCO.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</si>
  <si>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</si>
  <si>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</si>
  <si>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</si>
  <si>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</si>
  <si>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</si>
  <si>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</si>
  <si>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</si>
  <si>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</si>
  <si>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</si>
  <si>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</si>
  <si>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MANTENCION MES AGOSTO</t>
  </si>
  <si>
    <t>Facturación Mes de AGOSTO 2020</t>
  </si>
  <si>
    <t xml:space="preserve">HOSP. DE LOS ANGELES </t>
  </si>
  <si>
    <t xml:space="preserve">MANTENCION SIST. COMUNICACIÓN </t>
  </si>
  <si>
    <t>1057417-6101-SE20</t>
  </si>
  <si>
    <t>1057489-2761-SE20</t>
  </si>
  <si>
    <t>SE DEBE EMITIR 01 FACTURA MENCIONANDO LAS DOS GUIAS 24853//6210</t>
  </si>
  <si>
    <t>61.608.406-2</t>
  </si>
  <si>
    <t>HOSPITAL DEL SALVADOR</t>
  </si>
  <si>
    <t>24853//6210</t>
  </si>
  <si>
    <t>145414//135651</t>
  </si>
  <si>
    <t>OAM001523</t>
  </si>
  <si>
    <t>BLAST SHIELD</t>
  </si>
  <si>
    <t xml:space="preserve"> 02 BLAST SHIELD/01 BLAST SHIELD </t>
  </si>
  <si>
    <t>135651/145414</t>
  </si>
  <si>
    <t>6210/24853</t>
  </si>
  <si>
    <t>CLINICA RED SALUD PROVIDENCIA</t>
  </si>
  <si>
    <t>CLINICA UNIVERSITARIA DE CONCEPCION</t>
  </si>
  <si>
    <t>REVISION CORREA DE GH1</t>
  </si>
  <si>
    <t>HOSP. CLINICO UNIVERSIDAD DE CHILE</t>
  </si>
  <si>
    <t>CALIBRACION DE SONDA</t>
  </si>
  <si>
    <t>70.377.400-8</t>
  </si>
  <si>
    <t>FUNDACION ARTURO LOPEZ PEREZ</t>
  </si>
  <si>
    <t>OC 023743  envio de fc a // alejandro.sanmartin@falp.org//pablo.silva@falp.org</t>
  </si>
  <si>
    <t>MUTUAL DE SEGURIDAD CCHC.</t>
  </si>
  <si>
    <t>CCDIN</t>
  </si>
  <si>
    <t>PERAS DE LLAMADO</t>
  </si>
  <si>
    <t>**FAVOR INCLUIR EN FACTURA N° RECEP. 5001670278**</t>
  </si>
  <si>
    <t xml:space="preserve">OC 025762 </t>
  </si>
  <si>
    <t>OC 4520192991//N° REC. 5001670277</t>
  </si>
  <si>
    <t>76.018.992-8</t>
  </si>
  <si>
    <t>CL. UNIVERSITARIA DE CONCEPCION SA.</t>
  </si>
  <si>
    <t>MCORR188</t>
  </si>
  <si>
    <t>C. Mantencion AGOSTO  2020</t>
  </si>
  <si>
    <t>60.910.000-1</t>
  </si>
  <si>
    <t>UNIVERSIDAD DE CHILE</t>
  </si>
  <si>
    <t>61.607.301-K</t>
  </si>
  <si>
    <t>COMPLEJO ASIST. DR. VICTOR RIOS RUIZ</t>
  </si>
  <si>
    <t>OK</t>
  </si>
  <si>
    <t>CONTRATO MANTENCION FOCAL ONE</t>
  </si>
  <si>
    <t>OP-EQM-057</t>
  </si>
  <si>
    <t>CONTRATO DE MANTENCION DE EQUIPO FOCAL ONE  (MES : ENERO 2020)</t>
  </si>
  <si>
    <t>CONTRATO DE MANTENCION DE EQUIPO FOCAL ONE  (MES : AGOSTO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</si>
</sst>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* #,##0_ ;_ &quot;$&quot;* \-#,##0_ ;_ &quot;$&quot;* &quot;-&quot;_ ;_ @_ "/>
    <numFmt numFmtId="165" formatCode="[$$-340A]\ #,##0"/>
    <numFmt numFmtId="166" formatCode="_(&quot;Ch$&quot;* #,##0.00_);_(&quot;Ch$&quot;* \(#,##0.00\);_(&quot;Ch$&quot;* &quot;-&quot;??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&quot;$&quot;\ #,##0"/>
    <numFmt numFmtId="170" formatCode="#,##0;[Red]#,##0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46">
    <xf numFmtId="0" fontId="0" fillId="0" borderId="0"/>
    <xf numFmtId="165" fontId="1" fillId="0" borderId="0"/>
    <xf numFmtId="165" fontId="3" fillId="0" borderId="0"/>
    <xf numFmtId="165" fontId="3" fillId="0" borderId="0"/>
    <xf numFmtId="166" fontId="3" fillId="0" borderId="0" applyFont="0" applyFill="0" applyBorder="0" applyAlignment="0" applyProtection="0"/>
    <xf numFmtId="165" fontId="1" fillId="0" borderId="0"/>
    <xf numFmtId="165" fontId="4" fillId="0" borderId="0"/>
    <xf numFmtId="165" fontId="3" fillId="0" borderId="0"/>
    <xf numFmtId="165" fontId="5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5" fillId="0" borderId="0"/>
    <xf numFmtId="0" fontId="13" fillId="0" borderId="0"/>
    <xf numFmtId="0" fontId="5" fillId="0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3" fillId="0" borderId="0"/>
    <xf numFmtId="4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5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48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5" fontId="11" fillId="5" borderId="0" xfId="1" applyFont="1" applyFill="1" applyAlignment="1">
      <alignment horizontal="center" vertical="center"/>
    </xf>
    <xf numFmtId="165" fontId="12" fillId="5" borderId="0" xfId="1" applyFont="1" applyFill="1" applyAlignment="1">
      <alignment vertical="center"/>
    </xf>
    <xf numFmtId="165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5" fontId="11" fillId="5" borderId="0" xfId="1" applyFont="1" applyFill="1" applyAlignment="1">
      <alignment horizontal="center"/>
    </xf>
    <xf numFmtId="165" fontId="12" fillId="5" borderId="0" xfId="1" applyFont="1" applyFill="1" applyAlignment="1">
      <alignment horizontal="center"/>
    </xf>
    <xf numFmtId="165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5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5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5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5" fontId="8" fillId="6" borderId="15" xfId="1" applyFont="1" applyFill="1" applyBorder="1" applyAlignment="1">
      <alignment horizontal="left"/>
    </xf>
    <xf numFmtId="165" fontId="8" fillId="6" borderId="14" xfId="1" applyFont="1" applyFill="1" applyBorder="1" applyAlignment="1">
      <alignment horizontal="right"/>
    </xf>
    <xf numFmtId="0" fontId="19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5" fontId="8" fillId="6" borderId="17" xfId="1" applyFont="1" applyFill="1" applyBorder="1" applyAlignment="1">
      <alignment horizontal="center"/>
    </xf>
    <xf numFmtId="165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5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6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6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1" fillId="9" borderId="16" xfId="0" applyFont="1" applyFill="1" applyBorder="1" applyAlignment="1">
      <alignment horizontal="center" vertical="center"/>
    </xf>
    <xf numFmtId="0" fontId="31" fillId="9" borderId="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28" xfId="0" applyFont="1" applyFill="1" applyBorder="1" applyAlignment="1">
      <alignment horizontal="center" vertical="center"/>
    </xf>
    <xf numFmtId="6" fontId="31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7" fillId="2" borderId="0" xfId="0" applyFont="1" applyFill="1"/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2" borderId="0" xfId="0" applyFont="1" applyFill="1" applyAlignment="1">
      <alignment horizontal="center" vertical="center"/>
    </xf>
    <xf numFmtId="0" fontId="34" fillId="0" borderId="0" xfId="33" applyFont="1" applyAlignment="1">
      <alignment vertical="center"/>
    </xf>
    <xf numFmtId="0" fontId="34" fillId="0" borderId="0" xfId="0" applyFont="1"/>
    <xf numFmtId="0" fontId="36" fillId="4" borderId="22" xfId="0" applyFont="1" applyFill="1" applyBorder="1" applyAlignment="1">
      <alignment horizontal="right" vertical="center"/>
    </xf>
    <xf numFmtId="0" fontId="37" fillId="4" borderId="21" xfId="0" applyFont="1" applyFill="1" applyBorder="1" applyAlignment="1">
      <alignment horizontal="center" vertical="center" wrapText="1"/>
    </xf>
    <xf numFmtId="0" fontId="37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5" fontId="8" fillId="3" borderId="5" xfId="1" applyFont="1" applyFill="1" applyBorder="1" applyAlignment="1">
      <alignment horizontal="center"/>
    </xf>
    <xf numFmtId="165" fontId="8" fillId="3" borderId="16" xfId="1" applyFont="1" applyFill="1" applyBorder="1" applyAlignment="1">
      <alignment horizontal="center"/>
    </xf>
    <xf numFmtId="165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1" fillId="0" borderId="0" xfId="0" applyFont="1" applyAlignment="1">
      <alignment vertical="center"/>
    </xf>
    <xf numFmtId="0" fontId="32" fillId="4" borderId="22" xfId="0" applyFont="1" applyFill="1" applyBorder="1" applyAlignment="1">
      <alignment horizontal="left" vertical="center"/>
    </xf>
    <xf numFmtId="0" fontId="32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5" fontId="8" fillId="3" borderId="1" xfId="1" applyFont="1" applyFill="1" applyBorder="1" applyAlignment="1">
      <alignment horizontal="center"/>
    </xf>
    <xf numFmtId="165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5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5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5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5" fontId="8" fillId="3" borderId="5" xfId="1" applyFont="1" applyFill="1" applyBorder="1" applyAlignment="1">
      <alignment horizontal="center" vertical="center"/>
    </xf>
    <xf numFmtId="165" fontId="8" fillId="3" borderId="16" xfId="1" applyFont="1" applyFill="1" applyBorder="1" applyAlignment="1">
      <alignment horizontal="center" vertical="center"/>
    </xf>
    <xf numFmtId="165" fontId="8" fillId="3" borderId="16" xfId="1" applyFont="1" applyFill="1" applyBorder="1" applyAlignment="1">
      <alignment horizontal="right" vertical="center"/>
    </xf>
    <xf numFmtId="165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0" fontId="8" fillId="6" borderId="18" xfId="1" applyNumberFormat="1" applyFont="1" applyFill="1" applyBorder="1" applyAlignment="1">
      <alignment vertical="center"/>
    </xf>
    <xf numFmtId="165" fontId="8" fillId="6" borderId="17" xfId="1" applyFont="1" applyFill="1" applyBorder="1" applyAlignment="1">
      <alignment horizontal="center" vertical="center"/>
    </xf>
    <xf numFmtId="165" fontId="8" fillId="6" borderId="15" xfId="1" applyFont="1" applyFill="1" applyBorder="1" applyAlignment="1">
      <alignment horizontal="left" vertical="center"/>
    </xf>
    <xf numFmtId="165" fontId="8" fillId="6" borderId="14" xfId="1" applyFont="1" applyFill="1" applyBorder="1" applyAlignment="1">
      <alignment horizontal="right" vertical="center"/>
    </xf>
    <xf numFmtId="6" fontId="0" fillId="0" borderId="0" xfId="0" applyNumberFormat="1"/>
    <xf numFmtId="0" fontId="38" fillId="14" borderId="0" xfId="0" applyFont="1" applyFill="1" applyAlignment="1">
      <alignment horizontal="center" vertical="center"/>
    </xf>
    <xf numFmtId="0" fontId="0" fillId="0" borderId="1" xfId="0" applyBorder="1"/>
    <xf numFmtId="0" fontId="23" fillId="0" borderId="1" xfId="0" applyFont="1" applyBorder="1" applyAlignment="1">
      <alignment horizontal="center" vertical="center"/>
    </xf>
    <xf numFmtId="0" fontId="24" fillId="4" borderId="20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6" fontId="2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165" fontId="8" fillId="3" borderId="3" xfId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51" fillId="4" borderId="2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/>
    </xf>
    <xf numFmtId="6" fontId="50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5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5" fontId="10" fillId="6" borderId="3" xfId="1" applyFont="1" applyFill="1" applyBorder="1" applyAlignment="1">
      <alignment horizontal="center"/>
    </xf>
    <xf numFmtId="169" fontId="21" fillId="4" borderId="1" xfId="0" applyNumberFormat="1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vertical="center"/>
    </xf>
    <xf numFmtId="165" fontId="8" fillId="6" borderId="31" xfId="1" applyFont="1" applyFill="1" applyBorder="1" applyAlignment="1">
      <alignment horizontal="center" vertical="center"/>
    </xf>
    <xf numFmtId="165" fontId="8" fillId="6" borderId="32" xfId="1" applyFont="1" applyFill="1" applyBorder="1" applyAlignment="1">
      <alignment horizontal="left" vertical="center"/>
    </xf>
    <xf numFmtId="165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5" fontId="8" fillId="6" borderId="32" xfId="1" applyFont="1" applyFill="1" applyBorder="1" applyAlignment="1">
      <alignment horizontal="left"/>
    </xf>
    <xf numFmtId="165" fontId="8" fillId="6" borderId="33" xfId="1" applyFont="1" applyFill="1" applyBorder="1" applyAlignment="1">
      <alignment horizontal="right"/>
    </xf>
    <xf numFmtId="165" fontId="8" fillId="6" borderId="16" xfId="1" applyFont="1" applyFill="1" applyBorder="1" applyAlignment="1">
      <alignment horizontal="right"/>
    </xf>
    <xf numFmtId="165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5" fontId="8" fillId="6" borderId="33" xfId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165" fontId="8" fillId="6" borderId="1" xfId="1" applyFont="1" applyFill="1" applyBorder="1" applyAlignment="1">
      <alignment horizontal="right"/>
    </xf>
    <xf numFmtId="0" fontId="51" fillId="4" borderId="22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/>
    <xf numFmtId="165" fontId="8" fillId="6" borderId="35" xfId="1" applyFont="1" applyFill="1" applyBorder="1" applyAlignment="1">
      <alignment horizontal="center"/>
    </xf>
    <xf numFmtId="165" fontId="8" fillId="6" borderId="36" xfId="1" applyFont="1" applyFill="1" applyBorder="1" applyAlignment="1">
      <alignment horizontal="left"/>
    </xf>
    <xf numFmtId="165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vertical="center"/>
    </xf>
    <xf numFmtId="165" fontId="8" fillId="6" borderId="16" xfId="1" applyFont="1" applyFill="1" applyBorder="1" applyAlignment="1">
      <alignment horizontal="center" vertical="center"/>
    </xf>
    <xf numFmtId="165" fontId="8" fillId="6" borderId="16" xfId="1" applyFont="1" applyFill="1" applyBorder="1" applyAlignment="1">
      <alignment horizontal="left" vertical="center"/>
    </xf>
    <xf numFmtId="165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165" fontId="8" fillId="6" borderId="16" xfId="1" applyFont="1" applyFill="1" applyBorder="1" applyAlignment="1">
      <alignment horizontal="center"/>
    </xf>
    <xf numFmtId="165" fontId="8" fillId="6" borderId="16" xfId="1" applyFont="1" applyFill="1" applyBorder="1" applyAlignment="1">
      <alignment horizontal="left"/>
    </xf>
    <xf numFmtId="0" fontId="36" fillId="4" borderId="5" xfId="0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horizontal="center" vertical="center"/>
    </xf>
    <xf numFmtId="6" fontId="36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5" fontId="8" fillId="6" borderId="16" xfId="1" applyFont="1" applyFill="1" applyBorder="1" applyAlignment="1">
      <alignment horizontal="right" vertical="center"/>
    </xf>
    <xf numFmtId="0" fontId="40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5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5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5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5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0" fillId="6" borderId="19" xfId="1" applyNumberFormat="1" applyFont="1" applyFill="1" applyBorder="1"/>
    <xf numFmtId="0" fontId="15" fillId="4" borderId="1" xfId="9" applyNumberFormat="1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6" fontId="15" fillId="4" borderId="0" xfId="0" applyNumberFormat="1" applyFont="1" applyFill="1"/>
    <xf numFmtId="165" fontId="23" fillId="0" borderId="1" xfId="31" applyNumberFormat="1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52" fillId="4" borderId="1" xfId="0" applyFont="1" applyFill="1" applyBorder="1" applyAlignment="1">
      <alignment horizontal="center"/>
    </xf>
    <xf numFmtId="0" fontId="46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6" fontId="46" fillId="4" borderId="19" xfId="0" applyNumberFormat="1" applyFont="1" applyFill="1" applyBorder="1" applyAlignment="1">
      <alignment horizontal="center"/>
    </xf>
    <xf numFmtId="6" fontId="46" fillId="4" borderId="1" xfId="0" applyNumberFormat="1" applyFont="1" applyFill="1" applyBorder="1" applyAlignment="1">
      <alignment horizontal="center"/>
    </xf>
    <xf numFmtId="169" fontId="23" fillId="4" borderId="1" xfId="0" applyNumberFormat="1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5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2" fillId="4" borderId="1" xfId="0" applyFont="1" applyFill="1" applyBorder="1" applyAlignment="1">
      <alignment horizontal="center" vertical="center"/>
    </xf>
    <xf numFmtId="0" fontId="41" fillId="4" borderId="19" xfId="0" applyFont="1" applyFill="1" applyBorder="1" applyAlignment="1">
      <alignment horizontal="center" vertical="center"/>
    </xf>
    <xf numFmtId="6" fontId="41" fillId="4" borderId="19" xfId="0" applyNumberFormat="1" applyFont="1" applyFill="1" applyBorder="1" applyAlignment="1">
      <alignment horizontal="center" vertical="center"/>
    </xf>
    <xf numFmtId="0" fontId="23" fillId="6" borderId="12" xfId="1" applyNumberFormat="1" applyFont="1" applyFill="1" applyBorder="1" applyAlignment="1">
      <alignment horizontal="center"/>
    </xf>
    <xf numFmtId="0" fontId="8" fillId="6" borderId="1" xfId="1" applyNumberFormat="1" applyFont="1" applyFill="1" applyBorder="1"/>
    <xf numFmtId="165" fontId="8" fillId="6" borderId="1" xfId="1" applyFont="1" applyFill="1" applyBorder="1" applyAlignment="1">
      <alignment horizontal="center"/>
    </xf>
    <xf numFmtId="165" fontId="8" fillId="6" borderId="1" xfId="1" applyFont="1" applyFill="1" applyBorder="1" applyAlignment="1">
      <alignment horizontal="left"/>
    </xf>
    <xf numFmtId="165" fontId="0" fillId="4" borderId="19" xfId="9" applyFont="1" applyFill="1" applyBorder="1" applyAlignment="1">
      <alignment horizontal="center"/>
    </xf>
    <xf numFmtId="6" fontId="50" fillId="4" borderId="16" xfId="0" applyNumberFormat="1" applyFont="1" applyFill="1" applyBorder="1" applyAlignment="1">
      <alignment horizontal="center" vertical="center"/>
    </xf>
    <xf numFmtId="6" fontId="46" fillId="4" borderId="16" xfId="0" applyNumberFormat="1" applyFont="1" applyFill="1" applyBorder="1" applyAlignment="1">
      <alignment horizontal="center"/>
    </xf>
    <xf numFmtId="6" fontId="15" fillId="4" borderId="16" xfId="0" applyNumberFormat="1" applyFont="1" applyFill="1" applyBorder="1"/>
    <xf numFmtId="0" fontId="23" fillId="4" borderId="38" xfId="0" applyFont="1" applyFill="1" applyBorder="1" applyAlignment="1">
      <alignment horizontal="center" vertical="center"/>
    </xf>
    <xf numFmtId="6" fontId="46" fillId="4" borderId="0" xfId="0" applyNumberFormat="1" applyFont="1" applyFill="1"/>
    <xf numFmtId="165" fontId="23" fillId="4" borderId="1" xfId="31" applyNumberFormat="1" applyFont="1" applyFill="1" applyBorder="1" applyAlignment="1">
      <alignment horizontal="center" vertical="center"/>
    </xf>
    <xf numFmtId="3" fontId="57" fillId="4" borderId="0" xfId="0" applyNumberFormat="1" applyFont="1" applyFill="1"/>
    <xf numFmtId="165" fontId="8" fillId="3" borderId="24" xfId="1" applyFont="1" applyFill="1" applyBorder="1" applyAlignment="1">
      <alignment horizontal="center"/>
    </xf>
    <xf numFmtId="165" fontId="8" fillId="6" borderId="27" xfId="1" applyFont="1" applyFill="1" applyBorder="1" applyAlignment="1">
      <alignment horizontal="center"/>
    </xf>
    <xf numFmtId="165" fontId="8" fillId="3" borderId="5" xfId="1" applyFont="1" applyFill="1" applyBorder="1" applyAlignment="1">
      <alignment horizontal="right"/>
    </xf>
    <xf numFmtId="165" fontId="8" fillId="6" borderId="5" xfId="1" applyFont="1" applyFill="1" applyBorder="1" applyAlignment="1">
      <alignment horizontal="center"/>
    </xf>
    <xf numFmtId="165" fontId="8" fillId="6" borderId="21" xfId="1" applyFont="1" applyFill="1" applyBorder="1" applyAlignment="1">
      <alignment horizontal="right"/>
    </xf>
    <xf numFmtId="3" fontId="57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44" fillId="0" borderId="1" xfId="0" applyFont="1" applyBorder="1" applyAlignment="1">
      <alignment vertic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5" fontId="8" fillId="3" borderId="23" xfId="1" applyFont="1" applyFill="1" applyBorder="1" applyAlignment="1">
      <alignment horizontal="center"/>
    </xf>
    <xf numFmtId="165" fontId="8" fillId="3" borderId="39" xfId="1" applyFont="1" applyFill="1" applyBorder="1" applyAlignment="1">
      <alignment horizontal="center"/>
    </xf>
    <xf numFmtId="165" fontId="8" fillId="3" borderId="39" xfId="1" applyFont="1" applyFill="1" applyBorder="1" applyAlignment="1">
      <alignment horizontal="right"/>
    </xf>
    <xf numFmtId="0" fontId="23" fillId="3" borderId="1" xfId="0" applyFont="1" applyFill="1" applyBorder="1" applyAlignment="1">
      <alignment horizontal="center" vertical="center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vertical="center"/>
    </xf>
    <xf numFmtId="0" fontId="8" fillId="4" borderId="2" xfId="1" applyNumberFormat="1" applyFont="1" applyFill="1" applyBorder="1" applyAlignment="1">
      <alignment horizontal="center" vertical="center"/>
    </xf>
    <xf numFmtId="165" fontId="8" fillId="3" borderId="1" xfId="1" applyFont="1" applyFill="1" applyBorder="1" applyAlignment="1">
      <alignment horizontal="center" vertical="center"/>
    </xf>
    <xf numFmtId="165" fontId="8" fillId="3" borderId="1" xfId="1" applyFont="1" applyFill="1" applyBorder="1" applyAlignment="1">
      <alignment horizontal="right" vertical="center"/>
    </xf>
    <xf numFmtId="165" fontId="8" fillId="4" borderId="1" xfId="1" applyFont="1" applyFill="1" applyBorder="1" applyAlignment="1">
      <alignment horizontal="center" vertical="center"/>
    </xf>
    <xf numFmtId="165" fontId="8" fillId="6" borderId="1" xfId="1" applyFont="1" applyFill="1" applyBorder="1" applyAlignment="1">
      <alignment horizontal="center" vertical="center"/>
    </xf>
    <xf numFmtId="165" fontId="8" fillId="6" borderId="1" xfId="1" applyFont="1" applyFill="1" applyBorder="1" applyAlignment="1">
      <alignment horizontal="left" vertical="center"/>
    </xf>
    <xf numFmtId="165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/>
    </xf>
    <xf numFmtId="0" fontId="20" fillId="12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left" vertical="center"/>
    </xf>
    <xf numFmtId="165" fontId="23" fillId="3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0" fontId="23" fillId="15" borderId="1" xfId="34" applyNumberFormat="1" applyFont="1" applyFill="1" applyBorder="1" applyAlignment="1">
      <alignment horizontal="center" vertical="center"/>
    </xf>
    <xf numFmtId="0" fontId="59" fillId="5" borderId="0" xfId="0" applyFont="1" applyFill="1" applyAlignment="1">
      <alignment horizontal="center" vertical="center"/>
    </xf>
    <xf numFmtId="0" fontId="58" fillId="5" borderId="0" xfId="0" applyFont="1" applyFill="1"/>
    <xf numFmtId="0" fontId="59" fillId="5" borderId="0" xfId="0" applyFont="1" applyFill="1" applyAlignment="1">
      <alignment horizontal="right" vertical="center"/>
    </xf>
    <xf numFmtId="0" fontId="60" fillId="4" borderId="21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50" fillId="4" borderId="21" xfId="0" applyFont="1" applyFill="1" applyBorder="1" applyAlignment="1">
      <alignment horizontal="center" vertical="center"/>
    </xf>
    <xf numFmtId="0" fontId="62" fillId="3" borderId="22" xfId="0" applyFont="1" applyFill="1" applyBorder="1" applyAlignment="1">
      <alignment horizontal="right" vertical="center"/>
    </xf>
    <xf numFmtId="0" fontId="50" fillId="4" borderId="0" xfId="0" applyFont="1" applyFill="1" applyAlignment="1">
      <alignment horizontal="center" vertical="center"/>
    </xf>
    <xf numFmtId="0" fontId="59" fillId="5" borderId="0" xfId="0" applyFont="1" applyFill="1" applyAlignment="1">
      <alignment vertical="center"/>
    </xf>
    <xf numFmtId="0" fontId="50" fillId="4" borderId="5" xfId="0" applyFont="1" applyFill="1" applyBorder="1" applyAlignment="1">
      <alignment horizontal="center" vertical="center"/>
    </xf>
    <xf numFmtId="0" fontId="36" fillId="4" borderId="40" xfId="0" applyFont="1" applyFill="1" applyBorder="1" applyAlignment="1">
      <alignment horizontal="right" vertical="center"/>
    </xf>
    <xf numFmtId="0" fontId="36" fillId="4" borderId="39" xfId="0" applyFont="1" applyFill="1" applyBorder="1" applyAlignment="1">
      <alignment horizontal="right" vertical="center"/>
    </xf>
    <xf numFmtId="0" fontId="62" fillId="4" borderId="30" xfId="0" applyFont="1" applyFill="1" applyBorder="1" applyAlignment="1">
      <alignment horizontal="center" vertical="center"/>
    </xf>
    <xf numFmtId="0" fontId="62" fillId="3" borderId="16" xfId="0" applyFont="1" applyFill="1" applyBorder="1" applyAlignment="1">
      <alignment horizontal="center" vertical="center"/>
    </xf>
    <xf numFmtId="0" fontId="62" fillId="3" borderId="5" xfId="0" applyFont="1" applyFill="1" applyBorder="1" applyAlignment="1">
      <alignment horizontal="center" vertical="center"/>
    </xf>
    <xf numFmtId="0" fontId="62" fillId="3" borderId="5" xfId="0" applyFont="1" applyFill="1" applyBorder="1" applyAlignment="1">
      <alignment horizontal="right" vertical="center"/>
    </xf>
    <xf numFmtId="0" fontId="32" fillId="4" borderId="21" xfId="0" applyFont="1" applyFill="1" applyBorder="1" applyAlignment="1">
      <alignment horizontal="center" vertical="center"/>
    </xf>
    <xf numFmtId="6" fontId="32" fillId="4" borderId="21" xfId="0" applyNumberFormat="1" applyFont="1" applyFill="1" applyBorder="1" applyAlignment="1">
      <alignment horizontal="center" vertical="center"/>
    </xf>
    <xf numFmtId="6" fontId="62" fillId="4" borderId="21" xfId="0" applyNumberFormat="1" applyFont="1" applyFill="1" applyBorder="1" applyAlignment="1">
      <alignment horizontal="right" vertical="center"/>
    </xf>
    <xf numFmtId="0" fontId="62" fillId="4" borderId="22" xfId="0" applyFont="1" applyFill="1" applyBorder="1" applyAlignment="1">
      <alignment horizontal="center" vertical="center"/>
    </xf>
    <xf numFmtId="0" fontId="62" fillId="4" borderId="21" xfId="0" applyFont="1" applyFill="1" applyBorder="1" applyAlignment="1">
      <alignment vertical="center"/>
    </xf>
    <xf numFmtId="0" fontId="62" fillId="4" borderId="2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14" fontId="2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2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41" fillId="3" borderId="1" xfId="0" applyFont="1" applyFill="1" applyBorder="1"/>
    <xf numFmtId="0" fontId="43" fillId="3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165" fontId="23" fillId="0" borderId="1" xfId="31" applyNumberFormat="1" applyFont="1" applyFill="1" applyBorder="1" applyAlignment="1">
      <alignment horizontal="center" vertic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5" borderId="1" xfId="0" applyFont="1" applyFill="1" applyBorder="1" applyAlignment="1">
      <alignment horizontal="left" vertical="center"/>
    </xf>
    <xf numFmtId="165" fontId="18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 wrapText="1"/>
    </xf>
    <xf numFmtId="0" fontId="23" fillId="15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165" fontId="18" fillId="3" borderId="1" xfId="0" applyNumberFormat="1" applyFont="1" applyFill="1" applyBorder="1" applyAlignment="1">
      <alignment horizontal="center" vertical="center"/>
    </xf>
    <xf numFmtId="6" fontId="39" fillId="0" borderId="1" xfId="0" applyNumberFormat="1" applyFont="1" applyBorder="1" applyAlignment="1">
      <alignment horizontal="center"/>
    </xf>
    <xf numFmtId="6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165" fontId="18" fillId="0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/>
    </xf>
    <xf numFmtId="165" fontId="16" fillId="15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23" fillId="0" borderId="1" xfId="0" applyFont="1" applyFill="1" applyBorder="1" applyAlignment="1">
      <alignment horizontal="center" vertical="center" wrapText="1"/>
    </xf>
    <xf numFmtId="170" fontId="23" fillId="0" borderId="1" xfId="34" applyNumberFormat="1" applyFont="1" applyFill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43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3" fillId="13" borderId="41" xfId="0" applyFont="1" applyFill="1" applyBorder="1" applyAlignment="1">
      <alignment horizontal="center" vertical="center"/>
    </xf>
    <xf numFmtId="14" fontId="23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14" fontId="23" fillId="0" borderId="1" xfId="0" applyNumberFormat="1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34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4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23" fillId="0" borderId="1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left" vertical="center"/>
    </xf>
    <xf numFmtId="165" fontId="56" fillId="15" borderId="1" xfId="0" applyNumberFormat="1" applyFont="1" applyFill="1" applyBorder="1" applyAlignment="1">
      <alignment horizontal="center" vertical="center"/>
    </xf>
    <xf numFmtId="2" fontId="23" fillId="15" borderId="1" xfId="0" applyNumberFormat="1" applyFont="1" applyFill="1" applyBorder="1" applyAlignment="1">
      <alignment horizontal="center"/>
    </xf>
    <xf numFmtId="0" fontId="23" fillId="15" borderId="1" xfId="0" applyFont="1" applyFill="1" applyBorder="1" applyAlignment="1">
      <alignment horizontal="center" vertical="center" wrapText="1"/>
    </xf>
    <xf numFmtId="165" fontId="23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/>
    </xf>
    <xf numFmtId="165" fontId="23" fillId="15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5" fontId="23" fillId="0" borderId="1" xfId="0" applyNumberFormat="1" applyFont="1" applyFill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165" fontId="23" fillId="0" borderId="1" xfId="0" applyNumberFormat="1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</cellXfs>
  <cellStyles count="946">
    <cellStyle name="Comma 2" xfId="20"/>
    <cellStyle name="Comma 2 2" xfId="28"/>
    <cellStyle name="Comma 2 2 2" xfId="36"/>
    <cellStyle name="Comma 2 2 2 2" xfId="45"/>
    <cellStyle name="Comma 2 2 2 2 2" xfId="63"/>
    <cellStyle name="Comma 2 2 2 2 2 2" xfId="117"/>
    <cellStyle name="Comma 2 2 2 2 2 2 2" xfId="239"/>
    <cellStyle name="Comma 2 2 2 2 2 2 2 2" xfId="468"/>
    <cellStyle name="Comma 2 2 2 2 2 2 2 2 2" xfId="920"/>
    <cellStyle name="Comma 2 2 2 2 2 2 2 3" xfId="694"/>
    <cellStyle name="Comma 2 2 2 2 2 2 3" xfId="355"/>
    <cellStyle name="Comma 2 2 2 2 2 2 3 2" xfId="807"/>
    <cellStyle name="Comma 2 2 2 2 2 2 4" xfId="581"/>
    <cellStyle name="Comma 2 2 2 2 2 3" xfId="185"/>
    <cellStyle name="Comma 2 2 2 2 2 3 2" xfId="414"/>
    <cellStyle name="Comma 2 2 2 2 2 3 2 2" xfId="866"/>
    <cellStyle name="Comma 2 2 2 2 2 3 3" xfId="640"/>
    <cellStyle name="Comma 2 2 2 2 2 4" xfId="301"/>
    <cellStyle name="Comma 2 2 2 2 2 4 2" xfId="753"/>
    <cellStyle name="Comma 2 2 2 2 2 5" xfId="527"/>
    <cellStyle name="Comma 2 2 2 2 3" xfId="81"/>
    <cellStyle name="Comma 2 2 2 2 3 2" xfId="135"/>
    <cellStyle name="Comma 2 2 2 2 3 2 2" xfId="257"/>
    <cellStyle name="Comma 2 2 2 2 3 2 2 2" xfId="486"/>
    <cellStyle name="Comma 2 2 2 2 3 2 2 2 2" xfId="938"/>
    <cellStyle name="Comma 2 2 2 2 3 2 2 3" xfId="712"/>
    <cellStyle name="Comma 2 2 2 2 3 2 3" xfId="373"/>
    <cellStyle name="Comma 2 2 2 2 3 2 3 2" xfId="825"/>
    <cellStyle name="Comma 2 2 2 2 3 2 4" xfId="599"/>
    <cellStyle name="Comma 2 2 2 2 3 3" xfId="203"/>
    <cellStyle name="Comma 2 2 2 2 3 3 2" xfId="432"/>
    <cellStyle name="Comma 2 2 2 2 3 3 2 2" xfId="884"/>
    <cellStyle name="Comma 2 2 2 2 3 3 3" xfId="658"/>
    <cellStyle name="Comma 2 2 2 2 3 4" xfId="319"/>
    <cellStyle name="Comma 2 2 2 2 3 4 2" xfId="771"/>
    <cellStyle name="Comma 2 2 2 2 3 5" xfId="545"/>
    <cellStyle name="Comma 2 2 2 2 4" xfId="99"/>
    <cellStyle name="Comma 2 2 2 2 4 2" xfId="221"/>
    <cellStyle name="Comma 2 2 2 2 4 2 2" xfId="450"/>
    <cellStyle name="Comma 2 2 2 2 4 2 2 2" xfId="902"/>
    <cellStyle name="Comma 2 2 2 2 4 2 3" xfId="676"/>
    <cellStyle name="Comma 2 2 2 2 4 3" xfId="337"/>
    <cellStyle name="Comma 2 2 2 2 4 3 2" xfId="789"/>
    <cellStyle name="Comma 2 2 2 2 4 4" xfId="563"/>
    <cellStyle name="Comma 2 2 2 2 5" xfId="167"/>
    <cellStyle name="Comma 2 2 2 2 5 2" xfId="396"/>
    <cellStyle name="Comma 2 2 2 2 5 2 2" xfId="848"/>
    <cellStyle name="Comma 2 2 2 2 5 3" xfId="622"/>
    <cellStyle name="Comma 2 2 2 2 6" xfId="283"/>
    <cellStyle name="Comma 2 2 2 2 6 2" xfId="735"/>
    <cellStyle name="Comma 2 2 2 2 7" xfId="509"/>
    <cellStyle name="Comma 2 2 2 3" xfId="54"/>
    <cellStyle name="Comma 2 2 2 3 2" xfId="108"/>
    <cellStyle name="Comma 2 2 2 3 2 2" xfId="230"/>
    <cellStyle name="Comma 2 2 2 3 2 2 2" xfId="459"/>
    <cellStyle name="Comma 2 2 2 3 2 2 2 2" xfId="911"/>
    <cellStyle name="Comma 2 2 2 3 2 2 3" xfId="685"/>
    <cellStyle name="Comma 2 2 2 3 2 3" xfId="346"/>
    <cellStyle name="Comma 2 2 2 3 2 3 2" xfId="798"/>
    <cellStyle name="Comma 2 2 2 3 2 4" xfId="572"/>
    <cellStyle name="Comma 2 2 2 3 3" xfId="176"/>
    <cellStyle name="Comma 2 2 2 3 3 2" xfId="405"/>
    <cellStyle name="Comma 2 2 2 3 3 2 2" xfId="857"/>
    <cellStyle name="Comma 2 2 2 3 3 3" xfId="631"/>
    <cellStyle name="Comma 2 2 2 3 4" xfId="292"/>
    <cellStyle name="Comma 2 2 2 3 4 2" xfId="744"/>
    <cellStyle name="Comma 2 2 2 3 5" xfId="518"/>
    <cellStyle name="Comma 2 2 2 4" xfId="72"/>
    <cellStyle name="Comma 2 2 2 4 2" xfId="126"/>
    <cellStyle name="Comma 2 2 2 4 2 2" xfId="248"/>
    <cellStyle name="Comma 2 2 2 4 2 2 2" xfId="477"/>
    <cellStyle name="Comma 2 2 2 4 2 2 2 2" xfId="929"/>
    <cellStyle name="Comma 2 2 2 4 2 2 3" xfId="703"/>
    <cellStyle name="Comma 2 2 2 4 2 3" xfId="364"/>
    <cellStyle name="Comma 2 2 2 4 2 3 2" xfId="816"/>
    <cellStyle name="Comma 2 2 2 4 2 4" xfId="590"/>
    <cellStyle name="Comma 2 2 2 4 3" xfId="194"/>
    <cellStyle name="Comma 2 2 2 4 3 2" xfId="423"/>
    <cellStyle name="Comma 2 2 2 4 3 2 2" xfId="875"/>
    <cellStyle name="Comma 2 2 2 4 3 3" xfId="649"/>
    <cellStyle name="Comma 2 2 2 4 4" xfId="310"/>
    <cellStyle name="Comma 2 2 2 4 4 2" xfId="762"/>
    <cellStyle name="Comma 2 2 2 4 5" xfId="536"/>
    <cellStyle name="Comma 2 2 2 5" xfId="90"/>
    <cellStyle name="Comma 2 2 2 5 2" xfId="212"/>
    <cellStyle name="Comma 2 2 2 5 2 2" xfId="441"/>
    <cellStyle name="Comma 2 2 2 5 2 2 2" xfId="893"/>
    <cellStyle name="Comma 2 2 2 5 2 3" xfId="667"/>
    <cellStyle name="Comma 2 2 2 5 3" xfId="328"/>
    <cellStyle name="Comma 2 2 2 5 3 2" xfId="780"/>
    <cellStyle name="Comma 2 2 2 5 4" xfId="554"/>
    <cellStyle name="Comma 2 2 2 6" xfId="158"/>
    <cellStyle name="Comma 2 2 2 6 2" xfId="387"/>
    <cellStyle name="Comma 2 2 2 6 2 2" xfId="839"/>
    <cellStyle name="Comma 2 2 2 6 3" xfId="613"/>
    <cellStyle name="Comma 2 2 2 7" xfId="274"/>
    <cellStyle name="Comma 2 2 2 7 2" xfId="726"/>
    <cellStyle name="Comma 2 2 2 8" xfId="500"/>
    <cellStyle name="Comma 2 2 3" xfId="40"/>
    <cellStyle name="Comma 2 2 3 2" xfId="58"/>
    <cellStyle name="Comma 2 2 3 2 2" xfId="112"/>
    <cellStyle name="Comma 2 2 3 2 2 2" xfId="234"/>
    <cellStyle name="Comma 2 2 3 2 2 2 2" xfId="463"/>
    <cellStyle name="Comma 2 2 3 2 2 2 2 2" xfId="915"/>
    <cellStyle name="Comma 2 2 3 2 2 2 3" xfId="689"/>
    <cellStyle name="Comma 2 2 3 2 2 3" xfId="350"/>
    <cellStyle name="Comma 2 2 3 2 2 3 2" xfId="802"/>
    <cellStyle name="Comma 2 2 3 2 2 4" xfId="576"/>
    <cellStyle name="Comma 2 2 3 2 3" xfId="180"/>
    <cellStyle name="Comma 2 2 3 2 3 2" xfId="409"/>
    <cellStyle name="Comma 2 2 3 2 3 2 2" xfId="861"/>
    <cellStyle name="Comma 2 2 3 2 3 3" xfId="635"/>
    <cellStyle name="Comma 2 2 3 2 4" xfId="296"/>
    <cellStyle name="Comma 2 2 3 2 4 2" xfId="748"/>
    <cellStyle name="Comma 2 2 3 2 5" xfId="522"/>
    <cellStyle name="Comma 2 2 3 3" xfId="76"/>
    <cellStyle name="Comma 2 2 3 3 2" xfId="130"/>
    <cellStyle name="Comma 2 2 3 3 2 2" xfId="252"/>
    <cellStyle name="Comma 2 2 3 3 2 2 2" xfId="481"/>
    <cellStyle name="Comma 2 2 3 3 2 2 2 2" xfId="933"/>
    <cellStyle name="Comma 2 2 3 3 2 2 3" xfId="707"/>
    <cellStyle name="Comma 2 2 3 3 2 3" xfId="368"/>
    <cellStyle name="Comma 2 2 3 3 2 3 2" xfId="820"/>
    <cellStyle name="Comma 2 2 3 3 2 4" xfId="594"/>
    <cellStyle name="Comma 2 2 3 3 3" xfId="198"/>
    <cellStyle name="Comma 2 2 3 3 3 2" xfId="427"/>
    <cellStyle name="Comma 2 2 3 3 3 2 2" xfId="879"/>
    <cellStyle name="Comma 2 2 3 3 3 3" xfId="653"/>
    <cellStyle name="Comma 2 2 3 3 4" xfId="314"/>
    <cellStyle name="Comma 2 2 3 3 4 2" xfId="766"/>
    <cellStyle name="Comma 2 2 3 3 5" xfId="540"/>
    <cellStyle name="Comma 2 2 3 4" xfId="94"/>
    <cellStyle name="Comma 2 2 3 4 2" xfId="216"/>
    <cellStyle name="Comma 2 2 3 4 2 2" xfId="445"/>
    <cellStyle name="Comma 2 2 3 4 2 2 2" xfId="897"/>
    <cellStyle name="Comma 2 2 3 4 2 3" xfId="671"/>
    <cellStyle name="Comma 2 2 3 4 3" xfId="332"/>
    <cellStyle name="Comma 2 2 3 4 3 2" xfId="784"/>
    <cellStyle name="Comma 2 2 3 4 4" xfId="558"/>
    <cellStyle name="Comma 2 2 3 5" xfId="162"/>
    <cellStyle name="Comma 2 2 3 5 2" xfId="391"/>
    <cellStyle name="Comma 2 2 3 5 2 2" xfId="843"/>
    <cellStyle name="Comma 2 2 3 5 3" xfId="617"/>
    <cellStyle name="Comma 2 2 3 6" xfId="278"/>
    <cellStyle name="Comma 2 2 3 6 2" xfId="730"/>
    <cellStyle name="Comma 2 2 3 7" xfId="504"/>
    <cellStyle name="Comma 2 2 4" xfId="49"/>
    <cellStyle name="Comma 2 2 4 2" xfId="103"/>
    <cellStyle name="Comma 2 2 4 2 2" xfId="225"/>
    <cellStyle name="Comma 2 2 4 2 2 2" xfId="454"/>
    <cellStyle name="Comma 2 2 4 2 2 2 2" xfId="906"/>
    <cellStyle name="Comma 2 2 4 2 2 3" xfId="680"/>
    <cellStyle name="Comma 2 2 4 2 3" xfId="341"/>
    <cellStyle name="Comma 2 2 4 2 3 2" xfId="793"/>
    <cellStyle name="Comma 2 2 4 2 4" xfId="567"/>
    <cellStyle name="Comma 2 2 4 3" xfId="171"/>
    <cellStyle name="Comma 2 2 4 3 2" xfId="400"/>
    <cellStyle name="Comma 2 2 4 3 2 2" xfId="852"/>
    <cellStyle name="Comma 2 2 4 3 3" xfId="626"/>
    <cellStyle name="Comma 2 2 4 4" xfId="287"/>
    <cellStyle name="Comma 2 2 4 4 2" xfId="739"/>
    <cellStyle name="Comma 2 2 4 5" xfId="513"/>
    <cellStyle name="Comma 2 2 5" xfId="67"/>
    <cellStyle name="Comma 2 2 5 2" xfId="121"/>
    <cellStyle name="Comma 2 2 5 2 2" xfId="243"/>
    <cellStyle name="Comma 2 2 5 2 2 2" xfId="472"/>
    <cellStyle name="Comma 2 2 5 2 2 2 2" xfId="924"/>
    <cellStyle name="Comma 2 2 5 2 2 3" xfId="698"/>
    <cellStyle name="Comma 2 2 5 2 3" xfId="359"/>
    <cellStyle name="Comma 2 2 5 2 3 2" xfId="811"/>
    <cellStyle name="Comma 2 2 5 2 4" xfId="585"/>
    <cellStyle name="Comma 2 2 5 3" xfId="189"/>
    <cellStyle name="Comma 2 2 5 3 2" xfId="418"/>
    <cellStyle name="Comma 2 2 5 3 2 2" xfId="870"/>
    <cellStyle name="Comma 2 2 5 3 3" xfId="644"/>
    <cellStyle name="Comma 2 2 5 4" xfId="305"/>
    <cellStyle name="Comma 2 2 5 4 2" xfId="757"/>
    <cellStyle name="Comma 2 2 5 5" xfId="531"/>
    <cellStyle name="Comma 2 2 6" xfId="85"/>
    <cellStyle name="Comma 2 2 6 2" xfId="207"/>
    <cellStyle name="Comma 2 2 6 2 2" xfId="436"/>
    <cellStyle name="Comma 2 2 6 2 2 2" xfId="888"/>
    <cellStyle name="Comma 2 2 6 2 3" xfId="662"/>
    <cellStyle name="Comma 2 2 6 3" xfId="323"/>
    <cellStyle name="Comma 2 2 6 3 2" xfId="775"/>
    <cellStyle name="Comma 2 2 6 4" xfId="549"/>
    <cellStyle name="Comma 2 2 7" xfId="153"/>
    <cellStyle name="Comma 2 2 7 2" xfId="382"/>
    <cellStyle name="Comma 2 2 7 2 2" xfId="834"/>
    <cellStyle name="Comma 2 2 7 3" xfId="608"/>
    <cellStyle name="Comma 2 2 8" xfId="269"/>
    <cellStyle name="Comma 2 2 8 2" xfId="721"/>
    <cellStyle name="Comma 2 2 9" xfId="495"/>
    <cellStyle name="Currency 2" xfId="22"/>
    <cellStyle name="Currency 2 2" xfId="30"/>
    <cellStyle name="Currency 2 2 2" xfId="38"/>
    <cellStyle name="Currency 2 2 2 2" xfId="47"/>
    <cellStyle name="Currency 2 2 2 2 2" xfId="65"/>
    <cellStyle name="Currency 2 2 2 2 2 2" xfId="119"/>
    <cellStyle name="Currency 2 2 2 2 2 2 2" xfId="241"/>
    <cellStyle name="Currency 2 2 2 2 2 2 2 2" xfId="470"/>
    <cellStyle name="Currency 2 2 2 2 2 2 2 2 2" xfId="922"/>
    <cellStyle name="Currency 2 2 2 2 2 2 2 3" xfId="696"/>
    <cellStyle name="Currency 2 2 2 2 2 2 3" xfId="357"/>
    <cellStyle name="Currency 2 2 2 2 2 2 3 2" xfId="809"/>
    <cellStyle name="Currency 2 2 2 2 2 2 4" xfId="583"/>
    <cellStyle name="Currency 2 2 2 2 2 3" xfId="187"/>
    <cellStyle name="Currency 2 2 2 2 2 3 2" xfId="416"/>
    <cellStyle name="Currency 2 2 2 2 2 3 2 2" xfId="868"/>
    <cellStyle name="Currency 2 2 2 2 2 3 3" xfId="642"/>
    <cellStyle name="Currency 2 2 2 2 2 4" xfId="303"/>
    <cellStyle name="Currency 2 2 2 2 2 4 2" xfId="755"/>
    <cellStyle name="Currency 2 2 2 2 2 5" xfId="529"/>
    <cellStyle name="Currency 2 2 2 2 3" xfId="83"/>
    <cellStyle name="Currency 2 2 2 2 3 2" xfId="137"/>
    <cellStyle name="Currency 2 2 2 2 3 2 2" xfId="259"/>
    <cellStyle name="Currency 2 2 2 2 3 2 2 2" xfId="488"/>
    <cellStyle name="Currency 2 2 2 2 3 2 2 2 2" xfId="940"/>
    <cellStyle name="Currency 2 2 2 2 3 2 2 3" xfId="714"/>
    <cellStyle name="Currency 2 2 2 2 3 2 3" xfId="375"/>
    <cellStyle name="Currency 2 2 2 2 3 2 3 2" xfId="827"/>
    <cellStyle name="Currency 2 2 2 2 3 2 4" xfId="601"/>
    <cellStyle name="Currency 2 2 2 2 3 3" xfId="205"/>
    <cellStyle name="Currency 2 2 2 2 3 3 2" xfId="434"/>
    <cellStyle name="Currency 2 2 2 2 3 3 2 2" xfId="886"/>
    <cellStyle name="Currency 2 2 2 2 3 3 3" xfId="660"/>
    <cellStyle name="Currency 2 2 2 2 3 4" xfId="321"/>
    <cellStyle name="Currency 2 2 2 2 3 4 2" xfId="773"/>
    <cellStyle name="Currency 2 2 2 2 3 5" xfId="547"/>
    <cellStyle name="Currency 2 2 2 2 4" xfId="101"/>
    <cellStyle name="Currency 2 2 2 2 4 2" xfId="223"/>
    <cellStyle name="Currency 2 2 2 2 4 2 2" xfId="452"/>
    <cellStyle name="Currency 2 2 2 2 4 2 2 2" xfId="904"/>
    <cellStyle name="Currency 2 2 2 2 4 2 3" xfId="678"/>
    <cellStyle name="Currency 2 2 2 2 4 3" xfId="339"/>
    <cellStyle name="Currency 2 2 2 2 4 3 2" xfId="791"/>
    <cellStyle name="Currency 2 2 2 2 4 4" xfId="565"/>
    <cellStyle name="Currency 2 2 2 2 5" xfId="169"/>
    <cellStyle name="Currency 2 2 2 2 5 2" xfId="398"/>
    <cellStyle name="Currency 2 2 2 2 5 2 2" xfId="850"/>
    <cellStyle name="Currency 2 2 2 2 5 3" xfId="624"/>
    <cellStyle name="Currency 2 2 2 2 6" xfId="285"/>
    <cellStyle name="Currency 2 2 2 2 6 2" xfId="737"/>
    <cellStyle name="Currency 2 2 2 2 7" xfId="511"/>
    <cellStyle name="Currency 2 2 2 3" xfId="56"/>
    <cellStyle name="Currency 2 2 2 3 2" xfId="110"/>
    <cellStyle name="Currency 2 2 2 3 2 2" xfId="232"/>
    <cellStyle name="Currency 2 2 2 3 2 2 2" xfId="461"/>
    <cellStyle name="Currency 2 2 2 3 2 2 2 2" xfId="913"/>
    <cellStyle name="Currency 2 2 2 3 2 2 3" xfId="687"/>
    <cellStyle name="Currency 2 2 2 3 2 3" xfId="348"/>
    <cellStyle name="Currency 2 2 2 3 2 3 2" xfId="800"/>
    <cellStyle name="Currency 2 2 2 3 2 4" xfId="574"/>
    <cellStyle name="Currency 2 2 2 3 3" xfId="178"/>
    <cellStyle name="Currency 2 2 2 3 3 2" xfId="407"/>
    <cellStyle name="Currency 2 2 2 3 3 2 2" xfId="859"/>
    <cellStyle name="Currency 2 2 2 3 3 3" xfId="633"/>
    <cellStyle name="Currency 2 2 2 3 4" xfId="294"/>
    <cellStyle name="Currency 2 2 2 3 4 2" xfId="746"/>
    <cellStyle name="Currency 2 2 2 3 5" xfId="520"/>
    <cellStyle name="Currency 2 2 2 4" xfId="74"/>
    <cellStyle name="Currency 2 2 2 4 2" xfId="128"/>
    <cellStyle name="Currency 2 2 2 4 2 2" xfId="250"/>
    <cellStyle name="Currency 2 2 2 4 2 2 2" xfId="479"/>
    <cellStyle name="Currency 2 2 2 4 2 2 2 2" xfId="931"/>
    <cellStyle name="Currency 2 2 2 4 2 2 3" xfId="705"/>
    <cellStyle name="Currency 2 2 2 4 2 3" xfId="366"/>
    <cellStyle name="Currency 2 2 2 4 2 3 2" xfId="818"/>
    <cellStyle name="Currency 2 2 2 4 2 4" xfId="592"/>
    <cellStyle name="Currency 2 2 2 4 3" xfId="196"/>
    <cellStyle name="Currency 2 2 2 4 3 2" xfId="425"/>
    <cellStyle name="Currency 2 2 2 4 3 2 2" xfId="877"/>
    <cellStyle name="Currency 2 2 2 4 3 3" xfId="651"/>
    <cellStyle name="Currency 2 2 2 4 4" xfId="312"/>
    <cellStyle name="Currency 2 2 2 4 4 2" xfId="764"/>
    <cellStyle name="Currency 2 2 2 4 5" xfId="538"/>
    <cellStyle name="Currency 2 2 2 5" xfId="92"/>
    <cellStyle name="Currency 2 2 2 5 2" xfId="214"/>
    <cellStyle name="Currency 2 2 2 5 2 2" xfId="443"/>
    <cellStyle name="Currency 2 2 2 5 2 2 2" xfId="895"/>
    <cellStyle name="Currency 2 2 2 5 2 3" xfId="669"/>
    <cellStyle name="Currency 2 2 2 5 3" xfId="330"/>
    <cellStyle name="Currency 2 2 2 5 3 2" xfId="782"/>
    <cellStyle name="Currency 2 2 2 5 4" xfId="556"/>
    <cellStyle name="Currency 2 2 2 6" xfId="160"/>
    <cellStyle name="Currency 2 2 2 6 2" xfId="389"/>
    <cellStyle name="Currency 2 2 2 6 2 2" xfId="841"/>
    <cellStyle name="Currency 2 2 2 6 3" xfId="615"/>
    <cellStyle name="Currency 2 2 2 7" xfId="276"/>
    <cellStyle name="Currency 2 2 2 7 2" xfId="728"/>
    <cellStyle name="Currency 2 2 2 8" xfId="502"/>
    <cellStyle name="Currency 2 2 3" xfId="42"/>
    <cellStyle name="Currency 2 2 3 2" xfId="60"/>
    <cellStyle name="Currency 2 2 3 2 2" xfId="114"/>
    <cellStyle name="Currency 2 2 3 2 2 2" xfId="236"/>
    <cellStyle name="Currency 2 2 3 2 2 2 2" xfId="465"/>
    <cellStyle name="Currency 2 2 3 2 2 2 2 2" xfId="917"/>
    <cellStyle name="Currency 2 2 3 2 2 2 3" xfId="691"/>
    <cellStyle name="Currency 2 2 3 2 2 3" xfId="352"/>
    <cellStyle name="Currency 2 2 3 2 2 3 2" xfId="804"/>
    <cellStyle name="Currency 2 2 3 2 2 4" xfId="578"/>
    <cellStyle name="Currency 2 2 3 2 3" xfId="182"/>
    <cellStyle name="Currency 2 2 3 2 3 2" xfId="411"/>
    <cellStyle name="Currency 2 2 3 2 3 2 2" xfId="863"/>
    <cellStyle name="Currency 2 2 3 2 3 3" xfId="637"/>
    <cellStyle name="Currency 2 2 3 2 4" xfId="298"/>
    <cellStyle name="Currency 2 2 3 2 4 2" xfId="750"/>
    <cellStyle name="Currency 2 2 3 2 5" xfId="524"/>
    <cellStyle name="Currency 2 2 3 3" xfId="78"/>
    <cellStyle name="Currency 2 2 3 3 2" xfId="132"/>
    <cellStyle name="Currency 2 2 3 3 2 2" xfId="254"/>
    <cellStyle name="Currency 2 2 3 3 2 2 2" xfId="483"/>
    <cellStyle name="Currency 2 2 3 3 2 2 2 2" xfId="935"/>
    <cellStyle name="Currency 2 2 3 3 2 2 3" xfId="709"/>
    <cellStyle name="Currency 2 2 3 3 2 3" xfId="370"/>
    <cellStyle name="Currency 2 2 3 3 2 3 2" xfId="822"/>
    <cellStyle name="Currency 2 2 3 3 2 4" xfId="596"/>
    <cellStyle name="Currency 2 2 3 3 3" xfId="200"/>
    <cellStyle name="Currency 2 2 3 3 3 2" xfId="429"/>
    <cellStyle name="Currency 2 2 3 3 3 2 2" xfId="881"/>
    <cellStyle name="Currency 2 2 3 3 3 3" xfId="655"/>
    <cellStyle name="Currency 2 2 3 3 4" xfId="316"/>
    <cellStyle name="Currency 2 2 3 3 4 2" xfId="768"/>
    <cellStyle name="Currency 2 2 3 3 5" xfId="542"/>
    <cellStyle name="Currency 2 2 3 4" xfId="96"/>
    <cellStyle name="Currency 2 2 3 4 2" xfId="218"/>
    <cellStyle name="Currency 2 2 3 4 2 2" xfId="447"/>
    <cellStyle name="Currency 2 2 3 4 2 2 2" xfId="899"/>
    <cellStyle name="Currency 2 2 3 4 2 3" xfId="673"/>
    <cellStyle name="Currency 2 2 3 4 3" xfId="334"/>
    <cellStyle name="Currency 2 2 3 4 3 2" xfId="786"/>
    <cellStyle name="Currency 2 2 3 4 4" xfId="560"/>
    <cellStyle name="Currency 2 2 3 5" xfId="164"/>
    <cellStyle name="Currency 2 2 3 5 2" xfId="393"/>
    <cellStyle name="Currency 2 2 3 5 2 2" xfId="845"/>
    <cellStyle name="Currency 2 2 3 5 3" xfId="619"/>
    <cellStyle name="Currency 2 2 3 6" xfId="280"/>
    <cellStyle name="Currency 2 2 3 6 2" xfId="732"/>
    <cellStyle name="Currency 2 2 3 7" xfId="506"/>
    <cellStyle name="Currency 2 2 4" xfId="51"/>
    <cellStyle name="Currency 2 2 4 2" xfId="105"/>
    <cellStyle name="Currency 2 2 4 2 2" xfId="227"/>
    <cellStyle name="Currency 2 2 4 2 2 2" xfId="456"/>
    <cellStyle name="Currency 2 2 4 2 2 2 2" xfId="908"/>
    <cellStyle name="Currency 2 2 4 2 2 3" xfId="682"/>
    <cellStyle name="Currency 2 2 4 2 3" xfId="343"/>
    <cellStyle name="Currency 2 2 4 2 3 2" xfId="795"/>
    <cellStyle name="Currency 2 2 4 2 4" xfId="569"/>
    <cellStyle name="Currency 2 2 4 3" xfId="173"/>
    <cellStyle name="Currency 2 2 4 3 2" xfId="402"/>
    <cellStyle name="Currency 2 2 4 3 2 2" xfId="854"/>
    <cellStyle name="Currency 2 2 4 3 3" xfId="628"/>
    <cellStyle name="Currency 2 2 4 4" xfId="289"/>
    <cellStyle name="Currency 2 2 4 4 2" xfId="741"/>
    <cellStyle name="Currency 2 2 4 5" xfId="515"/>
    <cellStyle name="Currency 2 2 5" xfId="69"/>
    <cellStyle name="Currency 2 2 5 2" xfId="123"/>
    <cellStyle name="Currency 2 2 5 2 2" xfId="245"/>
    <cellStyle name="Currency 2 2 5 2 2 2" xfId="474"/>
    <cellStyle name="Currency 2 2 5 2 2 2 2" xfId="926"/>
    <cellStyle name="Currency 2 2 5 2 2 3" xfId="700"/>
    <cellStyle name="Currency 2 2 5 2 3" xfId="361"/>
    <cellStyle name="Currency 2 2 5 2 3 2" xfId="813"/>
    <cellStyle name="Currency 2 2 5 2 4" xfId="587"/>
    <cellStyle name="Currency 2 2 5 3" xfId="191"/>
    <cellStyle name="Currency 2 2 5 3 2" xfId="420"/>
    <cellStyle name="Currency 2 2 5 3 2 2" xfId="872"/>
    <cellStyle name="Currency 2 2 5 3 3" xfId="646"/>
    <cellStyle name="Currency 2 2 5 4" xfId="307"/>
    <cellStyle name="Currency 2 2 5 4 2" xfId="759"/>
    <cellStyle name="Currency 2 2 5 5" xfId="533"/>
    <cellStyle name="Currency 2 2 6" xfId="87"/>
    <cellStyle name="Currency 2 2 6 2" xfId="209"/>
    <cellStyle name="Currency 2 2 6 2 2" xfId="438"/>
    <cellStyle name="Currency 2 2 6 2 2 2" xfId="890"/>
    <cellStyle name="Currency 2 2 6 2 3" xfId="664"/>
    <cellStyle name="Currency 2 2 6 3" xfId="325"/>
    <cellStyle name="Currency 2 2 6 3 2" xfId="777"/>
    <cellStyle name="Currency 2 2 6 4" xfId="551"/>
    <cellStyle name="Currency 2 2 7" xfId="155"/>
    <cellStyle name="Currency 2 2 7 2" xfId="384"/>
    <cellStyle name="Currency 2 2 7 2 2" xfId="836"/>
    <cellStyle name="Currency 2 2 7 3" xfId="610"/>
    <cellStyle name="Currency 2 2 8" xfId="271"/>
    <cellStyle name="Currency 2 2 8 2" xfId="723"/>
    <cellStyle name="Currency 2 2 9" xfId="497"/>
    <cellStyle name="Hipervínculo" xfId="33" builtinId="8"/>
    <cellStyle name="Hipervínculo 2" xfId="139"/>
    <cellStyle name="Hipervínculo 3" xfId="144"/>
    <cellStyle name="Millares 2" xfId="19"/>
    <cellStyle name="Millares 2 2" xfId="27"/>
    <cellStyle name="Millares 2 2 2" xfId="35"/>
    <cellStyle name="Millares 2 2 2 2" xfId="44"/>
    <cellStyle name="Millares 2 2 2 2 2" xfId="62"/>
    <cellStyle name="Millares 2 2 2 2 2 2" xfId="116"/>
    <cellStyle name="Millares 2 2 2 2 2 2 2" xfId="238"/>
    <cellStyle name="Millares 2 2 2 2 2 2 2 2" xfId="467"/>
    <cellStyle name="Millares 2 2 2 2 2 2 2 2 2" xfId="919"/>
    <cellStyle name="Millares 2 2 2 2 2 2 2 3" xfId="693"/>
    <cellStyle name="Millares 2 2 2 2 2 2 3" xfId="354"/>
    <cellStyle name="Millares 2 2 2 2 2 2 3 2" xfId="806"/>
    <cellStyle name="Millares 2 2 2 2 2 2 4" xfId="580"/>
    <cellStyle name="Millares 2 2 2 2 2 3" xfId="184"/>
    <cellStyle name="Millares 2 2 2 2 2 3 2" xfId="413"/>
    <cellStyle name="Millares 2 2 2 2 2 3 2 2" xfId="865"/>
    <cellStyle name="Millares 2 2 2 2 2 3 3" xfId="639"/>
    <cellStyle name="Millares 2 2 2 2 2 4" xfId="300"/>
    <cellStyle name="Millares 2 2 2 2 2 4 2" xfId="752"/>
    <cellStyle name="Millares 2 2 2 2 2 5" xfId="526"/>
    <cellStyle name="Millares 2 2 2 2 3" xfId="80"/>
    <cellStyle name="Millares 2 2 2 2 3 2" xfId="134"/>
    <cellStyle name="Millares 2 2 2 2 3 2 2" xfId="256"/>
    <cellStyle name="Millares 2 2 2 2 3 2 2 2" xfId="485"/>
    <cellStyle name="Millares 2 2 2 2 3 2 2 2 2" xfId="937"/>
    <cellStyle name="Millares 2 2 2 2 3 2 2 3" xfId="711"/>
    <cellStyle name="Millares 2 2 2 2 3 2 3" xfId="372"/>
    <cellStyle name="Millares 2 2 2 2 3 2 3 2" xfId="824"/>
    <cellStyle name="Millares 2 2 2 2 3 2 4" xfId="598"/>
    <cellStyle name="Millares 2 2 2 2 3 3" xfId="202"/>
    <cellStyle name="Millares 2 2 2 2 3 3 2" xfId="431"/>
    <cellStyle name="Millares 2 2 2 2 3 3 2 2" xfId="883"/>
    <cellStyle name="Millares 2 2 2 2 3 3 3" xfId="657"/>
    <cellStyle name="Millares 2 2 2 2 3 4" xfId="318"/>
    <cellStyle name="Millares 2 2 2 2 3 4 2" xfId="770"/>
    <cellStyle name="Millares 2 2 2 2 3 5" xfId="544"/>
    <cellStyle name="Millares 2 2 2 2 4" xfId="98"/>
    <cellStyle name="Millares 2 2 2 2 4 2" xfId="220"/>
    <cellStyle name="Millares 2 2 2 2 4 2 2" xfId="449"/>
    <cellStyle name="Millares 2 2 2 2 4 2 2 2" xfId="901"/>
    <cellStyle name="Millares 2 2 2 2 4 2 3" xfId="675"/>
    <cellStyle name="Millares 2 2 2 2 4 3" xfId="336"/>
    <cellStyle name="Millares 2 2 2 2 4 3 2" xfId="788"/>
    <cellStyle name="Millares 2 2 2 2 4 4" xfId="562"/>
    <cellStyle name="Millares 2 2 2 2 5" xfId="166"/>
    <cellStyle name="Millares 2 2 2 2 5 2" xfId="395"/>
    <cellStyle name="Millares 2 2 2 2 5 2 2" xfId="847"/>
    <cellStyle name="Millares 2 2 2 2 5 3" xfId="621"/>
    <cellStyle name="Millares 2 2 2 2 6" xfId="282"/>
    <cellStyle name="Millares 2 2 2 2 6 2" xfId="734"/>
    <cellStyle name="Millares 2 2 2 2 7" xfId="508"/>
    <cellStyle name="Millares 2 2 2 3" xfId="53"/>
    <cellStyle name="Millares 2 2 2 3 2" xfId="107"/>
    <cellStyle name="Millares 2 2 2 3 2 2" xfId="229"/>
    <cellStyle name="Millares 2 2 2 3 2 2 2" xfId="458"/>
    <cellStyle name="Millares 2 2 2 3 2 2 2 2" xfId="910"/>
    <cellStyle name="Millares 2 2 2 3 2 2 3" xfId="684"/>
    <cellStyle name="Millares 2 2 2 3 2 3" xfId="345"/>
    <cellStyle name="Millares 2 2 2 3 2 3 2" xfId="797"/>
    <cellStyle name="Millares 2 2 2 3 2 4" xfId="571"/>
    <cellStyle name="Millares 2 2 2 3 3" xfId="175"/>
    <cellStyle name="Millares 2 2 2 3 3 2" xfId="404"/>
    <cellStyle name="Millares 2 2 2 3 3 2 2" xfId="856"/>
    <cellStyle name="Millares 2 2 2 3 3 3" xfId="630"/>
    <cellStyle name="Millares 2 2 2 3 4" xfId="291"/>
    <cellStyle name="Millares 2 2 2 3 4 2" xfId="743"/>
    <cellStyle name="Millares 2 2 2 3 5" xfId="517"/>
    <cellStyle name="Millares 2 2 2 4" xfId="71"/>
    <cellStyle name="Millares 2 2 2 4 2" xfId="125"/>
    <cellStyle name="Millares 2 2 2 4 2 2" xfId="247"/>
    <cellStyle name="Millares 2 2 2 4 2 2 2" xfId="476"/>
    <cellStyle name="Millares 2 2 2 4 2 2 2 2" xfId="928"/>
    <cellStyle name="Millares 2 2 2 4 2 2 3" xfId="702"/>
    <cellStyle name="Millares 2 2 2 4 2 3" xfId="363"/>
    <cellStyle name="Millares 2 2 2 4 2 3 2" xfId="815"/>
    <cellStyle name="Millares 2 2 2 4 2 4" xfId="589"/>
    <cellStyle name="Millares 2 2 2 4 3" xfId="193"/>
    <cellStyle name="Millares 2 2 2 4 3 2" xfId="422"/>
    <cellStyle name="Millares 2 2 2 4 3 2 2" xfId="874"/>
    <cellStyle name="Millares 2 2 2 4 3 3" xfId="648"/>
    <cellStyle name="Millares 2 2 2 4 4" xfId="309"/>
    <cellStyle name="Millares 2 2 2 4 4 2" xfId="761"/>
    <cellStyle name="Millares 2 2 2 4 5" xfId="535"/>
    <cellStyle name="Millares 2 2 2 5" xfId="89"/>
    <cellStyle name="Millares 2 2 2 5 2" xfId="211"/>
    <cellStyle name="Millares 2 2 2 5 2 2" xfId="440"/>
    <cellStyle name="Millares 2 2 2 5 2 2 2" xfId="892"/>
    <cellStyle name="Millares 2 2 2 5 2 3" xfId="666"/>
    <cellStyle name="Millares 2 2 2 5 3" xfId="327"/>
    <cellStyle name="Millares 2 2 2 5 3 2" xfId="779"/>
    <cellStyle name="Millares 2 2 2 5 4" xfId="553"/>
    <cellStyle name="Millares 2 2 2 6" xfId="157"/>
    <cellStyle name="Millares 2 2 2 6 2" xfId="386"/>
    <cellStyle name="Millares 2 2 2 6 2 2" xfId="838"/>
    <cellStyle name="Millares 2 2 2 6 3" xfId="612"/>
    <cellStyle name="Millares 2 2 2 7" xfId="273"/>
    <cellStyle name="Millares 2 2 2 7 2" xfId="725"/>
    <cellStyle name="Millares 2 2 2 8" xfId="499"/>
    <cellStyle name="Millares 2 2 3" xfId="39"/>
    <cellStyle name="Millares 2 2 3 2" xfId="57"/>
    <cellStyle name="Millares 2 2 3 2 2" xfId="111"/>
    <cellStyle name="Millares 2 2 3 2 2 2" xfId="233"/>
    <cellStyle name="Millares 2 2 3 2 2 2 2" xfId="462"/>
    <cellStyle name="Millares 2 2 3 2 2 2 2 2" xfId="914"/>
    <cellStyle name="Millares 2 2 3 2 2 2 3" xfId="688"/>
    <cellStyle name="Millares 2 2 3 2 2 3" xfId="349"/>
    <cellStyle name="Millares 2 2 3 2 2 3 2" xfId="801"/>
    <cellStyle name="Millares 2 2 3 2 2 4" xfId="575"/>
    <cellStyle name="Millares 2 2 3 2 3" xfId="179"/>
    <cellStyle name="Millares 2 2 3 2 3 2" xfId="408"/>
    <cellStyle name="Millares 2 2 3 2 3 2 2" xfId="860"/>
    <cellStyle name="Millares 2 2 3 2 3 3" xfId="634"/>
    <cellStyle name="Millares 2 2 3 2 4" xfId="295"/>
    <cellStyle name="Millares 2 2 3 2 4 2" xfId="747"/>
    <cellStyle name="Millares 2 2 3 2 5" xfId="521"/>
    <cellStyle name="Millares 2 2 3 3" xfId="75"/>
    <cellStyle name="Millares 2 2 3 3 2" xfId="129"/>
    <cellStyle name="Millares 2 2 3 3 2 2" xfId="251"/>
    <cellStyle name="Millares 2 2 3 3 2 2 2" xfId="480"/>
    <cellStyle name="Millares 2 2 3 3 2 2 2 2" xfId="932"/>
    <cellStyle name="Millares 2 2 3 3 2 2 3" xfId="706"/>
    <cellStyle name="Millares 2 2 3 3 2 3" xfId="367"/>
    <cellStyle name="Millares 2 2 3 3 2 3 2" xfId="819"/>
    <cellStyle name="Millares 2 2 3 3 2 4" xfId="593"/>
    <cellStyle name="Millares 2 2 3 3 3" xfId="197"/>
    <cellStyle name="Millares 2 2 3 3 3 2" xfId="426"/>
    <cellStyle name="Millares 2 2 3 3 3 2 2" xfId="878"/>
    <cellStyle name="Millares 2 2 3 3 3 3" xfId="652"/>
    <cellStyle name="Millares 2 2 3 3 4" xfId="313"/>
    <cellStyle name="Millares 2 2 3 3 4 2" xfId="765"/>
    <cellStyle name="Millares 2 2 3 3 5" xfId="539"/>
    <cellStyle name="Millares 2 2 3 4" xfId="93"/>
    <cellStyle name="Millares 2 2 3 4 2" xfId="215"/>
    <cellStyle name="Millares 2 2 3 4 2 2" xfId="444"/>
    <cellStyle name="Millares 2 2 3 4 2 2 2" xfId="896"/>
    <cellStyle name="Millares 2 2 3 4 2 3" xfId="670"/>
    <cellStyle name="Millares 2 2 3 4 3" xfId="331"/>
    <cellStyle name="Millares 2 2 3 4 3 2" xfId="783"/>
    <cellStyle name="Millares 2 2 3 4 4" xfId="557"/>
    <cellStyle name="Millares 2 2 3 5" xfId="161"/>
    <cellStyle name="Millares 2 2 3 5 2" xfId="390"/>
    <cellStyle name="Millares 2 2 3 5 2 2" xfId="842"/>
    <cellStyle name="Millares 2 2 3 5 3" xfId="616"/>
    <cellStyle name="Millares 2 2 3 6" xfId="277"/>
    <cellStyle name="Millares 2 2 3 6 2" xfId="729"/>
    <cellStyle name="Millares 2 2 3 7" xfId="503"/>
    <cellStyle name="Millares 2 2 4" xfId="48"/>
    <cellStyle name="Millares 2 2 4 2" xfId="102"/>
    <cellStyle name="Millares 2 2 4 2 2" xfId="224"/>
    <cellStyle name="Millares 2 2 4 2 2 2" xfId="453"/>
    <cellStyle name="Millares 2 2 4 2 2 2 2" xfId="905"/>
    <cellStyle name="Millares 2 2 4 2 2 3" xfId="679"/>
    <cellStyle name="Millares 2 2 4 2 3" xfId="340"/>
    <cellStyle name="Millares 2 2 4 2 3 2" xfId="792"/>
    <cellStyle name="Millares 2 2 4 2 4" xfId="566"/>
    <cellStyle name="Millares 2 2 4 3" xfId="170"/>
    <cellStyle name="Millares 2 2 4 3 2" xfId="399"/>
    <cellStyle name="Millares 2 2 4 3 2 2" xfId="851"/>
    <cellStyle name="Millares 2 2 4 3 3" xfId="625"/>
    <cellStyle name="Millares 2 2 4 4" xfId="286"/>
    <cellStyle name="Millares 2 2 4 4 2" xfId="738"/>
    <cellStyle name="Millares 2 2 4 5" xfId="512"/>
    <cellStyle name="Millares 2 2 5" xfId="66"/>
    <cellStyle name="Millares 2 2 5 2" xfId="120"/>
    <cellStyle name="Millares 2 2 5 2 2" xfId="242"/>
    <cellStyle name="Millares 2 2 5 2 2 2" xfId="471"/>
    <cellStyle name="Millares 2 2 5 2 2 2 2" xfId="923"/>
    <cellStyle name="Millares 2 2 5 2 2 3" xfId="697"/>
    <cellStyle name="Millares 2 2 5 2 3" xfId="358"/>
    <cellStyle name="Millares 2 2 5 2 3 2" xfId="810"/>
    <cellStyle name="Millares 2 2 5 2 4" xfId="584"/>
    <cellStyle name="Millares 2 2 5 3" xfId="188"/>
    <cellStyle name="Millares 2 2 5 3 2" xfId="417"/>
    <cellStyle name="Millares 2 2 5 3 2 2" xfId="869"/>
    <cellStyle name="Millares 2 2 5 3 3" xfId="643"/>
    <cellStyle name="Millares 2 2 5 4" xfId="304"/>
    <cellStyle name="Millares 2 2 5 4 2" xfId="756"/>
    <cellStyle name="Millares 2 2 5 5" xfId="530"/>
    <cellStyle name="Millares 2 2 6" xfId="84"/>
    <cellStyle name="Millares 2 2 6 2" xfId="206"/>
    <cellStyle name="Millares 2 2 6 2 2" xfId="435"/>
    <cellStyle name="Millares 2 2 6 2 2 2" xfId="887"/>
    <cellStyle name="Millares 2 2 6 2 3" xfId="661"/>
    <cellStyle name="Millares 2 2 6 3" xfId="322"/>
    <cellStyle name="Millares 2 2 6 3 2" xfId="774"/>
    <cellStyle name="Millares 2 2 6 4" xfId="548"/>
    <cellStyle name="Millares 2 2 7" xfId="152"/>
    <cellStyle name="Millares 2 2 7 2" xfId="381"/>
    <cellStyle name="Millares 2 2 7 2 2" xfId="833"/>
    <cellStyle name="Millares 2 2 7 3" xfId="607"/>
    <cellStyle name="Millares 2 2 8" xfId="268"/>
    <cellStyle name="Millares 2 2 8 2" xfId="720"/>
    <cellStyle name="Millares 2 2 9" xfId="494"/>
    <cellStyle name="Millares 2 3" xfId="151"/>
    <cellStyle name="Millares 2 3 2" xfId="267"/>
    <cellStyle name="Millares 2 3 2 2" xfId="493"/>
    <cellStyle name="Millares 2 3 2 2 2" xfId="945"/>
    <cellStyle name="Millares 2 3 2 3" xfId="719"/>
    <cellStyle name="Millares 2 3 3" xfId="380"/>
    <cellStyle name="Millares 2 3 3 2" xfId="832"/>
    <cellStyle name="Millares 2 3 4" xfId="606"/>
    <cellStyle name="Moneda" xfId="34" builtinId="4"/>
    <cellStyle name="Moneda [0] 2" xfId="149"/>
    <cellStyle name="Moneda [0] 2 2" xfId="265"/>
    <cellStyle name="Moneda 10" xfId="148"/>
    <cellStyle name="Moneda 10 2" xfId="264"/>
    <cellStyle name="Moneda 10 2 2" xfId="492"/>
    <cellStyle name="Moneda 10 2 2 2" xfId="944"/>
    <cellStyle name="Moneda 10 2 3" xfId="718"/>
    <cellStyle name="Moneda 10 3" xfId="379"/>
    <cellStyle name="Moneda 10 3 2" xfId="831"/>
    <cellStyle name="Moneda 10 4" xfId="605"/>
    <cellStyle name="Moneda 11" xfId="156"/>
    <cellStyle name="Moneda 11 2" xfId="385"/>
    <cellStyle name="Moneda 11 2 2" xfId="837"/>
    <cellStyle name="Moneda 11 3" xfId="611"/>
    <cellStyle name="Moneda 12" xfId="272"/>
    <cellStyle name="Moneda 12 2" xfId="724"/>
    <cellStyle name="Moneda 13" xfId="498"/>
    <cellStyle name="Moneda 2" xfId="4"/>
    <cellStyle name="Moneda 2 2" xfId="21"/>
    <cellStyle name="Moneda 2 2 2" xfId="29"/>
    <cellStyle name="Moneda 2 2 2 2" xfId="37"/>
    <cellStyle name="Moneda 2 2 2 2 2" xfId="46"/>
    <cellStyle name="Moneda 2 2 2 2 2 2" xfId="64"/>
    <cellStyle name="Moneda 2 2 2 2 2 2 2" xfId="118"/>
    <cellStyle name="Moneda 2 2 2 2 2 2 2 2" xfId="240"/>
    <cellStyle name="Moneda 2 2 2 2 2 2 2 2 2" xfId="469"/>
    <cellStyle name="Moneda 2 2 2 2 2 2 2 2 2 2" xfId="921"/>
    <cellStyle name="Moneda 2 2 2 2 2 2 2 2 3" xfId="695"/>
    <cellStyle name="Moneda 2 2 2 2 2 2 2 3" xfId="356"/>
    <cellStyle name="Moneda 2 2 2 2 2 2 2 3 2" xfId="808"/>
    <cellStyle name="Moneda 2 2 2 2 2 2 2 4" xfId="582"/>
    <cellStyle name="Moneda 2 2 2 2 2 2 3" xfId="186"/>
    <cellStyle name="Moneda 2 2 2 2 2 2 3 2" xfId="415"/>
    <cellStyle name="Moneda 2 2 2 2 2 2 3 2 2" xfId="867"/>
    <cellStyle name="Moneda 2 2 2 2 2 2 3 3" xfId="641"/>
    <cellStyle name="Moneda 2 2 2 2 2 2 4" xfId="302"/>
    <cellStyle name="Moneda 2 2 2 2 2 2 4 2" xfId="754"/>
    <cellStyle name="Moneda 2 2 2 2 2 2 5" xfId="528"/>
    <cellStyle name="Moneda 2 2 2 2 2 3" xfId="82"/>
    <cellStyle name="Moneda 2 2 2 2 2 3 2" xfId="136"/>
    <cellStyle name="Moneda 2 2 2 2 2 3 2 2" xfId="258"/>
    <cellStyle name="Moneda 2 2 2 2 2 3 2 2 2" xfId="487"/>
    <cellStyle name="Moneda 2 2 2 2 2 3 2 2 2 2" xfId="939"/>
    <cellStyle name="Moneda 2 2 2 2 2 3 2 2 3" xfId="713"/>
    <cellStyle name="Moneda 2 2 2 2 2 3 2 3" xfId="374"/>
    <cellStyle name="Moneda 2 2 2 2 2 3 2 3 2" xfId="826"/>
    <cellStyle name="Moneda 2 2 2 2 2 3 2 4" xfId="600"/>
    <cellStyle name="Moneda 2 2 2 2 2 3 3" xfId="204"/>
    <cellStyle name="Moneda 2 2 2 2 2 3 3 2" xfId="433"/>
    <cellStyle name="Moneda 2 2 2 2 2 3 3 2 2" xfId="885"/>
    <cellStyle name="Moneda 2 2 2 2 2 3 3 3" xfId="659"/>
    <cellStyle name="Moneda 2 2 2 2 2 3 4" xfId="320"/>
    <cellStyle name="Moneda 2 2 2 2 2 3 4 2" xfId="772"/>
    <cellStyle name="Moneda 2 2 2 2 2 3 5" xfId="546"/>
    <cellStyle name="Moneda 2 2 2 2 2 4" xfId="100"/>
    <cellStyle name="Moneda 2 2 2 2 2 4 2" xfId="222"/>
    <cellStyle name="Moneda 2 2 2 2 2 4 2 2" xfId="451"/>
    <cellStyle name="Moneda 2 2 2 2 2 4 2 2 2" xfId="903"/>
    <cellStyle name="Moneda 2 2 2 2 2 4 2 3" xfId="677"/>
    <cellStyle name="Moneda 2 2 2 2 2 4 3" xfId="338"/>
    <cellStyle name="Moneda 2 2 2 2 2 4 3 2" xfId="790"/>
    <cellStyle name="Moneda 2 2 2 2 2 4 4" xfId="564"/>
    <cellStyle name="Moneda 2 2 2 2 2 5" xfId="168"/>
    <cellStyle name="Moneda 2 2 2 2 2 5 2" xfId="397"/>
    <cellStyle name="Moneda 2 2 2 2 2 5 2 2" xfId="849"/>
    <cellStyle name="Moneda 2 2 2 2 2 5 3" xfId="623"/>
    <cellStyle name="Moneda 2 2 2 2 2 6" xfId="284"/>
    <cellStyle name="Moneda 2 2 2 2 2 6 2" xfId="736"/>
    <cellStyle name="Moneda 2 2 2 2 2 7" xfId="510"/>
    <cellStyle name="Moneda 2 2 2 2 3" xfId="55"/>
    <cellStyle name="Moneda 2 2 2 2 3 2" xfId="109"/>
    <cellStyle name="Moneda 2 2 2 2 3 2 2" xfId="231"/>
    <cellStyle name="Moneda 2 2 2 2 3 2 2 2" xfId="460"/>
    <cellStyle name="Moneda 2 2 2 2 3 2 2 2 2" xfId="912"/>
    <cellStyle name="Moneda 2 2 2 2 3 2 2 3" xfId="686"/>
    <cellStyle name="Moneda 2 2 2 2 3 2 3" xfId="347"/>
    <cellStyle name="Moneda 2 2 2 2 3 2 3 2" xfId="799"/>
    <cellStyle name="Moneda 2 2 2 2 3 2 4" xfId="573"/>
    <cellStyle name="Moneda 2 2 2 2 3 3" xfId="177"/>
    <cellStyle name="Moneda 2 2 2 2 3 3 2" xfId="406"/>
    <cellStyle name="Moneda 2 2 2 2 3 3 2 2" xfId="858"/>
    <cellStyle name="Moneda 2 2 2 2 3 3 3" xfId="632"/>
    <cellStyle name="Moneda 2 2 2 2 3 4" xfId="293"/>
    <cellStyle name="Moneda 2 2 2 2 3 4 2" xfId="745"/>
    <cellStyle name="Moneda 2 2 2 2 3 5" xfId="519"/>
    <cellStyle name="Moneda 2 2 2 2 4" xfId="73"/>
    <cellStyle name="Moneda 2 2 2 2 4 2" xfId="127"/>
    <cellStyle name="Moneda 2 2 2 2 4 2 2" xfId="249"/>
    <cellStyle name="Moneda 2 2 2 2 4 2 2 2" xfId="478"/>
    <cellStyle name="Moneda 2 2 2 2 4 2 2 2 2" xfId="930"/>
    <cellStyle name="Moneda 2 2 2 2 4 2 2 3" xfId="704"/>
    <cellStyle name="Moneda 2 2 2 2 4 2 3" xfId="365"/>
    <cellStyle name="Moneda 2 2 2 2 4 2 3 2" xfId="817"/>
    <cellStyle name="Moneda 2 2 2 2 4 2 4" xfId="591"/>
    <cellStyle name="Moneda 2 2 2 2 4 3" xfId="195"/>
    <cellStyle name="Moneda 2 2 2 2 4 3 2" xfId="424"/>
    <cellStyle name="Moneda 2 2 2 2 4 3 2 2" xfId="876"/>
    <cellStyle name="Moneda 2 2 2 2 4 3 3" xfId="650"/>
    <cellStyle name="Moneda 2 2 2 2 4 4" xfId="311"/>
    <cellStyle name="Moneda 2 2 2 2 4 4 2" xfId="763"/>
    <cellStyle name="Moneda 2 2 2 2 4 5" xfId="537"/>
    <cellStyle name="Moneda 2 2 2 2 5" xfId="91"/>
    <cellStyle name="Moneda 2 2 2 2 5 2" xfId="213"/>
    <cellStyle name="Moneda 2 2 2 2 5 2 2" xfId="442"/>
    <cellStyle name="Moneda 2 2 2 2 5 2 2 2" xfId="894"/>
    <cellStyle name="Moneda 2 2 2 2 5 2 3" xfId="668"/>
    <cellStyle name="Moneda 2 2 2 2 5 3" xfId="329"/>
    <cellStyle name="Moneda 2 2 2 2 5 3 2" xfId="781"/>
    <cellStyle name="Moneda 2 2 2 2 5 4" xfId="555"/>
    <cellStyle name="Moneda 2 2 2 2 6" xfId="159"/>
    <cellStyle name="Moneda 2 2 2 2 6 2" xfId="388"/>
    <cellStyle name="Moneda 2 2 2 2 6 2 2" xfId="840"/>
    <cellStyle name="Moneda 2 2 2 2 6 3" xfId="614"/>
    <cellStyle name="Moneda 2 2 2 2 7" xfId="275"/>
    <cellStyle name="Moneda 2 2 2 2 7 2" xfId="727"/>
    <cellStyle name="Moneda 2 2 2 2 8" xfId="501"/>
    <cellStyle name="Moneda 2 2 2 3" xfId="41"/>
    <cellStyle name="Moneda 2 2 2 3 2" xfId="59"/>
    <cellStyle name="Moneda 2 2 2 3 2 2" xfId="113"/>
    <cellStyle name="Moneda 2 2 2 3 2 2 2" xfId="235"/>
    <cellStyle name="Moneda 2 2 2 3 2 2 2 2" xfId="464"/>
    <cellStyle name="Moneda 2 2 2 3 2 2 2 2 2" xfId="916"/>
    <cellStyle name="Moneda 2 2 2 3 2 2 2 3" xfId="690"/>
    <cellStyle name="Moneda 2 2 2 3 2 2 3" xfId="351"/>
    <cellStyle name="Moneda 2 2 2 3 2 2 3 2" xfId="803"/>
    <cellStyle name="Moneda 2 2 2 3 2 2 4" xfId="577"/>
    <cellStyle name="Moneda 2 2 2 3 2 3" xfId="181"/>
    <cellStyle name="Moneda 2 2 2 3 2 3 2" xfId="410"/>
    <cellStyle name="Moneda 2 2 2 3 2 3 2 2" xfId="862"/>
    <cellStyle name="Moneda 2 2 2 3 2 3 3" xfId="636"/>
    <cellStyle name="Moneda 2 2 2 3 2 4" xfId="297"/>
    <cellStyle name="Moneda 2 2 2 3 2 4 2" xfId="749"/>
    <cellStyle name="Moneda 2 2 2 3 2 5" xfId="523"/>
    <cellStyle name="Moneda 2 2 2 3 3" xfId="77"/>
    <cellStyle name="Moneda 2 2 2 3 3 2" xfId="131"/>
    <cellStyle name="Moneda 2 2 2 3 3 2 2" xfId="253"/>
    <cellStyle name="Moneda 2 2 2 3 3 2 2 2" xfId="482"/>
    <cellStyle name="Moneda 2 2 2 3 3 2 2 2 2" xfId="934"/>
    <cellStyle name="Moneda 2 2 2 3 3 2 2 3" xfId="708"/>
    <cellStyle name="Moneda 2 2 2 3 3 2 3" xfId="369"/>
    <cellStyle name="Moneda 2 2 2 3 3 2 3 2" xfId="821"/>
    <cellStyle name="Moneda 2 2 2 3 3 2 4" xfId="595"/>
    <cellStyle name="Moneda 2 2 2 3 3 3" xfId="199"/>
    <cellStyle name="Moneda 2 2 2 3 3 3 2" xfId="428"/>
    <cellStyle name="Moneda 2 2 2 3 3 3 2 2" xfId="880"/>
    <cellStyle name="Moneda 2 2 2 3 3 3 3" xfId="654"/>
    <cellStyle name="Moneda 2 2 2 3 3 4" xfId="315"/>
    <cellStyle name="Moneda 2 2 2 3 3 4 2" xfId="767"/>
    <cellStyle name="Moneda 2 2 2 3 3 5" xfId="541"/>
    <cellStyle name="Moneda 2 2 2 3 4" xfId="95"/>
    <cellStyle name="Moneda 2 2 2 3 4 2" xfId="217"/>
    <cellStyle name="Moneda 2 2 2 3 4 2 2" xfId="446"/>
    <cellStyle name="Moneda 2 2 2 3 4 2 2 2" xfId="898"/>
    <cellStyle name="Moneda 2 2 2 3 4 2 3" xfId="672"/>
    <cellStyle name="Moneda 2 2 2 3 4 3" xfId="333"/>
    <cellStyle name="Moneda 2 2 2 3 4 3 2" xfId="785"/>
    <cellStyle name="Moneda 2 2 2 3 4 4" xfId="559"/>
    <cellStyle name="Moneda 2 2 2 3 5" xfId="163"/>
    <cellStyle name="Moneda 2 2 2 3 5 2" xfId="392"/>
    <cellStyle name="Moneda 2 2 2 3 5 2 2" xfId="844"/>
    <cellStyle name="Moneda 2 2 2 3 5 3" xfId="618"/>
    <cellStyle name="Moneda 2 2 2 3 6" xfId="279"/>
    <cellStyle name="Moneda 2 2 2 3 6 2" xfId="731"/>
    <cellStyle name="Moneda 2 2 2 3 7" xfId="505"/>
    <cellStyle name="Moneda 2 2 2 4" xfId="50"/>
    <cellStyle name="Moneda 2 2 2 4 2" xfId="104"/>
    <cellStyle name="Moneda 2 2 2 4 2 2" xfId="226"/>
    <cellStyle name="Moneda 2 2 2 4 2 2 2" xfId="455"/>
    <cellStyle name="Moneda 2 2 2 4 2 2 2 2" xfId="907"/>
    <cellStyle name="Moneda 2 2 2 4 2 2 3" xfId="681"/>
    <cellStyle name="Moneda 2 2 2 4 2 3" xfId="342"/>
    <cellStyle name="Moneda 2 2 2 4 2 3 2" xfId="794"/>
    <cellStyle name="Moneda 2 2 2 4 2 4" xfId="568"/>
    <cellStyle name="Moneda 2 2 2 4 3" xfId="172"/>
    <cellStyle name="Moneda 2 2 2 4 3 2" xfId="401"/>
    <cellStyle name="Moneda 2 2 2 4 3 2 2" xfId="853"/>
    <cellStyle name="Moneda 2 2 2 4 3 3" xfId="627"/>
    <cellStyle name="Moneda 2 2 2 4 4" xfId="288"/>
    <cellStyle name="Moneda 2 2 2 4 4 2" xfId="740"/>
    <cellStyle name="Moneda 2 2 2 4 5" xfId="514"/>
    <cellStyle name="Moneda 2 2 2 5" xfId="68"/>
    <cellStyle name="Moneda 2 2 2 5 2" xfId="122"/>
    <cellStyle name="Moneda 2 2 2 5 2 2" xfId="244"/>
    <cellStyle name="Moneda 2 2 2 5 2 2 2" xfId="473"/>
    <cellStyle name="Moneda 2 2 2 5 2 2 2 2" xfId="925"/>
    <cellStyle name="Moneda 2 2 2 5 2 2 3" xfId="699"/>
    <cellStyle name="Moneda 2 2 2 5 2 3" xfId="360"/>
    <cellStyle name="Moneda 2 2 2 5 2 3 2" xfId="812"/>
    <cellStyle name="Moneda 2 2 2 5 2 4" xfId="586"/>
    <cellStyle name="Moneda 2 2 2 5 3" xfId="190"/>
    <cellStyle name="Moneda 2 2 2 5 3 2" xfId="419"/>
    <cellStyle name="Moneda 2 2 2 5 3 2 2" xfId="871"/>
    <cellStyle name="Moneda 2 2 2 5 3 3" xfId="645"/>
    <cellStyle name="Moneda 2 2 2 5 4" xfId="306"/>
    <cellStyle name="Moneda 2 2 2 5 4 2" xfId="758"/>
    <cellStyle name="Moneda 2 2 2 5 5" xfId="532"/>
    <cellStyle name="Moneda 2 2 2 6" xfId="86"/>
    <cellStyle name="Moneda 2 2 2 6 2" xfId="208"/>
    <cellStyle name="Moneda 2 2 2 6 2 2" xfId="437"/>
    <cellStyle name="Moneda 2 2 2 6 2 2 2" xfId="889"/>
    <cellStyle name="Moneda 2 2 2 6 2 3" xfId="663"/>
    <cellStyle name="Moneda 2 2 2 6 3" xfId="324"/>
    <cellStyle name="Moneda 2 2 2 6 3 2" xfId="776"/>
    <cellStyle name="Moneda 2 2 2 6 4" xfId="550"/>
    <cellStyle name="Moneda 2 2 2 7" xfId="154"/>
    <cellStyle name="Moneda 2 2 2 7 2" xfId="383"/>
    <cellStyle name="Moneda 2 2 2 7 2 2" xfId="835"/>
    <cellStyle name="Moneda 2 2 2 7 3" xfId="609"/>
    <cellStyle name="Moneda 2 2 2 8" xfId="270"/>
    <cellStyle name="Moneda 2 2 2 8 2" xfId="722"/>
    <cellStyle name="Moneda 2 2 2 9" xfId="496"/>
    <cellStyle name="Moneda 3" xfId="43"/>
    <cellStyle name="Moneda 3 2" xfId="61"/>
    <cellStyle name="Moneda 3 2 2" xfId="115"/>
    <cellStyle name="Moneda 3 2 2 2" xfId="237"/>
    <cellStyle name="Moneda 3 2 2 2 2" xfId="466"/>
    <cellStyle name="Moneda 3 2 2 2 2 2" xfId="918"/>
    <cellStyle name="Moneda 3 2 2 2 3" xfId="692"/>
    <cellStyle name="Moneda 3 2 2 3" xfId="353"/>
    <cellStyle name="Moneda 3 2 2 3 2" xfId="805"/>
    <cellStyle name="Moneda 3 2 2 4" xfId="579"/>
    <cellStyle name="Moneda 3 2 3" xfId="183"/>
    <cellStyle name="Moneda 3 2 3 2" xfId="412"/>
    <cellStyle name="Moneda 3 2 3 2 2" xfId="864"/>
    <cellStyle name="Moneda 3 2 3 3" xfId="638"/>
    <cellStyle name="Moneda 3 2 4" xfId="299"/>
    <cellStyle name="Moneda 3 2 4 2" xfId="751"/>
    <cellStyle name="Moneda 3 2 5" xfId="525"/>
    <cellStyle name="Moneda 3 3" xfId="79"/>
    <cellStyle name="Moneda 3 3 2" xfId="133"/>
    <cellStyle name="Moneda 3 3 2 2" xfId="255"/>
    <cellStyle name="Moneda 3 3 2 2 2" xfId="484"/>
    <cellStyle name="Moneda 3 3 2 2 2 2" xfId="936"/>
    <cellStyle name="Moneda 3 3 2 2 3" xfId="710"/>
    <cellStyle name="Moneda 3 3 2 3" xfId="371"/>
    <cellStyle name="Moneda 3 3 2 3 2" xfId="823"/>
    <cellStyle name="Moneda 3 3 2 4" xfId="597"/>
    <cellStyle name="Moneda 3 3 3" xfId="201"/>
    <cellStyle name="Moneda 3 3 3 2" xfId="430"/>
    <cellStyle name="Moneda 3 3 3 2 2" xfId="882"/>
    <cellStyle name="Moneda 3 3 3 3" xfId="656"/>
    <cellStyle name="Moneda 3 3 4" xfId="317"/>
    <cellStyle name="Moneda 3 3 4 2" xfId="769"/>
    <cellStyle name="Moneda 3 3 5" xfId="543"/>
    <cellStyle name="Moneda 3 4" xfId="97"/>
    <cellStyle name="Moneda 3 4 2" xfId="219"/>
    <cellStyle name="Moneda 3 4 2 2" xfId="448"/>
    <cellStyle name="Moneda 3 4 2 2 2" xfId="900"/>
    <cellStyle name="Moneda 3 4 2 3" xfId="674"/>
    <cellStyle name="Moneda 3 4 3" xfId="335"/>
    <cellStyle name="Moneda 3 4 3 2" xfId="787"/>
    <cellStyle name="Moneda 3 4 4" xfId="561"/>
    <cellStyle name="Moneda 3 5" xfId="165"/>
    <cellStyle name="Moneda 3 5 2" xfId="394"/>
    <cellStyle name="Moneda 3 5 2 2" xfId="846"/>
    <cellStyle name="Moneda 3 5 3" xfId="620"/>
    <cellStyle name="Moneda 3 6" xfId="281"/>
    <cellStyle name="Moneda 3 6 2" xfId="733"/>
    <cellStyle name="Moneda 3 7" xfId="507"/>
    <cellStyle name="Moneda 4" xfId="52"/>
    <cellStyle name="Moneda 4 2" xfId="106"/>
    <cellStyle name="Moneda 4 2 2" xfId="228"/>
    <cellStyle name="Moneda 4 2 2 2" xfId="457"/>
    <cellStyle name="Moneda 4 2 2 2 2" xfId="909"/>
    <cellStyle name="Moneda 4 2 2 3" xfId="683"/>
    <cellStyle name="Moneda 4 2 3" xfId="344"/>
    <cellStyle name="Moneda 4 2 3 2" xfId="796"/>
    <cellStyle name="Moneda 4 2 4" xfId="570"/>
    <cellStyle name="Moneda 4 3" xfId="174"/>
    <cellStyle name="Moneda 4 3 2" xfId="403"/>
    <cellStyle name="Moneda 4 3 2 2" xfId="855"/>
    <cellStyle name="Moneda 4 3 3" xfId="629"/>
    <cellStyle name="Moneda 4 4" xfId="290"/>
    <cellStyle name="Moneda 4 4 2" xfId="742"/>
    <cellStyle name="Moneda 4 5" xfId="516"/>
    <cellStyle name="Moneda 5" xfId="70"/>
    <cellStyle name="Moneda 5 2" xfId="124"/>
    <cellStyle name="Moneda 5 2 2" xfId="246"/>
    <cellStyle name="Moneda 5 2 2 2" xfId="475"/>
    <cellStyle name="Moneda 5 2 2 2 2" xfId="927"/>
    <cellStyle name="Moneda 5 2 2 3" xfId="701"/>
    <cellStyle name="Moneda 5 2 3" xfId="362"/>
    <cellStyle name="Moneda 5 2 3 2" xfId="814"/>
    <cellStyle name="Moneda 5 2 4" xfId="588"/>
    <cellStyle name="Moneda 5 3" xfId="192"/>
    <cellStyle name="Moneda 5 3 2" xfId="421"/>
    <cellStyle name="Moneda 5 3 2 2" xfId="873"/>
    <cellStyle name="Moneda 5 3 3" xfId="647"/>
    <cellStyle name="Moneda 5 4" xfId="308"/>
    <cellStyle name="Moneda 5 4 2" xfId="760"/>
    <cellStyle name="Moneda 5 5" xfId="534"/>
    <cellStyle name="Moneda 6" xfId="88"/>
    <cellStyle name="Moneda 6 2" xfId="210"/>
    <cellStyle name="Moneda 6 2 2" xfId="439"/>
    <cellStyle name="Moneda 6 2 2 2" xfId="891"/>
    <cellStyle name="Moneda 6 2 3" xfId="665"/>
    <cellStyle name="Moneda 6 3" xfId="326"/>
    <cellStyle name="Moneda 6 3 2" xfId="778"/>
    <cellStyle name="Moneda 6 4" xfId="552"/>
    <cellStyle name="Moneda 7" xfId="143"/>
    <cellStyle name="Moneda 7 2" xfId="261"/>
    <cellStyle name="Moneda 7 2 2" xfId="489"/>
    <cellStyle name="Moneda 7 2 2 2" xfId="941"/>
    <cellStyle name="Moneda 7 2 3" xfId="715"/>
    <cellStyle name="Moneda 7 3" xfId="376"/>
    <cellStyle name="Moneda 7 3 2" xfId="828"/>
    <cellStyle name="Moneda 7 4" xfId="602"/>
    <cellStyle name="Moneda 8" xfId="145"/>
    <cellStyle name="Moneda 8 2" xfId="262"/>
    <cellStyle name="Moneda 8 2 2" xfId="490"/>
    <cellStyle name="Moneda 8 2 2 2" xfId="942"/>
    <cellStyle name="Moneda 8 2 3" xfId="716"/>
    <cellStyle name="Moneda 8 3" xfId="377"/>
    <cellStyle name="Moneda 8 3 2" xfId="829"/>
    <cellStyle name="Moneda 8 4" xfId="603"/>
    <cellStyle name="Moneda 9" xfId="146"/>
    <cellStyle name="Moneda 9 2" xfId="263"/>
    <cellStyle name="Moneda 9 2 2" xfId="491"/>
    <cellStyle name="Moneda 9 2 2 2" xfId="943"/>
    <cellStyle name="Moneda 9 2 3" xfId="717"/>
    <cellStyle name="Moneda 9 3" xfId="378"/>
    <cellStyle name="Moneda 9 3 2" xfId="830"/>
    <cellStyle name="Moneda 9 4" xfId="604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15" xfId="138"/>
    <cellStyle name="Normal 15 2" xfId="260"/>
    <cellStyle name="Normal 16" xfId="147"/>
    <cellStyle name="Normal 17" xfId="150"/>
    <cellStyle name="Normal 17 2" xfId="266"/>
    <cellStyle name="Normal 2" xfId="2"/>
    <cellStyle name="Normal 2 2" xfId="16"/>
    <cellStyle name="Normal 2 3" xfId="32"/>
    <cellStyle name="Normal 3" xfId="3"/>
    <cellStyle name="Normal 3 2" xfId="5"/>
    <cellStyle name="Normal 3 2 2" xfId="141"/>
    <cellStyle name="Normal 3 3" xfId="7"/>
    <cellStyle name="Normal 3 3 2" xfId="142"/>
    <cellStyle name="Normal 3 4" xfId="23"/>
    <cellStyle name="Normal 3 5" xfId="140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</cellStyles>
  <dxfs count="22">
    <dxf>
      <font>
        <color rgb="FF006100"/>
      </font>
      <fill>
        <patternFill>
          <bgColor rgb="FFC6EFCE"/>
        </patternFill>
      </fill>
    </dxf>
    <dxf>
      <alignment horizontal="center" vertical="center" textRotation="0" wrapText="0" indent="0" justifyLastLine="0" shrinkToFit="0" readingOrder="0"/>
    </dxf>
    <dxf>
      <font>
        <b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165" formatCode="[$$-340A]\ 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66FF66"/>
      <color rgb="FF99FF99"/>
      <color rgb="FFCCFFFF"/>
      <color rgb="FF66FFFF"/>
      <color rgb="FFFFCCCC"/>
      <color rgb="FFE20076"/>
      <color rgb="FF66FF99"/>
      <color rgb="FFFF99FF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a1" displayName="Tabla1" ref="A3:S15" totalsRowShown="0" headerRowDxfId="21" dataDxfId="20">
  <autoFilter ref="A3:S15"/>
  <sortState ref="A4:Q119">
    <sortCondition ref="A4:A119"/>
  </sortState>
  <tableColumns count="19">
    <tableColumn id="1" name="N°" dataDxfId="19"/>
    <tableColumn id="2" name="Columna1" dataDxfId="18"/>
    <tableColumn id="3" name="MONTO NETO" dataDxfId="17"/>
    <tableColumn id="4" name="REALIZADO" dataDxfId="16"/>
    <tableColumn id="19" name="FECHA PPTO." dataDxfId="15"/>
    <tableColumn id="5" name="PRESUPUESTO" dataDxfId="14"/>
    <tableColumn id="15" name="DESCRIPCION" dataDxfId="13"/>
    <tableColumn id="6" name="O/V" dataDxfId="12"/>
    <tableColumn id="7" name="ORDEN DE COMPRA" dataDxfId="11"/>
    <tableColumn id="8" name="GUIA DESP." dataDxfId="10"/>
    <tableColumn id="10" name="SOLICITUD DE HES" dataDxfId="9"/>
    <tableColumn id="13" name="HES" dataDxfId="8"/>
    <tableColumn id="9" name="FACTURA" dataDxfId="7"/>
    <tableColumn id="14" name="ENCARGADO ENTREGA DE FACTURA" dataDxfId="6"/>
    <tableColumn id="11" name="ENCARGADO" dataDxfId="5"/>
    <tableColumn id="17" name="CONTACTO" dataDxfId="4"/>
    <tableColumn id="16" name="TELEFONO// MAIL" dataDxfId="3"/>
    <tableColumn id="12" name="OBSERVACIÓN " dataDxfId="2"/>
    <tableColumn id="18" name="Columna2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3"/>
  <sheetViews>
    <sheetView topLeftCell="A31" workbookViewId="0">
      <selection activeCell="B43" sqref="B43:F53"/>
    </sheetView>
  </sheetViews>
  <sheetFormatPr baseColWidth="10" defaultRowHeight="15"/>
  <cols>
    <col min="2" max="2" width="31.5703125" customWidth="1"/>
    <col min="3" max="3" width="40.85546875" customWidth="1"/>
    <col min="5" max="5" width="14.140625" bestFit="1" customWidth="1"/>
  </cols>
  <sheetData>
    <row r="1" spans="2:6">
      <c r="B1" s="329" t="s">
        <v>296</v>
      </c>
      <c r="C1" s="329"/>
      <c r="D1" s="329"/>
      <c r="E1" s="329"/>
      <c r="F1" s="329"/>
    </row>
    <row r="2" spans="2:6">
      <c r="B2" s="69"/>
      <c r="C2" s="70" t="s">
        <v>4</v>
      </c>
      <c r="D2" s="2"/>
      <c r="E2" s="3"/>
      <c r="F2" s="4"/>
    </row>
    <row r="3" spans="2:6" ht="15.75" thickBot="1">
      <c r="B3" s="71" t="s">
        <v>5</v>
      </c>
      <c r="C3" s="113" t="s">
        <v>97</v>
      </c>
      <c r="D3" s="6"/>
      <c r="E3" s="7" t="s">
        <v>6</v>
      </c>
      <c r="F3" s="8"/>
    </row>
    <row r="4" spans="2:6" ht="15.75" thickBot="1">
      <c r="B4" s="71" t="s">
        <v>7</v>
      </c>
      <c r="C4" s="113" t="s">
        <v>120</v>
      </c>
      <c r="D4" s="6"/>
      <c r="E4" s="11"/>
      <c r="F4" s="8"/>
    </row>
    <row r="5" spans="2:6">
      <c r="B5" s="71" t="s">
        <v>9</v>
      </c>
      <c r="C5" s="193">
        <v>23396</v>
      </c>
      <c r="D5" s="72"/>
      <c r="E5" s="11" t="s">
        <v>10</v>
      </c>
      <c r="F5" s="8"/>
    </row>
    <row r="6" spans="2:6" ht="15.75" thickBot="1">
      <c r="B6" s="73" t="s">
        <v>11</v>
      </c>
      <c r="C6" s="120">
        <v>144045</v>
      </c>
      <c r="D6" s="6"/>
      <c r="E6" s="18"/>
      <c r="F6" s="8"/>
    </row>
    <row r="7" spans="2:6" ht="15.75" thickBot="1">
      <c r="B7" s="71" t="s">
        <v>12</v>
      </c>
      <c r="C7" s="161" t="s">
        <v>134</v>
      </c>
      <c r="D7" s="6"/>
      <c r="E7" s="13"/>
      <c r="F7" s="8"/>
    </row>
    <row r="8" spans="2:6" ht="15.75" thickBot="1">
      <c r="B8" s="71" t="s">
        <v>13</v>
      </c>
      <c r="C8" s="162" t="s">
        <v>134</v>
      </c>
      <c r="D8" s="6"/>
      <c r="E8" s="8"/>
      <c r="F8" s="8"/>
    </row>
    <row r="9" spans="2:6">
      <c r="B9" s="71" t="s">
        <v>14</v>
      </c>
      <c r="C9" s="16"/>
      <c r="D9" s="6"/>
      <c r="E9" s="8"/>
      <c r="F9" s="8"/>
    </row>
    <row r="10" spans="2:6">
      <c r="B10" s="74" t="s">
        <v>15</v>
      </c>
      <c r="C10" s="74" t="s">
        <v>16</v>
      </c>
      <c r="D10" s="75" t="s">
        <v>17</v>
      </c>
      <c r="E10" s="75" t="s">
        <v>18</v>
      </c>
      <c r="F10" s="75" t="s">
        <v>19</v>
      </c>
    </row>
    <row r="11" spans="2:6" ht="15.75" thickBot="1">
      <c r="B11" s="144">
        <v>3200000000</v>
      </c>
      <c r="C11" s="113" t="s">
        <v>26</v>
      </c>
      <c r="D11" s="162">
        <v>1</v>
      </c>
      <c r="E11" s="115">
        <v>318917</v>
      </c>
      <c r="F11" s="163">
        <v>318917</v>
      </c>
    </row>
    <row r="12" spans="2:6">
      <c r="B12" s="16"/>
      <c r="C12" s="77"/>
      <c r="D12" s="28"/>
      <c r="E12" s="78" t="s">
        <v>20</v>
      </c>
      <c r="F12" s="76">
        <f>F11</f>
        <v>318917</v>
      </c>
    </row>
    <row r="15" spans="2:6">
      <c r="B15" s="330"/>
      <c r="C15" s="330"/>
      <c r="D15" s="330"/>
      <c r="E15" s="330"/>
      <c r="F15" s="330"/>
    </row>
    <row r="16" spans="2:6">
      <c r="B16" s="69" t="s">
        <v>195</v>
      </c>
      <c r="C16" s="70" t="s">
        <v>21</v>
      </c>
      <c r="D16" s="2"/>
      <c r="E16" s="19"/>
      <c r="F16" s="2"/>
    </row>
    <row r="17" spans="2:6">
      <c r="B17" s="71" t="s">
        <v>5</v>
      </c>
      <c r="C17" s="194" t="s">
        <v>110</v>
      </c>
      <c r="D17" s="6"/>
      <c r="E17" s="7" t="s">
        <v>6</v>
      </c>
      <c r="F17" s="6"/>
    </row>
    <row r="18" spans="2:6">
      <c r="B18" s="71" t="s">
        <v>7</v>
      </c>
      <c r="C18" s="187" t="s">
        <v>241</v>
      </c>
      <c r="D18" s="6"/>
      <c r="E18" s="11"/>
      <c r="F18" s="6"/>
    </row>
    <row r="19" spans="2:6">
      <c r="B19" s="71" t="s">
        <v>9</v>
      </c>
      <c r="C19" s="110">
        <v>23394</v>
      </c>
      <c r="D19" s="72"/>
      <c r="E19" s="11" t="s">
        <v>10</v>
      </c>
      <c r="F19" s="6"/>
    </row>
    <row r="20" spans="2:6">
      <c r="B20" s="73" t="s">
        <v>11</v>
      </c>
      <c r="C20" s="228">
        <v>144055</v>
      </c>
      <c r="D20" s="6"/>
      <c r="E20" s="18"/>
      <c r="F20" s="6"/>
    </row>
    <row r="21" spans="2:6">
      <c r="B21" s="71" t="s">
        <v>12</v>
      </c>
      <c r="C21" s="110">
        <v>524</v>
      </c>
      <c r="D21" s="6"/>
      <c r="E21" s="6"/>
      <c r="F21" s="6"/>
    </row>
    <row r="22" spans="2:6">
      <c r="B22" s="71" t="s">
        <v>13</v>
      </c>
      <c r="C22" s="110">
        <v>7135</v>
      </c>
      <c r="D22" s="6"/>
      <c r="E22" s="6"/>
      <c r="F22" s="6"/>
    </row>
    <row r="23" spans="2:6">
      <c r="B23" s="71" t="s">
        <v>14</v>
      </c>
      <c r="C23" s="164">
        <v>5452</v>
      </c>
      <c r="D23" s="6"/>
      <c r="E23" s="6"/>
      <c r="F23" s="6"/>
    </row>
    <row r="24" spans="2:6">
      <c r="B24" s="74" t="s">
        <v>15</v>
      </c>
      <c r="C24" s="74" t="s">
        <v>16</v>
      </c>
      <c r="D24" s="111" t="s">
        <v>17</v>
      </c>
      <c r="E24" s="75" t="s">
        <v>18</v>
      </c>
      <c r="F24" s="75" t="s">
        <v>19</v>
      </c>
    </row>
    <row r="25" spans="2:6">
      <c r="B25" s="229" t="s">
        <v>25</v>
      </c>
      <c r="C25" s="110" t="s">
        <v>135</v>
      </c>
      <c r="D25" s="203">
        <v>1</v>
      </c>
      <c r="E25" s="191">
        <v>250000</v>
      </c>
      <c r="F25" s="28">
        <f>E25</f>
        <v>250000</v>
      </c>
    </row>
    <row r="26" spans="2:6">
      <c r="B26" s="16"/>
      <c r="C26" s="77"/>
      <c r="D26" s="121"/>
      <c r="E26" s="28" t="s">
        <v>20</v>
      </c>
      <c r="F26" s="28">
        <f>F25</f>
        <v>250000</v>
      </c>
    </row>
    <row r="29" spans="2:6">
      <c r="B29" s="330"/>
      <c r="C29" s="330"/>
      <c r="D29" s="330"/>
      <c r="E29" s="330"/>
      <c r="F29" s="330"/>
    </row>
    <row r="30" spans="2:6">
      <c r="B30" s="69"/>
      <c r="C30" s="70" t="s">
        <v>22</v>
      </c>
      <c r="D30" s="2"/>
      <c r="E30" s="19"/>
      <c r="F30" s="2"/>
    </row>
    <row r="31" spans="2:6">
      <c r="B31" s="182" t="s">
        <v>5</v>
      </c>
      <c r="C31" s="194" t="s">
        <v>317</v>
      </c>
      <c r="D31" s="6"/>
      <c r="E31" s="7" t="s">
        <v>6</v>
      </c>
      <c r="F31" s="6"/>
    </row>
    <row r="32" spans="2:6">
      <c r="B32" s="182" t="s">
        <v>7</v>
      </c>
      <c r="C32" s="187" t="s">
        <v>318</v>
      </c>
      <c r="D32" s="6"/>
      <c r="E32" s="11"/>
      <c r="F32" s="6"/>
    </row>
    <row r="33" spans="2:6">
      <c r="B33" s="182" t="s">
        <v>9</v>
      </c>
      <c r="C33" s="110" t="s">
        <v>319</v>
      </c>
      <c r="D33" s="72"/>
      <c r="E33" s="11" t="s">
        <v>10</v>
      </c>
      <c r="F33" s="6"/>
    </row>
    <row r="34" spans="2:6">
      <c r="B34" s="183" t="s">
        <v>11</v>
      </c>
      <c r="C34" s="227" t="s">
        <v>320</v>
      </c>
      <c r="D34" s="6"/>
      <c r="E34" s="18"/>
      <c r="F34" s="6"/>
    </row>
    <row r="35" spans="2:6">
      <c r="B35" s="182" t="s">
        <v>12</v>
      </c>
      <c r="C35" s="110" t="s">
        <v>315</v>
      </c>
      <c r="D35" s="6"/>
      <c r="E35" s="6"/>
      <c r="F35" s="6"/>
    </row>
    <row r="36" spans="2:6">
      <c r="B36" s="182" t="s">
        <v>13</v>
      </c>
      <c r="C36" s="110">
        <v>7047</v>
      </c>
      <c r="D36" s="6"/>
      <c r="E36" s="6"/>
      <c r="F36" s="6"/>
    </row>
    <row r="37" spans="2:6">
      <c r="B37" s="182" t="s">
        <v>14</v>
      </c>
      <c r="C37" s="164"/>
      <c r="D37" s="6"/>
      <c r="E37" s="6"/>
      <c r="F37" s="6"/>
    </row>
    <row r="38" spans="2:6">
      <c r="B38" s="184" t="s">
        <v>15</v>
      </c>
      <c r="C38" s="74" t="s">
        <v>16</v>
      </c>
      <c r="D38" s="111" t="s">
        <v>17</v>
      </c>
      <c r="E38" s="75" t="s">
        <v>18</v>
      </c>
      <c r="F38" s="75" t="s">
        <v>19</v>
      </c>
    </row>
    <row r="39" spans="2:6">
      <c r="B39" s="229" t="s">
        <v>321</v>
      </c>
      <c r="C39" s="110" t="s">
        <v>322</v>
      </c>
      <c r="D39" s="203">
        <v>3</v>
      </c>
      <c r="E39" s="191">
        <v>1367100</v>
      </c>
      <c r="F39" s="28">
        <f>D39*E39</f>
        <v>4101300</v>
      </c>
    </row>
    <row r="40" spans="2:6">
      <c r="B40" s="16"/>
      <c r="C40" s="185"/>
      <c r="D40" s="28"/>
      <c r="E40" s="28" t="s">
        <v>20</v>
      </c>
      <c r="F40" s="28">
        <f>SUM(F39:F39)</f>
        <v>4101300</v>
      </c>
    </row>
    <row r="42" spans="2:6">
      <c r="B42" s="330"/>
      <c r="C42" s="330"/>
      <c r="D42" s="330"/>
      <c r="E42" s="330"/>
      <c r="F42" s="330"/>
    </row>
    <row r="43" spans="2:6">
      <c r="B43" s="69"/>
      <c r="C43" s="70" t="s">
        <v>77</v>
      </c>
      <c r="D43" s="2"/>
      <c r="E43" s="19"/>
      <c r="F43" s="2"/>
    </row>
    <row r="44" spans="2:6">
      <c r="B44" s="71" t="s">
        <v>5</v>
      </c>
      <c r="C44" s="194" t="s">
        <v>110</v>
      </c>
      <c r="D44" s="6"/>
      <c r="E44" s="7" t="s">
        <v>6</v>
      </c>
      <c r="F44" s="6"/>
    </row>
    <row r="45" spans="2:6">
      <c r="B45" s="71" t="s">
        <v>7</v>
      </c>
      <c r="C45" s="187" t="s">
        <v>109</v>
      </c>
      <c r="D45" s="6"/>
      <c r="E45" s="11"/>
      <c r="F45" s="6"/>
    </row>
    <row r="46" spans="2:6">
      <c r="B46" s="71" t="s">
        <v>9</v>
      </c>
      <c r="C46" s="110">
        <v>25815</v>
      </c>
      <c r="D46" s="72"/>
      <c r="E46" s="11" t="s">
        <v>10</v>
      </c>
      <c r="F46" s="6"/>
    </row>
    <row r="47" spans="2:6">
      <c r="B47" s="73" t="s">
        <v>11</v>
      </c>
      <c r="C47" s="227">
        <v>145972</v>
      </c>
      <c r="D47" s="6"/>
      <c r="E47" s="18"/>
      <c r="F47" s="6"/>
    </row>
    <row r="48" spans="2:6">
      <c r="B48" s="71" t="s">
        <v>12</v>
      </c>
      <c r="C48" s="110">
        <v>586</v>
      </c>
      <c r="D48" s="6"/>
      <c r="E48" s="6"/>
      <c r="F48" s="6"/>
    </row>
    <row r="49" spans="2:6">
      <c r="B49" s="71" t="s">
        <v>13</v>
      </c>
      <c r="C49" s="110">
        <v>7136</v>
      </c>
      <c r="D49" s="6"/>
      <c r="E49" s="6"/>
      <c r="F49" s="6"/>
    </row>
    <row r="50" spans="2:6">
      <c r="B50" s="71" t="s">
        <v>14</v>
      </c>
      <c r="C50" s="164">
        <v>5061</v>
      </c>
      <c r="D50" s="6"/>
      <c r="E50" s="6"/>
      <c r="F50" s="6"/>
    </row>
    <row r="51" spans="2:6">
      <c r="B51" s="74" t="s">
        <v>15</v>
      </c>
      <c r="C51" s="74" t="s">
        <v>16</v>
      </c>
      <c r="D51" s="111" t="s">
        <v>17</v>
      </c>
      <c r="E51" s="75" t="s">
        <v>18</v>
      </c>
      <c r="F51" s="75" t="s">
        <v>19</v>
      </c>
    </row>
    <row r="52" spans="2:6">
      <c r="B52" s="229" t="s">
        <v>25</v>
      </c>
      <c r="C52" s="110" t="s">
        <v>135</v>
      </c>
      <c r="D52" s="203">
        <v>1</v>
      </c>
      <c r="E52" s="191">
        <v>250000</v>
      </c>
      <c r="F52" s="28">
        <f>E52</f>
        <v>250000</v>
      </c>
    </row>
    <row r="53" spans="2:6">
      <c r="B53" s="16"/>
      <c r="C53" s="77"/>
      <c r="D53" s="28"/>
      <c r="E53" s="28" t="s">
        <v>20</v>
      </c>
      <c r="F53" s="28">
        <f>SUM(F52:F52)</f>
        <v>250000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7"/>
  <sheetViews>
    <sheetView workbookViewId="0">
      <selection activeCell="C19" sqref="C1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30"/>
      <c r="C2" s="330"/>
      <c r="D2" s="330"/>
      <c r="E2" s="330"/>
      <c r="F2" s="330"/>
    </row>
    <row r="3" spans="2:6" ht="15.75" thickBot="1">
      <c r="B3" s="31"/>
      <c r="C3" s="32" t="s">
        <v>4</v>
      </c>
      <c r="D3" s="2"/>
      <c r="E3" s="3"/>
      <c r="F3" s="4"/>
    </row>
    <row r="4" spans="2:6">
      <c r="B4" s="5" t="s">
        <v>5</v>
      </c>
      <c r="C4" s="194"/>
      <c r="D4" s="6"/>
      <c r="E4" s="7" t="s">
        <v>6</v>
      </c>
      <c r="F4" s="8"/>
    </row>
    <row r="5" spans="2:6">
      <c r="B5" s="9" t="s">
        <v>7</v>
      </c>
      <c r="C5" s="187"/>
      <c r="D5" s="10"/>
      <c r="E5" s="11"/>
      <c r="F5" s="8"/>
    </row>
    <row r="6" spans="2:6">
      <c r="B6" s="9" t="s">
        <v>9</v>
      </c>
      <c r="C6" s="110"/>
      <c r="D6" s="12"/>
      <c r="E6" s="11" t="s">
        <v>10</v>
      </c>
      <c r="F6" s="8"/>
    </row>
    <row r="7" spans="2:6">
      <c r="B7" s="1" t="s">
        <v>11</v>
      </c>
      <c r="C7" s="142"/>
      <c r="D7" s="6"/>
      <c r="E7" s="13"/>
      <c r="F7" s="8"/>
    </row>
    <row r="8" spans="2:6">
      <c r="B8" s="9" t="s">
        <v>12</v>
      </c>
      <c r="C8" s="110"/>
      <c r="D8" s="6"/>
      <c r="E8" s="13"/>
      <c r="F8" s="8"/>
    </row>
    <row r="9" spans="2:6">
      <c r="B9" s="14" t="s">
        <v>13</v>
      </c>
      <c r="C9" s="110"/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9"/>
      <c r="C12" s="110"/>
      <c r="D12" s="229"/>
      <c r="E12" s="213">
        <v>0</v>
      </c>
      <c r="F12" s="93">
        <f>D12*E12</f>
        <v>0</v>
      </c>
    </row>
    <row r="13" spans="2:6" ht="15.75" thickBot="1">
      <c r="B13" s="21"/>
      <c r="C13" s="65"/>
      <c r="D13" s="27"/>
      <c r="E13" s="22" t="s">
        <v>20</v>
      </c>
      <c r="F13" s="23">
        <f>F12</f>
        <v>0</v>
      </c>
    </row>
    <row r="15" spans="2:6" ht="15.75" thickBot="1">
      <c r="B15" s="330"/>
      <c r="C15" s="330"/>
      <c r="D15" s="330"/>
      <c r="E15" s="330"/>
      <c r="F15" s="330"/>
    </row>
    <row r="16" spans="2:6" ht="15.75" thickBot="1">
      <c r="B16" s="31"/>
      <c r="C16" s="32" t="s">
        <v>21</v>
      </c>
      <c r="D16" s="2"/>
      <c r="E16" s="3"/>
      <c r="F16" s="4"/>
    </row>
    <row r="17" spans="2:6" ht="15.75" thickBot="1">
      <c r="B17" s="58" t="s">
        <v>5</v>
      </c>
      <c r="C17" s="113" t="s">
        <v>123</v>
      </c>
      <c r="D17" s="258"/>
      <c r="E17" s="259"/>
      <c r="F17" s="260"/>
    </row>
    <row r="18" spans="2:6" ht="15.75" thickBot="1">
      <c r="B18" s="58" t="s">
        <v>7</v>
      </c>
      <c r="C18" s="261" t="s">
        <v>238</v>
      </c>
      <c r="D18" s="258"/>
      <c r="E18" s="262"/>
      <c r="F18" s="260"/>
    </row>
    <row r="19" spans="2:6" ht="15.75" thickBot="1">
      <c r="B19" s="58" t="s">
        <v>9</v>
      </c>
      <c r="C19" s="263"/>
      <c r="D19" s="258"/>
      <c r="E19" s="262" t="s">
        <v>10</v>
      </c>
      <c r="F19" s="260"/>
    </row>
    <row r="20" spans="2:6" ht="15.75" thickBot="1">
      <c r="B20" s="264" t="s">
        <v>11</v>
      </c>
      <c r="C20" s="265"/>
      <c r="D20" s="258"/>
      <c r="E20" s="266"/>
      <c r="F20" s="260"/>
    </row>
    <row r="21" spans="2:6" ht="15.75" thickBot="1">
      <c r="B21" s="58" t="s">
        <v>12</v>
      </c>
      <c r="C21" s="267"/>
      <c r="D21" s="258"/>
      <c r="E21" s="266"/>
      <c r="F21" s="260"/>
    </row>
    <row r="22" spans="2:6" ht="15.75" thickBot="1">
      <c r="B22" s="268" t="s">
        <v>13</v>
      </c>
      <c r="C22" s="263"/>
      <c r="D22" s="258"/>
      <c r="E22" s="260"/>
      <c r="F22" s="260"/>
    </row>
    <row r="23" spans="2:6" ht="15.75" thickBot="1">
      <c r="B23" s="269" t="s">
        <v>14</v>
      </c>
      <c r="C23" s="270"/>
      <c r="D23" s="258"/>
      <c r="E23" s="260"/>
      <c r="F23" s="260"/>
    </row>
    <row r="24" spans="2:6" ht="15.75" thickBot="1">
      <c r="B24" s="271" t="s">
        <v>15</v>
      </c>
      <c r="C24" s="272" t="s">
        <v>16</v>
      </c>
      <c r="D24" s="272" t="s">
        <v>17</v>
      </c>
      <c r="E24" s="272" t="s">
        <v>18</v>
      </c>
      <c r="F24" s="273" t="s">
        <v>19</v>
      </c>
    </row>
    <row r="25" spans="2:6" ht="15.75" thickBot="1">
      <c r="B25" s="144"/>
      <c r="C25" s="274"/>
      <c r="D25" s="274"/>
      <c r="E25" s="275">
        <v>0</v>
      </c>
      <c r="F25" s="276">
        <f>D25*E25</f>
        <v>0</v>
      </c>
    </row>
    <row r="26" spans="2:6" ht="15.75" thickBot="1">
      <c r="B26" s="144"/>
      <c r="C26" s="274"/>
      <c r="D26" s="274"/>
      <c r="E26" s="275">
        <v>0</v>
      </c>
      <c r="F26" s="276">
        <f>D26*E26</f>
        <v>0</v>
      </c>
    </row>
    <row r="27" spans="2:6" ht="15.75" thickBot="1">
      <c r="B27" s="144"/>
      <c r="C27" s="274"/>
      <c r="D27" s="274"/>
      <c r="E27" s="275">
        <v>0</v>
      </c>
      <c r="F27" s="276">
        <f>D27*E27</f>
        <v>0</v>
      </c>
    </row>
    <row r="28" spans="2:6" ht="15.75" thickBot="1">
      <c r="B28" s="277"/>
      <c r="C28" s="278"/>
      <c r="D28" s="279"/>
      <c r="E28" s="278">
        <v>0</v>
      </c>
      <c r="F28" s="276">
        <f>F25+F26+F27</f>
        <v>0</v>
      </c>
    </row>
    <row r="30" spans="2:6" ht="15.75" thickBot="1">
      <c r="B30" s="330" t="s">
        <v>199</v>
      </c>
      <c r="C30" s="330"/>
      <c r="D30" s="330"/>
      <c r="E30" s="330"/>
      <c r="F30" s="330"/>
    </row>
    <row r="31" spans="2:6" ht="15.75" thickBot="1">
      <c r="B31" s="31"/>
      <c r="C31" s="32" t="s">
        <v>196</v>
      </c>
      <c r="D31" s="2"/>
      <c r="E31" s="3"/>
      <c r="F31" s="4"/>
    </row>
    <row r="32" spans="2:6">
      <c r="B32" s="5" t="s">
        <v>5</v>
      </c>
      <c r="C32" s="194" t="s">
        <v>48</v>
      </c>
      <c r="D32" s="6"/>
      <c r="E32" s="7" t="s">
        <v>6</v>
      </c>
      <c r="F32" s="8"/>
    </row>
    <row r="33" spans="2:6">
      <c r="B33" s="9" t="s">
        <v>7</v>
      </c>
      <c r="C33" s="187" t="s">
        <v>119</v>
      </c>
      <c r="D33" s="10"/>
      <c r="E33" s="11"/>
      <c r="F33" s="8"/>
    </row>
    <row r="34" spans="2:6">
      <c r="B34" s="9" t="s">
        <v>9</v>
      </c>
      <c r="C34" s="110">
        <v>14038</v>
      </c>
      <c r="D34" s="12"/>
      <c r="E34" s="11" t="s">
        <v>10</v>
      </c>
      <c r="F34" s="8"/>
    </row>
    <row r="35" spans="2:6">
      <c r="B35" s="1" t="s">
        <v>11</v>
      </c>
      <c r="C35" s="142">
        <v>138681</v>
      </c>
      <c r="D35" s="6"/>
      <c r="E35" s="13"/>
      <c r="F35" s="8"/>
    </row>
    <row r="36" spans="2:6">
      <c r="B36" s="9" t="s">
        <v>12</v>
      </c>
      <c r="C36" s="110">
        <v>4700029711</v>
      </c>
      <c r="D36" s="6"/>
      <c r="E36" s="13"/>
      <c r="F36" s="8"/>
    </row>
    <row r="37" spans="2:6">
      <c r="B37" s="14" t="s">
        <v>13</v>
      </c>
      <c r="C37" s="110" t="s">
        <v>172</v>
      </c>
      <c r="D37" s="6"/>
      <c r="E37" s="8"/>
      <c r="F37" s="8"/>
    </row>
    <row r="38" spans="2:6" ht="15.75" thickBot="1">
      <c r="B38" s="14" t="s">
        <v>14</v>
      </c>
      <c r="C38" s="25"/>
      <c r="D38" s="6"/>
      <c r="E38" s="8"/>
      <c r="F38" s="8"/>
    </row>
    <row r="39" spans="2:6" ht="15.75" thickBot="1">
      <c r="B39" s="61" t="s">
        <v>15</v>
      </c>
      <c r="C39" s="61" t="s">
        <v>16</v>
      </c>
      <c r="D39" s="62" t="s">
        <v>17</v>
      </c>
      <c r="E39" s="63" t="s">
        <v>18</v>
      </c>
      <c r="F39" s="64" t="s">
        <v>19</v>
      </c>
    </row>
    <row r="40" spans="2:6" ht="15.75" thickBot="1">
      <c r="B40" s="229">
        <v>3200000000</v>
      </c>
      <c r="C40" s="110" t="s">
        <v>142</v>
      </c>
      <c r="D40" s="229">
        <v>1</v>
      </c>
      <c r="E40" s="213">
        <v>165862</v>
      </c>
      <c r="F40" s="93">
        <f>D40*E40</f>
        <v>165862</v>
      </c>
    </row>
    <row r="41" spans="2:6" ht="15.75" thickBot="1">
      <c r="B41" s="21"/>
      <c r="C41" s="65"/>
      <c r="D41" s="27"/>
      <c r="E41" s="22" t="s">
        <v>20</v>
      </c>
      <c r="F41" s="23">
        <f>F40</f>
        <v>165862</v>
      </c>
    </row>
    <row r="43" spans="2:6" ht="15.75" thickBot="1">
      <c r="B43" s="330" t="s">
        <v>200</v>
      </c>
      <c r="C43" s="330"/>
      <c r="D43" s="330"/>
      <c r="E43" s="330"/>
      <c r="F43" s="330"/>
    </row>
    <row r="44" spans="2:6" ht="15.75" thickBot="1">
      <c r="B44" s="31"/>
      <c r="C44" s="32" t="s">
        <v>197</v>
      </c>
      <c r="D44" s="2"/>
      <c r="E44" s="3"/>
      <c r="F44" s="4"/>
    </row>
    <row r="45" spans="2:6">
      <c r="B45" s="5" t="s">
        <v>5</v>
      </c>
      <c r="C45" s="194" t="s">
        <v>48</v>
      </c>
      <c r="D45" s="6"/>
      <c r="E45" s="7" t="s">
        <v>6</v>
      </c>
      <c r="F45" s="8"/>
    </row>
    <row r="46" spans="2:6">
      <c r="B46" s="9" t="s">
        <v>7</v>
      </c>
      <c r="C46" s="187" t="s">
        <v>119</v>
      </c>
      <c r="D46" s="10"/>
      <c r="E46" s="11"/>
      <c r="F46" s="8"/>
    </row>
    <row r="47" spans="2:6">
      <c r="B47" s="9" t="s">
        <v>9</v>
      </c>
      <c r="C47" s="110">
        <v>14040</v>
      </c>
      <c r="D47" s="12"/>
      <c r="E47" s="11" t="s">
        <v>10</v>
      </c>
      <c r="F47" s="8"/>
    </row>
    <row r="48" spans="2:6">
      <c r="B48" s="1" t="s">
        <v>11</v>
      </c>
      <c r="C48" s="142">
        <v>138660</v>
      </c>
      <c r="D48" s="6"/>
      <c r="E48" s="13"/>
      <c r="F48" s="8"/>
    </row>
    <row r="49" spans="2:6">
      <c r="B49" s="9" t="s">
        <v>12</v>
      </c>
      <c r="C49" s="110">
        <v>4700029707</v>
      </c>
      <c r="D49" s="6"/>
      <c r="E49" s="13"/>
      <c r="F49" s="8"/>
    </row>
    <row r="50" spans="2:6">
      <c r="B50" s="14" t="s">
        <v>13</v>
      </c>
      <c r="C50" s="110" t="s">
        <v>165</v>
      </c>
      <c r="D50" s="6"/>
      <c r="E50" s="8"/>
      <c r="F50" s="8"/>
    </row>
    <row r="51" spans="2:6" ht="15.75" thickBot="1">
      <c r="B51" s="14" t="s">
        <v>14</v>
      </c>
      <c r="C51" s="25"/>
      <c r="D51" s="6"/>
      <c r="E51" s="8"/>
      <c r="F51" s="8"/>
    </row>
    <row r="52" spans="2:6" ht="15.75" thickBot="1">
      <c r="B52" s="61" t="s">
        <v>15</v>
      </c>
      <c r="C52" s="61" t="s">
        <v>16</v>
      </c>
      <c r="D52" s="62" t="s">
        <v>17</v>
      </c>
      <c r="E52" s="63" t="s">
        <v>18</v>
      </c>
      <c r="F52" s="64" t="s">
        <v>19</v>
      </c>
    </row>
    <row r="53" spans="2:6" ht="15.75" thickBot="1">
      <c r="B53" s="229">
        <v>3200000000</v>
      </c>
      <c r="C53" s="110" t="s">
        <v>142</v>
      </c>
      <c r="D53" s="229">
        <v>1</v>
      </c>
      <c r="E53" s="213">
        <v>165862</v>
      </c>
      <c r="F53" s="93">
        <f>D53*E53</f>
        <v>165862</v>
      </c>
    </row>
    <row r="54" spans="2:6" ht="15.75" thickBot="1">
      <c r="B54" s="21"/>
      <c r="C54" s="65"/>
      <c r="D54" s="27"/>
      <c r="E54" s="22" t="s">
        <v>20</v>
      </c>
      <c r="F54" s="23">
        <f>F53</f>
        <v>165862</v>
      </c>
    </row>
    <row r="56" spans="2:6" ht="15.75" thickBot="1">
      <c r="B56" s="330" t="s">
        <v>201</v>
      </c>
      <c r="C56" s="330"/>
      <c r="D56" s="330"/>
      <c r="E56" s="330"/>
      <c r="F56" s="330"/>
    </row>
    <row r="57" spans="2:6" ht="15.75" thickBot="1">
      <c r="B57" s="31" t="s">
        <v>195</v>
      </c>
      <c r="C57" s="32" t="s">
        <v>198</v>
      </c>
      <c r="D57" s="2"/>
      <c r="E57" s="3"/>
      <c r="F57" s="4"/>
    </row>
    <row r="58" spans="2:6">
      <c r="B58" s="5" t="s">
        <v>5</v>
      </c>
      <c r="C58" s="194" t="s">
        <v>48</v>
      </c>
      <c r="D58" s="6"/>
      <c r="E58" s="7" t="s">
        <v>6</v>
      </c>
      <c r="F58" s="8"/>
    </row>
    <row r="59" spans="2:6">
      <c r="B59" s="9" t="s">
        <v>7</v>
      </c>
      <c r="C59" s="187" t="s">
        <v>119</v>
      </c>
      <c r="D59" s="10"/>
      <c r="E59" s="11"/>
      <c r="F59" s="8"/>
    </row>
    <row r="60" spans="2:6">
      <c r="B60" s="9" t="s">
        <v>9</v>
      </c>
      <c r="C60" s="110">
        <v>14048</v>
      </c>
      <c r="D60" s="12"/>
      <c r="E60" s="11" t="s">
        <v>10</v>
      </c>
      <c r="F60" s="8"/>
    </row>
    <row r="61" spans="2:6">
      <c r="B61" s="1" t="s">
        <v>11</v>
      </c>
      <c r="C61" s="142">
        <v>138661</v>
      </c>
      <c r="D61" s="6"/>
      <c r="E61" s="13"/>
      <c r="F61" s="8"/>
    </row>
    <row r="62" spans="2:6">
      <c r="B62" s="9" t="s">
        <v>12</v>
      </c>
      <c r="C62" s="110">
        <v>4700029709</v>
      </c>
      <c r="D62" s="6"/>
      <c r="E62" s="13"/>
      <c r="F62" s="8"/>
    </row>
    <row r="63" spans="2:6">
      <c r="B63" s="14" t="s">
        <v>13</v>
      </c>
      <c r="C63" s="110" t="s">
        <v>166</v>
      </c>
      <c r="D63" s="6"/>
      <c r="E63" s="8"/>
      <c r="F63" s="8"/>
    </row>
    <row r="64" spans="2:6" ht="15.75" thickBot="1">
      <c r="B64" s="14" t="s">
        <v>14</v>
      </c>
      <c r="C64" s="25"/>
      <c r="D64" s="6"/>
      <c r="E64" s="8"/>
      <c r="F64" s="8"/>
    </row>
    <row r="65" spans="2:6" ht="15.75" thickBot="1">
      <c r="B65" s="61" t="s">
        <v>15</v>
      </c>
      <c r="C65" s="61" t="s">
        <v>16</v>
      </c>
      <c r="D65" s="62" t="s">
        <v>17</v>
      </c>
      <c r="E65" s="63" t="s">
        <v>18</v>
      </c>
      <c r="F65" s="64" t="s">
        <v>19</v>
      </c>
    </row>
    <row r="66" spans="2:6" ht="15.75" thickBot="1">
      <c r="B66" s="229">
        <v>3200000000</v>
      </c>
      <c r="C66" s="110" t="s">
        <v>142</v>
      </c>
      <c r="D66" s="229">
        <v>1</v>
      </c>
      <c r="E66" s="213">
        <v>165862</v>
      </c>
      <c r="F66" s="93">
        <f>D66*E66</f>
        <v>165862</v>
      </c>
    </row>
    <row r="67" spans="2:6" ht="15.75" thickBot="1">
      <c r="B67" s="21"/>
      <c r="C67" s="65"/>
      <c r="D67" s="27"/>
      <c r="E67" s="22" t="s">
        <v>20</v>
      </c>
      <c r="F67" s="23">
        <f>F66</f>
        <v>165862</v>
      </c>
    </row>
  </sheetData>
  <mergeCells count="5">
    <mergeCell ref="B2:F2"/>
    <mergeCell ref="B15:F15"/>
    <mergeCell ref="B30:F30"/>
    <mergeCell ref="B43:F43"/>
    <mergeCell ref="B56:F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30" t="s">
        <v>207</v>
      </c>
      <c r="C2" s="330"/>
      <c r="D2" s="330"/>
      <c r="E2" s="330"/>
      <c r="F2" s="330"/>
    </row>
    <row r="3" spans="2:6" ht="15.75" thickBot="1">
      <c r="B3" s="31"/>
      <c r="C3" s="32" t="s">
        <v>202</v>
      </c>
      <c r="D3" s="2"/>
      <c r="E3" s="3"/>
      <c r="F3" s="4"/>
    </row>
    <row r="4" spans="2:6">
      <c r="B4" s="5" t="s">
        <v>5</v>
      </c>
      <c r="C4" s="194" t="s">
        <v>48</v>
      </c>
      <c r="D4" s="6"/>
      <c r="E4" s="7" t="s">
        <v>6</v>
      </c>
      <c r="F4" s="8"/>
    </row>
    <row r="5" spans="2:6">
      <c r="B5" s="9" t="s">
        <v>7</v>
      </c>
      <c r="C5" s="187" t="s">
        <v>119</v>
      </c>
      <c r="D5" s="10"/>
      <c r="E5" s="11"/>
      <c r="F5" s="8"/>
    </row>
    <row r="6" spans="2:6">
      <c r="B6" s="9" t="s">
        <v>9</v>
      </c>
      <c r="C6" s="110">
        <v>14047</v>
      </c>
      <c r="D6" s="12"/>
      <c r="E6" s="11" t="s">
        <v>10</v>
      </c>
      <c r="F6" s="8"/>
    </row>
    <row r="7" spans="2:6">
      <c r="B7" s="1" t="s">
        <v>11</v>
      </c>
      <c r="C7" s="142">
        <v>138662</v>
      </c>
      <c r="D7" s="6"/>
      <c r="E7" s="13"/>
      <c r="F7" s="8"/>
    </row>
    <row r="8" spans="2:6">
      <c r="B8" s="9" t="s">
        <v>12</v>
      </c>
      <c r="C8" s="110">
        <v>4700029712</v>
      </c>
      <c r="D8" s="6"/>
      <c r="E8" s="13"/>
      <c r="F8" s="8"/>
    </row>
    <row r="9" spans="2:6">
      <c r="B9" s="14" t="s">
        <v>13</v>
      </c>
      <c r="C9" s="110" t="s">
        <v>167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9">
        <v>3200000000</v>
      </c>
      <c r="C12" s="110" t="s">
        <v>142</v>
      </c>
      <c r="D12" s="229">
        <v>1</v>
      </c>
      <c r="E12" s="21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20</v>
      </c>
      <c r="F13" s="23">
        <f>F12</f>
        <v>165862</v>
      </c>
    </row>
    <row r="15" spans="2:6" ht="15.75" thickBot="1">
      <c r="B15" s="330" t="s">
        <v>208</v>
      </c>
      <c r="C15" s="330"/>
      <c r="D15" s="330"/>
      <c r="E15" s="330"/>
      <c r="F15" s="330"/>
    </row>
    <row r="16" spans="2:6" ht="15.75" thickBot="1">
      <c r="B16" s="31"/>
      <c r="C16" s="32" t="s">
        <v>203</v>
      </c>
      <c r="D16" s="2"/>
      <c r="E16" s="3"/>
      <c r="F16" s="4"/>
    </row>
    <row r="17" spans="2:6" ht="15.75" thickBot="1">
      <c r="B17" s="58" t="s">
        <v>5</v>
      </c>
      <c r="C17" s="194" t="s">
        <v>48</v>
      </c>
      <c r="D17" s="258"/>
      <c r="E17" s="259"/>
      <c r="F17" s="260"/>
    </row>
    <row r="18" spans="2:6" ht="15.75" thickBot="1">
      <c r="B18" s="58" t="s">
        <v>7</v>
      </c>
      <c r="C18" s="187" t="s">
        <v>119</v>
      </c>
      <c r="D18" s="258"/>
      <c r="E18" s="262"/>
      <c r="F18" s="260"/>
    </row>
    <row r="19" spans="2:6" ht="15.75" thickBot="1">
      <c r="B19" s="58" t="s">
        <v>9</v>
      </c>
      <c r="C19" s="263">
        <v>14046</v>
      </c>
      <c r="D19" s="258"/>
      <c r="E19" s="262" t="s">
        <v>10</v>
      </c>
      <c r="F19" s="260"/>
    </row>
    <row r="20" spans="2:6" ht="15.75" thickBot="1">
      <c r="B20" s="264" t="s">
        <v>11</v>
      </c>
      <c r="C20" s="265">
        <v>138668</v>
      </c>
      <c r="D20" s="258"/>
      <c r="E20" s="266"/>
      <c r="F20" s="260"/>
    </row>
    <row r="21" spans="2:6" ht="15.75" thickBot="1">
      <c r="B21" s="58" t="s">
        <v>12</v>
      </c>
      <c r="C21" s="267">
        <v>4700029716</v>
      </c>
      <c r="D21" s="258"/>
      <c r="E21" s="266"/>
      <c r="F21" s="260"/>
    </row>
    <row r="22" spans="2:6" ht="15.75" thickBot="1">
      <c r="B22" s="268" t="s">
        <v>13</v>
      </c>
      <c r="C22" s="263" t="s">
        <v>168</v>
      </c>
      <c r="D22" s="258"/>
      <c r="E22" s="260"/>
      <c r="F22" s="260"/>
    </row>
    <row r="23" spans="2:6" ht="15.75" thickBot="1">
      <c r="B23" s="269" t="s">
        <v>14</v>
      </c>
      <c r="C23" s="270"/>
      <c r="D23" s="258"/>
      <c r="E23" s="260"/>
      <c r="F23" s="260"/>
    </row>
    <row r="24" spans="2:6" ht="15.75" thickBot="1">
      <c r="B24" s="271" t="s">
        <v>15</v>
      </c>
      <c r="C24" s="272"/>
      <c r="D24" s="272" t="s">
        <v>17</v>
      </c>
      <c r="E24" s="272" t="s">
        <v>18</v>
      </c>
      <c r="F24" s="273" t="s">
        <v>19</v>
      </c>
    </row>
    <row r="25" spans="2:6" ht="15.75" thickBot="1">
      <c r="B25" s="229">
        <v>3200000000</v>
      </c>
      <c r="C25" s="110" t="s">
        <v>142</v>
      </c>
      <c r="D25" s="229">
        <v>1</v>
      </c>
      <c r="E25" s="275">
        <v>165862</v>
      </c>
      <c r="F25" s="276">
        <f>D25*E25</f>
        <v>165862</v>
      </c>
    </row>
    <row r="26" spans="2:6" ht="15.75" thickBot="1">
      <c r="B26" s="144"/>
      <c r="C26" s="274"/>
      <c r="D26" s="274"/>
      <c r="E26" s="275"/>
      <c r="F26" s="276">
        <v>165862</v>
      </c>
    </row>
    <row r="28" spans="2:6" ht="15.75" thickBot="1">
      <c r="B28" s="330" t="s">
        <v>209</v>
      </c>
      <c r="C28" s="330"/>
      <c r="D28" s="330"/>
      <c r="E28" s="330"/>
      <c r="F28" s="330"/>
    </row>
    <row r="29" spans="2:6" ht="15.75" thickBot="1">
      <c r="B29" s="31"/>
      <c r="C29" s="32" t="s">
        <v>204</v>
      </c>
      <c r="D29" s="2"/>
      <c r="E29" s="3"/>
      <c r="F29" s="4"/>
    </row>
    <row r="30" spans="2:6">
      <c r="B30" s="5" t="s">
        <v>5</v>
      </c>
      <c r="C30" s="194" t="s">
        <v>48</v>
      </c>
      <c r="D30" s="6"/>
      <c r="E30" s="7" t="s">
        <v>6</v>
      </c>
      <c r="F30" s="8"/>
    </row>
    <row r="31" spans="2:6">
      <c r="B31" s="9" t="s">
        <v>7</v>
      </c>
      <c r="C31" s="187" t="s">
        <v>119</v>
      </c>
      <c r="D31" s="10"/>
      <c r="E31" s="11"/>
      <c r="F31" s="8"/>
    </row>
    <row r="32" spans="2:6">
      <c r="B32" s="9" t="s">
        <v>9</v>
      </c>
      <c r="C32" s="110">
        <v>14136</v>
      </c>
      <c r="D32" s="12"/>
      <c r="E32" s="11" t="s">
        <v>10</v>
      </c>
      <c r="F32" s="8"/>
    </row>
    <row r="33" spans="2:6">
      <c r="B33" s="1" t="s">
        <v>11</v>
      </c>
      <c r="C33" s="142">
        <v>138674</v>
      </c>
      <c r="D33" s="6"/>
      <c r="E33" s="13"/>
      <c r="F33" s="8"/>
    </row>
    <row r="34" spans="2:6">
      <c r="B34" s="9" t="s">
        <v>12</v>
      </c>
      <c r="C34" s="110">
        <v>4700029715</v>
      </c>
      <c r="D34" s="6"/>
      <c r="E34" s="13"/>
      <c r="F34" s="8"/>
    </row>
    <row r="35" spans="2:6">
      <c r="B35" s="14" t="s">
        <v>13</v>
      </c>
      <c r="C35" s="110" t="s">
        <v>169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9">
        <v>3200000000</v>
      </c>
      <c r="C38" s="110" t="s">
        <v>142</v>
      </c>
      <c r="D38" s="229">
        <v>1</v>
      </c>
      <c r="E38" s="213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20</v>
      </c>
      <c r="F39" s="23">
        <f>F38</f>
        <v>165862</v>
      </c>
    </row>
    <row r="41" spans="2:6" ht="15.75" thickBot="1">
      <c r="B41" s="330" t="s">
        <v>210</v>
      </c>
      <c r="C41" s="330"/>
      <c r="D41" s="330"/>
      <c r="E41" s="330"/>
      <c r="F41" s="330"/>
    </row>
    <row r="42" spans="2:6" ht="15.75" thickBot="1">
      <c r="B42" s="31"/>
      <c r="C42" s="32" t="s">
        <v>205</v>
      </c>
      <c r="D42" s="2"/>
      <c r="E42" s="3"/>
      <c r="F42" s="4"/>
    </row>
    <row r="43" spans="2:6">
      <c r="B43" s="5" t="s">
        <v>5</v>
      </c>
      <c r="C43" s="194" t="s">
        <v>48</v>
      </c>
      <c r="D43" s="6"/>
      <c r="E43" s="7" t="s">
        <v>6</v>
      </c>
      <c r="F43" s="8"/>
    </row>
    <row r="44" spans="2:6">
      <c r="B44" s="9" t="s">
        <v>7</v>
      </c>
      <c r="C44" s="187" t="s">
        <v>119</v>
      </c>
      <c r="D44" s="10"/>
      <c r="E44" s="11"/>
      <c r="F44" s="8"/>
    </row>
    <row r="45" spans="2:6">
      <c r="B45" s="9" t="s">
        <v>9</v>
      </c>
      <c r="C45" s="110">
        <v>14044</v>
      </c>
      <c r="D45" s="12"/>
      <c r="E45" s="11" t="s">
        <v>10</v>
      </c>
      <c r="F45" s="8"/>
    </row>
    <row r="46" spans="2:6">
      <c r="B46" s="1" t="s">
        <v>11</v>
      </c>
      <c r="C46" s="142">
        <v>138675</v>
      </c>
      <c r="D46" s="6"/>
      <c r="E46" s="13"/>
      <c r="F46" s="8"/>
    </row>
    <row r="47" spans="2:6">
      <c r="B47" s="9" t="s">
        <v>12</v>
      </c>
      <c r="C47" s="110">
        <v>4700029714</v>
      </c>
      <c r="D47" s="6"/>
      <c r="E47" s="13"/>
      <c r="F47" s="8"/>
    </row>
    <row r="48" spans="2:6">
      <c r="B48" s="14" t="s">
        <v>13</v>
      </c>
      <c r="C48" s="110" t="s">
        <v>170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9">
        <v>3200000000</v>
      </c>
      <c r="C51" s="110" t="s">
        <v>142</v>
      </c>
      <c r="D51" s="229">
        <v>1</v>
      </c>
      <c r="E51" s="213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20</v>
      </c>
      <c r="F52" s="23">
        <f>F51</f>
        <v>165862</v>
      </c>
    </row>
    <row r="54" spans="2:6" ht="15.75" thickBot="1">
      <c r="B54" s="330" t="s">
        <v>211</v>
      </c>
      <c r="C54" s="330"/>
      <c r="D54" s="330"/>
      <c r="E54" s="330"/>
      <c r="F54" s="330"/>
    </row>
    <row r="55" spans="2:6" ht="15.75" thickBot="1">
      <c r="B55" s="31" t="s">
        <v>195</v>
      </c>
      <c r="C55" s="32" t="s">
        <v>206</v>
      </c>
      <c r="D55" s="2"/>
      <c r="E55" s="3"/>
      <c r="F55" s="4"/>
    </row>
    <row r="56" spans="2:6">
      <c r="B56" s="5" t="s">
        <v>5</v>
      </c>
      <c r="C56" s="194" t="s">
        <v>48</v>
      </c>
      <c r="D56" s="6"/>
      <c r="E56" s="7" t="s">
        <v>6</v>
      </c>
      <c r="F56" s="8"/>
    </row>
    <row r="57" spans="2:6">
      <c r="B57" s="9" t="s">
        <v>7</v>
      </c>
      <c r="C57" s="187" t="s">
        <v>119</v>
      </c>
      <c r="D57" s="10"/>
      <c r="E57" s="11"/>
      <c r="F57" s="8"/>
    </row>
    <row r="58" spans="2:6">
      <c r="B58" s="9" t="s">
        <v>9</v>
      </c>
      <c r="C58" s="110">
        <v>14043</v>
      </c>
      <c r="D58" s="12"/>
      <c r="E58" s="11" t="s">
        <v>10</v>
      </c>
      <c r="F58" s="8"/>
    </row>
    <row r="59" spans="2:6">
      <c r="B59" s="1" t="s">
        <v>11</v>
      </c>
      <c r="C59" s="142">
        <v>138676</v>
      </c>
      <c r="D59" s="6"/>
      <c r="E59" s="13"/>
      <c r="F59" s="8"/>
    </row>
    <row r="60" spans="2:6">
      <c r="B60" s="9" t="s">
        <v>12</v>
      </c>
      <c r="C60" s="110">
        <v>4700029713</v>
      </c>
      <c r="D60" s="6"/>
      <c r="E60" s="13"/>
      <c r="F60" s="8"/>
    </row>
    <row r="61" spans="2:6">
      <c r="B61" s="14" t="s">
        <v>13</v>
      </c>
      <c r="C61" s="110" t="s">
        <v>171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9">
        <v>3200000000</v>
      </c>
      <c r="C64" s="110" t="s">
        <v>142</v>
      </c>
      <c r="D64" s="229">
        <v>1</v>
      </c>
      <c r="E64" s="213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20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9" workbookViewId="0">
      <selection activeCell="B51" sqref="B51:D51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30" t="s">
        <v>213</v>
      </c>
      <c r="C2" s="330"/>
      <c r="D2" s="330"/>
      <c r="E2" s="330"/>
      <c r="F2" s="330"/>
    </row>
    <row r="3" spans="2:6" ht="15.75" thickBot="1">
      <c r="B3" s="31"/>
      <c r="C3" s="32" t="s">
        <v>212</v>
      </c>
      <c r="D3" s="2"/>
      <c r="E3" s="3"/>
      <c r="F3" s="4"/>
    </row>
    <row r="4" spans="2:6">
      <c r="B4" s="5" t="s">
        <v>5</v>
      </c>
      <c r="C4" s="194" t="s">
        <v>48</v>
      </c>
      <c r="D4" s="6"/>
      <c r="E4" s="7" t="s">
        <v>6</v>
      </c>
      <c r="F4" s="8"/>
    </row>
    <row r="5" spans="2:6">
      <c r="B5" s="9" t="s">
        <v>7</v>
      </c>
      <c r="C5" s="187" t="s">
        <v>119</v>
      </c>
      <c r="D5" s="10"/>
      <c r="E5" s="11"/>
      <c r="F5" s="8"/>
    </row>
    <row r="6" spans="2:6">
      <c r="B6" s="9" t="s">
        <v>9</v>
      </c>
      <c r="C6" s="110">
        <v>14041</v>
      </c>
      <c r="D6" s="12"/>
      <c r="E6" s="11" t="s">
        <v>10</v>
      </c>
      <c r="F6" s="8"/>
    </row>
    <row r="7" spans="2:6">
      <c r="B7" s="1" t="s">
        <v>11</v>
      </c>
      <c r="C7" s="142">
        <v>138659</v>
      </c>
      <c r="D7" s="6"/>
      <c r="E7" s="13"/>
      <c r="F7" s="8"/>
    </row>
    <row r="8" spans="2:6">
      <c r="B8" s="9" t="s">
        <v>12</v>
      </c>
      <c r="C8" s="110">
        <v>4700029708</v>
      </c>
      <c r="D8" s="6"/>
      <c r="E8" s="13"/>
      <c r="F8" s="8"/>
    </row>
    <row r="9" spans="2:6">
      <c r="B9" s="14" t="s">
        <v>13</v>
      </c>
      <c r="C9" s="110" t="s">
        <v>164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9">
        <v>3200000000</v>
      </c>
      <c r="C12" s="110" t="s">
        <v>142</v>
      </c>
      <c r="D12" s="229">
        <v>1</v>
      </c>
      <c r="E12" s="21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20</v>
      </c>
      <c r="F13" s="23">
        <f>F12</f>
        <v>165862</v>
      </c>
    </row>
    <row r="15" spans="2:6" ht="15.75" thickBot="1">
      <c r="B15" s="330" t="s">
        <v>218</v>
      </c>
      <c r="C15" s="330"/>
      <c r="D15" s="330"/>
      <c r="E15" s="330"/>
      <c r="F15" s="330"/>
    </row>
    <row r="16" spans="2:6" ht="15.75" thickBot="1">
      <c r="B16" s="31"/>
      <c r="C16" s="32" t="s">
        <v>214</v>
      </c>
      <c r="D16" s="2"/>
      <c r="E16" s="3"/>
      <c r="F16" s="4"/>
    </row>
    <row r="17" spans="2:6" ht="15.75" thickBot="1">
      <c r="B17" s="58" t="s">
        <v>5</v>
      </c>
      <c r="C17" s="194" t="s">
        <v>48</v>
      </c>
      <c r="D17" s="258"/>
      <c r="E17" s="259"/>
      <c r="F17" s="260"/>
    </row>
    <row r="18" spans="2:6" ht="15.75" thickBot="1">
      <c r="B18" s="58" t="s">
        <v>7</v>
      </c>
      <c r="C18" s="187" t="s">
        <v>119</v>
      </c>
      <c r="D18" s="258"/>
      <c r="E18" s="262"/>
      <c r="F18" s="260"/>
    </row>
    <row r="19" spans="2:6" ht="15.75" thickBot="1">
      <c r="B19" s="58" t="s">
        <v>9</v>
      </c>
      <c r="C19" s="263">
        <v>14042</v>
      </c>
      <c r="D19" s="258"/>
      <c r="E19" s="262" t="s">
        <v>10</v>
      </c>
      <c r="F19" s="260"/>
    </row>
    <row r="20" spans="2:6" ht="15.75" thickBot="1">
      <c r="B20" s="264" t="s">
        <v>11</v>
      </c>
      <c r="C20" s="265">
        <v>138677</v>
      </c>
      <c r="D20" s="258"/>
      <c r="E20" s="266"/>
      <c r="F20" s="260"/>
    </row>
    <row r="21" spans="2:6" ht="15.75" thickBot="1">
      <c r="B21" s="58" t="s">
        <v>12</v>
      </c>
      <c r="C21" s="267">
        <v>4700029710</v>
      </c>
      <c r="D21" s="258"/>
      <c r="E21" s="266"/>
      <c r="F21" s="260"/>
    </row>
    <row r="22" spans="2:6" ht="15.75" thickBot="1">
      <c r="B22" s="268" t="s">
        <v>13</v>
      </c>
      <c r="C22" s="263" t="s">
        <v>173</v>
      </c>
      <c r="D22" s="258"/>
      <c r="E22" s="260"/>
      <c r="F22" s="260"/>
    </row>
    <row r="23" spans="2:6" ht="15.75" thickBot="1">
      <c r="B23" s="269" t="s">
        <v>14</v>
      </c>
      <c r="C23" s="270"/>
      <c r="D23" s="258"/>
      <c r="E23" s="260"/>
      <c r="F23" s="260"/>
    </row>
    <row r="24" spans="2:6" ht="15.75" thickBot="1">
      <c r="B24" s="271" t="s">
        <v>15</v>
      </c>
      <c r="C24" s="272"/>
      <c r="D24" s="272" t="s">
        <v>17</v>
      </c>
      <c r="E24" s="272" t="s">
        <v>18</v>
      </c>
      <c r="F24" s="273" t="s">
        <v>19</v>
      </c>
    </row>
    <row r="25" spans="2:6" ht="15.75" thickBot="1">
      <c r="B25" s="229">
        <v>3200000000</v>
      </c>
      <c r="C25" s="110" t="s">
        <v>142</v>
      </c>
      <c r="D25" s="229">
        <v>1</v>
      </c>
      <c r="E25" s="213">
        <v>165862</v>
      </c>
      <c r="F25" s="276">
        <f>D25*E25</f>
        <v>165862</v>
      </c>
    </row>
    <row r="26" spans="2:6" ht="15.75" thickBot="1">
      <c r="B26" s="144"/>
      <c r="C26" s="274"/>
      <c r="D26" s="274"/>
      <c r="E26" s="275"/>
      <c r="F26" s="276">
        <v>165862</v>
      </c>
    </row>
    <row r="28" spans="2:6" ht="15.75" thickBot="1">
      <c r="B28" s="330" t="s">
        <v>220</v>
      </c>
      <c r="C28" s="330"/>
      <c r="D28" s="330"/>
      <c r="E28" s="330"/>
      <c r="F28" s="330"/>
    </row>
    <row r="29" spans="2:6" ht="15.75" thickBot="1">
      <c r="B29" s="31"/>
      <c r="C29" s="32" t="s">
        <v>215</v>
      </c>
      <c r="D29" s="2"/>
      <c r="E29" s="3"/>
      <c r="F29" s="4"/>
    </row>
    <row r="30" spans="2:6">
      <c r="B30" s="5" t="s">
        <v>5</v>
      </c>
      <c r="C30" s="194" t="s">
        <v>48</v>
      </c>
      <c r="D30" s="6"/>
      <c r="E30" s="7" t="s">
        <v>6</v>
      </c>
      <c r="F30" s="8"/>
    </row>
    <row r="31" spans="2:6">
      <c r="B31" s="9" t="s">
        <v>7</v>
      </c>
      <c r="C31" s="187" t="s">
        <v>119</v>
      </c>
      <c r="D31" s="10"/>
      <c r="E31" s="11"/>
      <c r="F31" s="8"/>
    </row>
    <row r="32" spans="2:6">
      <c r="B32" s="9" t="s">
        <v>9</v>
      </c>
      <c r="C32" s="110">
        <v>14503</v>
      </c>
      <c r="D32" s="12"/>
      <c r="E32" s="11" t="s">
        <v>10</v>
      </c>
      <c r="F32" s="8"/>
    </row>
    <row r="33" spans="2:6">
      <c r="B33" s="1" t="s">
        <v>11</v>
      </c>
      <c r="C33" s="142">
        <v>139167</v>
      </c>
      <c r="D33" s="6"/>
      <c r="E33" s="13"/>
      <c r="F33" s="8"/>
    </row>
    <row r="34" spans="2:6">
      <c r="B34" s="9" t="s">
        <v>12</v>
      </c>
      <c r="C34" s="110">
        <v>4700029667</v>
      </c>
      <c r="D34" s="6"/>
      <c r="E34" s="13"/>
      <c r="F34" s="8"/>
    </row>
    <row r="35" spans="2:6">
      <c r="B35" s="14" t="s">
        <v>13</v>
      </c>
      <c r="C35" s="110" t="s">
        <v>140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9">
        <v>3200000000</v>
      </c>
      <c r="C38" s="110" t="s">
        <v>142</v>
      </c>
      <c r="D38" s="229">
        <v>1</v>
      </c>
      <c r="E38" s="21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20</v>
      </c>
      <c r="F39" s="23">
        <f>F38</f>
        <v>155712</v>
      </c>
    </row>
    <row r="41" spans="2:6" ht="15.75" thickBot="1">
      <c r="B41" s="330" t="s">
        <v>221</v>
      </c>
      <c r="C41" s="330"/>
      <c r="D41" s="330"/>
      <c r="E41" s="330"/>
      <c r="F41" s="330"/>
    </row>
    <row r="42" spans="2:6" ht="15.75" thickBot="1">
      <c r="B42" s="31"/>
      <c r="C42" s="32" t="s">
        <v>216</v>
      </c>
      <c r="D42" s="2"/>
      <c r="E42" s="3"/>
      <c r="F42" s="4"/>
    </row>
    <row r="43" spans="2:6">
      <c r="B43" s="5" t="s">
        <v>5</v>
      </c>
      <c r="C43" s="194" t="s">
        <v>48</v>
      </c>
      <c r="D43" s="6"/>
      <c r="E43" s="7" t="s">
        <v>6</v>
      </c>
      <c r="F43" s="8"/>
    </row>
    <row r="44" spans="2:6">
      <c r="B44" s="9" t="s">
        <v>7</v>
      </c>
      <c r="C44" s="187" t="s">
        <v>119</v>
      </c>
      <c r="D44" s="10"/>
      <c r="E44" s="11"/>
      <c r="F44" s="8"/>
    </row>
    <row r="45" spans="2:6">
      <c r="B45" s="9" t="s">
        <v>9</v>
      </c>
      <c r="C45" s="110">
        <v>14506</v>
      </c>
      <c r="D45" s="12"/>
      <c r="E45" s="11" t="s">
        <v>10</v>
      </c>
      <c r="F45" s="8"/>
    </row>
    <row r="46" spans="2:6">
      <c r="B46" s="1" t="s">
        <v>11</v>
      </c>
      <c r="C46" s="142">
        <v>139181</v>
      </c>
      <c r="D46" s="6"/>
      <c r="E46" s="13"/>
      <c r="F46" s="8"/>
    </row>
    <row r="47" spans="2:6">
      <c r="B47" s="9" t="s">
        <v>12</v>
      </c>
      <c r="C47" s="110">
        <v>4700029671</v>
      </c>
      <c r="D47" s="6"/>
      <c r="E47" s="13"/>
      <c r="F47" s="8"/>
    </row>
    <row r="48" spans="2:6">
      <c r="B48" s="14" t="s">
        <v>13</v>
      </c>
      <c r="C48" s="110" t="s">
        <v>174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9">
        <v>3200000000</v>
      </c>
      <c r="C51" s="110" t="s">
        <v>142</v>
      </c>
      <c r="D51" s="229">
        <v>1</v>
      </c>
      <c r="E51" s="21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20</v>
      </c>
      <c r="F52" s="23">
        <f>F51</f>
        <v>155712</v>
      </c>
    </row>
    <row r="54" spans="2:6" ht="15.75" thickBot="1">
      <c r="B54" s="330" t="s">
        <v>222</v>
      </c>
      <c r="C54" s="330"/>
      <c r="D54" s="330"/>
      <c r="E54" s="330"/>
      <c r="F54" s="330"/>
    </row>
    <row r="55" spans="2:6" ht="15.75" thickBot="1">
      <c r="B55" s="31" t="s">
        <v>195</v>
      </c>
      <c r="C55" s="32" t="s">
        <v>217</v>
      </c>
      <c r="D55" s="2"/>
      <c r="E55" s="3"/>
      <c r="F55" s="4"/>
    </row>
    <row r="56" spans="2:6">
      <c r="B56" s="5" t="s">
        <v>5</v>
      </c>
      <c r="C56" s="194" t="s">
        <v>48</v>
      </c>
      <c r="D56" s="6"/>
      <c r="E56" s="7" t="s">
        <v>6</v>
      </c>
      <c r="F56" s="8"/>
    </row>
    <row r="57" spans="2:6">
      <c r="B57" s="9" t="s">
        <v>7</v>
      </c>
      <c r="C57" s="187" t="s">
        <v>119</v>
      </c>
      <c r="D57" s="10"/>
      <c r="E57" s="11"/>
      <c r="F57" s="8"/>
    </row>
    <row r="58" spans="2:6">
      <c r="B58" s="9" t="s">
        <v>9</v>
      </c>
      <c r="C58" s="110">
        <v>14507</v>
      </c>
      <c r="D58" s="12"/>
      <c r="E58" s="11" t="s">
        <v>10</v>
      </c>
      <c r="F58" s="8"/>
    </row>
    <row r="59" spans="2:6">
      <c r="B59" s="1" t="s">
        <v>11</v>
      </c>
      <c r="C59" s="142">
        <v>139178</v>
      </c>
      <c r="D59" s="6"/>
      <c r="E59" s="13"/>
      <c r="F59" s="8"/>
    </row>
    <row r="60" spans="2:6">
      <c r="B60" s="9" t="s">
        <v>12</v>
      </c>
      <c r="C60" s="110">
        <v>4700029670</v>
      </c>
      <c r="D60" s="6"/>
      <c r="E60" s="13"/>
      <c r="F60" s="8"/>
    </row>
    <row r="61" spans="2:6">
      <c r="B61" s="14" t="s">
        <v>13</v>
      </c>
      <c r="C61" s="110" t="s">
        <v>181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9">
        <v>3200000000</v>
      </c>
      <c r="C64" s="110" t="s">
        <v>142</v>
      </c>
      <c r="D64" s="229">
        <v>1</v>
      </c>
      <c r="E64" s="21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20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4"/>
  <sheetViews>
    <sheetView topLeftCell="A55" workbookViewId="0">
      <selection activeCell="C93" sqref="C93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30" t="s">
        <v>227</v>
      </c>
      <c r="C2" s="330"/>
      <c r="D2" s="330"/>
      <c r="E2" s="330"/>
      <c r="F2" s="330"/>
    </row>
    <row r="3" spans="2:6" ht="15.75" thickBot="1">
      <c r="B3" s="31"/>
      <c r="C3" s="32" t="s">
        <v>228</v>
      </c>
      <c r="D3" s="2"/>
      <c r="E3" s="3"/>
      <c r="F3" s="4"/>
    </row>
    <row r="4" spans="2:6">
      <c r="B4" s="5" t="s">
        <v>5</v>
      </c>
      <c r="C4" s="194" t="s">
        <v>48</v>
      </c>
      <c r="D4" s="6"/>
      <c r="E4" s="7" t="s">
        <v>6</v>
      </c>
      <c r="F4" s="8"/>
    </row>
    <row r="5" spans="2:6">
      <c r="B5" s="9" t="s">
        <v>7</v>
      </c>
      <c r="C5" s="187" t="s">
        <v>119</v>
      </c>
      <c r="D5" s="10"/>
      <c r="E5" s="11"/>
      <c r="F5" s="8"/>
    </row>
    <row r="6" spans="2:6">
      <c r="B6" s="9" t="s">
        <v>9</v>
      </c>
      <c r="C6" s="110">
        <v>14508</v>
      </c>
      <c r="D6" s="12"/>
      <c r="E6" s="11" t="s">
        <v>10</v>
      </c>
      <c r="F6" s="8"/>
    </row>
    <row r="7" spans="2:6">
      <c r="B7" s="1" t="s">
        <v>11</v>
      </c>
      <c r="C7" s="142">
        <v>139177</v>
      </c>
      <c r="D7" s="6"/>
      <c r="E7" s="13"/>
      <c r="F7" s="8"/>
    </row>
    <row r="8" spans="2:6">
      <c r="B8" s="9" t="s">
        <v>12</v>
      </c>
      <c r="C8" s="110">
        <v>4700029669</v>
      </c>
      <c r="D8" s="6"/>
      <c r="E8" s="13"/>
      <c r="F8" s="8"/>
    </row>
    <row r="9" spans="2:6">
      <c r="B9" s="14" t="s">
        <v>13</v>
      </c>
      <c r="C9" s="110" t="s">
        <v>180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9">
        <v>3200000000</v>
      </c>
      <c r="C12" s="110" t="s">
        <v>142</v>
      </c>
      <c r="D12" s="229">
        <v>1</v>
      </c>
      <c r="E12" s="213">
        <v>155712</v>
      </c>
      <c r="F12" s="93">
        <f>D12*E12</f>
        <v>155712</v>
      </c>
    </row>
    <row r="13" spans="2:6" ht="15.75" thickBot="1">
      <c r="B13" s="21"/>
      <c r="C13" s="65"/>
      <c r="D13" s="27"/>
      <c r="E13" s="22" t="s">
        <v>20</v>
      </c>
      <c r="F13" s="23">
        <f>F12</f>
        <v>155712</v>
      </c>
    </row>
    <row r="15" spans="2:6" ht="15.75" thickBot="1">
      <c r="B15" s="330" t="s">
        <v>229</v>
      </c>
      <c r="C15" s="330"/>
      <c r="D15" s="330"/>
      <c r="E15" s="330"/>
      <c r="F15" s="330"/>
    </row>
    <row r="16" spans="2:6" ht="15.75" thickBot="1">
      <c r="B16" s="31"/>
      <c r="C16" s="32" t="s">
        <v>223</v>
      </c>
      <c r="D16" s="2"/>
      <c r="E16" s="3"/>
      <c r="F16" s="4"/>
    </row>
    <row r="17" spans="2:6" ht="15.75" thickBot="1">
      <c r="B17" s="58" t="s">
        <v>5</v>
      </c>
      <c r="C17" s="194" t="s">
        <v>48</v>
      </c>
      <c r="D17" s="258"/>
      <c r="E17" s="259"/>
      <c r="F17" s="260"/>
    </row>
    <row r="18" spans="2:6" ht="15.75" thickBot="1">
      <c r="B18" s="58" t="s">
        <v>7</v>
      </c>
      <c r="C18" s="187" t="s">
        <v>119</v>
      </c>
      <c r="D18" s="258"/>
      <c r="E18" s="262"/>
      <c r="F18" s="260"/>
    </row>
    <row r="19" spans="2:6" ht="15.75" thickBot="1">
      <c r="B19" s="58" t="s">
        <v>9</v>
      </c>
      <c r="C19" s="263">
        <v>14509</v>
      </c>
      <c r="D19" s="258"/>
      <c r="E19" s="262" t="s">
        <v>10</v>
      </c>
      <c r="F19" s="260"/>
    </row>
    <row r="20" spans="2:6" ht="15.75" thickBot="1">
      <c r="B20" s="264" t="s">
        <v>11</v>
      </c>
      <c r="C20" s="265">
        <v>139175</v>
      </c>
      <c r="D20" s="258"/>
      <c r="E20" s="266"/>
      <c r="F20" s="260"/>
    </row>
    <row r="21" spans="2:6" ht="15.75" thickBot="1">
      <c r="B21" s="58" t="s">
        <v>12</v>
      </c>
      <c r="C21" s="267">
        <v>4700029961</v>
      </c>
      <c r="D21" s="258"/>
      <c r="E21" s="266"/>
      <c r="F21" s="260"/>
    </row>
    <row r="22" spans="2:6" ht="15.75" thickBot="1">
      <c r="B22" s="268" t="s">
        <v>13</v>
      </c>
      <c r="C22" s="263" t="s">
        <v>179</v>
      </c>
      <c r="D22" s="258"/>
      <c r="E22" s="260"/>
      <c r="F22" s="260"/>
    </row>
    <row r="23" spans="2:6" ht="15.75" thickBot="1">
      <c r="B23" s="269" t="s">
        <v>14</v>
      </c>
      <c r="C23" s="270"/>
      <c r="D23" s="258"/>
      <c r="E23" s="260"/>
      <c r="F23" s="260"/>
    </row>
    <row r="24" spans="2:6" ht="15.75" thickBot="1">
      <c r="B24" s="271" t="s">
        <v>15</v>
      </c>
      <c r="C24" s="272"/>
      <c r="D24" s="272" t="s">
        <v>17</v>
      </c>
      <c r="E24" s="272" t="s">
        <v>18</v>
      </c>
      <c r="F24" s="273" t="s">
        <v>19</v>
      </c>
    </row>
    <row r="25" spans="2:6" ht="15.75" thickBot="1">
      <c r="B25" s="229">
        <v>3200000000</v>
      </c>
      <c r="C25" s="110" t="s">
        <v>142</v>
      </c>
      <c r="D25" s="229">
        <v>1</v>
      </c>
      <c r="E25" s="213">
        <v>155712</v>
      </c>
      <c r="F25" s="276">
        <f>D25*E25</f>
        <v>155712</v>
      </c>
    </row>
    <row r="26" spans="2:6" ht="15.75" thickBot="1">
      <c r="B26" s="144"/>
      <c r="C26" s="274"/>
      <c r="D26" s="274"/>
      <c r="E26" s="275"/>
      <c r="F26" s="276">
        <v>165862</v>
      </c>
    </row>
    <row r="28" spans="2:6" ht="15.75" thickBot="1">
      <c r="B28" s="330" t="s">
        <v>230</v>
      </c>
      <c r="C28" s="330"/>
      <c r="D28" s="330"/>
      <c r="E28" s="330"/>
      <c r="F28" s="330"/>
    </row>
    <row r="29" spans="2:6" ht="15.75" thickBot="1">
      <c r="B29" s="31"/>
      <c r="C29" s="32" t="s">
        <v>224</v>
      </c>
      <c r="D29" s="2"/>
      <c r="E29" s="3"/>
      <c r="F29" s="4"/>
    </row>
    <row r="30" spans="2:6">
      <c r="B30" s="5" t="s">
        <v>5</v>
      </c>
      <c r="C30" s="194" t="s">
        <v>48</v>
      </c>
      <c r="D30" s="6"/>
      <c r="E30" s="7" t="s">
        <v>6</v>
      </c>
      <c r="F30" s="8"/>
    </row>
    <row r="31" spans="2:6">
      <c r="B31" s="9" t="s">
        <v>7</v>
      </c>
      <c r="C31" s="187" t="s">
        <v>119</v>
      </c>
      <c r="D31" s="10"/>
      <c r="E31" s="11"/>
      <c r="F31" s="8"/>
    </row>
    <row r="32" spans="2:6">
      <c r="B32" s="9" t="s">
        <v>9</v>
      </c>
      <c r="C32" s="110">
        <v>14510</v>
      </c>
      <c r="D32" s="12"/>
      <c r="E32" s="11" t="s">
        <v>10</v>
      </c>
      <c r="F32" s="8"/>
    </row>
    <row r="33" spans="2:6">
      <c r="B33" s="1" t="s">
        <v>11</v>
      </c>
      <c r="C33" s="142">
        <v>139173</v>
      </c>
      <c r="D33" s="6"/>
      <c r="E33" s="13"/>
      <c r="F33" s="8"/>
    </row>
    <row r="34" spans="2:6">
      <c r="B34" s="9" t="s">
        <v>12</v>
      </c>
      <c r="C34" s="110">
        <v>4700029666</v>
      </c>
      <c r="D34" s="6"/>
      <c r="E34" s="13"/>
      <c r="F34" s="8"/>
    </row>
    <row r="35" spans="2:6">
      <c r="B35" s="14" t="s">
        <v>13</v>
      </c>
      <c r="C35" s="110" t="s">
        <v>178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9">
        <v>3200000000</v>
      </c>
      <c r="C38" s="110" t="s">
        <v>142</v>
      </c>
      <c r="D38" s="229">
        <v>1</v>
      </c>
      <c r="E38" s="21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20</v>
      </c>
      <c r="F39" s="23">
        <f>F38</f>
        <v>155712</v>
      </c>
    </row>
    <row r="41" spans="2:6" ht="15.75" thickBot="1">
      <c r="B41" s="330" t="s">
        <v>231</v>
      </c>
      <c r="C41" s="330"/>
      <c r="D41" s="330"/>
      <c r="E41" s="330"/>
      <c r="F41" s="330"/>
    </row>
    <row r="42" spans="2:6" ht="15.75" thickBot="1">
      <c r="B42" s="31"/>
      <c r="C42" s="32" t="s">
        <v>225</v>
      </c>
      <c r="D42" s="2"/>
      <c r="E42" s="3"/>
      <c r="F42" s="4"/>
    </row>
    <row r="43" spans="2:6">
      <c r="B43" s="5" t="s">
        <v>5</v>
      </c>
      <c r="C43" s="194" t="s">
        <v>48</v>
      </c>
      <c r="D43" s="6"/>
      <c r="E43" s="7" t="s">
        <v>6</v>
      </c>
      <c r="F43" s="8"/>
    </row>
    <row r="44" spans="2:6">
      <c r="B44" s="9" t="s">
        <v>7</v>
      </c>
      <c r="C44" s="187" t="s">
        <v>119</v>
      </c>
      <c r="D44" s="10"/>
      <c r="E44" s="11"/>
      <c r="F44" s="8"/>
    </row>
    <row r="45" spans="2:6">
      <c r="B45" s="9" t="s">
        <v>9</v>
      </c>
      <c r="C45" s="110">
        <v>14511</v>
      </c>
      <c r="D45" s="12"/>
      <c r="E45" s="11" t="s">
        <v>10</v>
      </c>
      <c r="F45" s="8"/>
    </row>
    <row r="46" spans="2:6">
      <c r="B46" s="1" t="s">
        <v>11</v>
      </c>
      <c r="C46" s="142">
        <v>139172</v>
      </c>
      <c r="D46" s="6"/>
      <c r="E46" s="13"/>
      <c r="F46" s="8"/>
    </row>
    <row r="47" spans="2:6">
      <c r="B47" s="9" t="s">
        <v>12</v>
      </c>
      <c r="C47" s="110">
        <v>4700029665</v>
      </c>
      <c r="D47" s="6"/>
      <c r="E47" s="13"/>
      <c r="F47" s="8"/>
    </row>
    <row r="48" spans="2:6">
      <c r="B48" s="14" t="s">
        <v>13</v>
      </c>
      <c r="C48" s="110" t="s">
        <v>177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9">
        <v>3200000000</v>
      </c>
      <c r="C51" s="110" t="s">
        <v>142</v>
      </c>
      <c r="D51" s="229">
        <v>1</v>
      </c>
      <c r="E51" s="21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20</v>
      </c>
      <c r="F52" s="23">
        <f>F51</f>
        <v>155712</v>
      </c>
    </row>
    <row r="54" spans="2:6" ht="15.75" thickBot="1">
      <c r="B54" s="330" t="s">
        <v>232</v>
      </c>
      <c r="C54" s="330"/>
      <c r="D54" s="330"/>
      <c r="E54" s="330"/>
      <c r="F54" s="330"/>
    </row>
    <row r="55" spans="2:6" ht="15.75" thickBot="1">
      <c r="B55" s="31" t="s">
        <v>195</v>
      </c>
      <c r="C55" s="32" t="s">
        <v>226</v>
      </c>
      <c r="D55" s="2"/>
      <c r="E55" s="3"/>
      <c r="F55" s="4"/>
    </row>
    <row r="56" spans="2:6">
      <c r="B56" s="5" t="s">
        <v>5</v>
      </c>
      <c r="C56" s="194" t="s">
        <v>48</v>
      </c>
      <c r="D56" s="6"/>
      <c r="E56" s="7" t="s">
        <v>6</v>
      </c>
      <c r="F56" s="8"/>
    </row>
    <row r="57" spans="2:6">
      <c r="B57" s="9" t="s">
        <v>7</v>
      </c>
      <c r="C57" s="187" t="s">
        <v>119</v>
      </c>
      <c r="D57" s="10"/>
      <c r="E57" s="11"/>
      <c r="F57" s="8"/>
    </row>
    <row r="58" spans="2:6">
      <c r="B58" s="9" t="s">
        <v>9</v>
      </c>
      <c r="C58" s="110">
        <v>14512</v>
      </c>
      <c r="D58" s="12"/>
      <c r="E58" s="11" t="s">
        <v>10</v>
      </c>
      <c r="F58" s="8"/>
    </row>
    <row r="59" spans="2:6">
      <c r="B59" s="1" t="s">
        <v>11</v>
      </c>
      <c r="C59" s="142">
        <v>139170</v>
      </c>
      <c r="D59" s="6"/>
      <c r="E59" s="13"/>
      <c r="F59" s="8"/>
    </row>
    <row r="60" spans="2:6">
      <c r="B60" s="9" t="s">
        <v>12</v>
      </c>
      <c r="C60" s="110">
        <v>4700029664</v>
      </c>
      <c r="D60" s="6"/>
      <c r="E60" s="13"/>
      <c r="F60" s="8"/>
    </row>
    <row r="61" spans="2:6">
      <c r="B61" s="14" t="s">
        <v>13</v>
      </c>
      <c r="C61" s="110" t="s">
        <v>176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9">
        <v>3200000000</v>
      </c>
      <c r="C64" s="110" t="s">
        <v>142</v>
      </c>
      <c r="D64" s="229">
        <v>1</v>
      </c>
      <c r="E64" s="21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20</v>
      </c>
      <c r="F65" s="23">
        <f>F64</f>
        <v>155712</v>
      </c>
    </row>
    <row r="69" spans="2:6" ht="15.75" thickBot="1">
      <c r="B69" s="330" t="s">
        <v>234</v>
      </c>
      <c r="C69" s="330"/>
      <c r="D69" s="330"/>
      <c r="E69" s="330"/>
      <c r="F69" s="330"/>
    </row>
    <row r="70" spans="2:6" ht="15.75" thickBot="1">
      <c r="B70" s="31" t="s">
        <v>195</v>
      </c>
      <c r="C70" s="32" t="s">
        <v>233</v>
      </c>
      <c r="D70" s="2"/>
      <c r="E70" s="3"/>
      <c r="F70" s="4"/>
    </row>
    <row r="71" spans="2:6">
      <c r="B71" s="5" t="s">
        <v>5</v>
      </c>
      <c r="C71" s="194" t="s">
        <v>48</v>
      </c>
      <c r="D71" s="6"/>
      <c r="E71" s="7" t="s">
        <v>6</v>
      </c>
      <c r="F71" s="8"/>
    </row>
    <row r="72" spans="2:6">
      <c r="B72" s="9" t="s">
        <v>7</v>
      </c>
      <c r="C72" s="187" t="s">
        <v>119</v>
      </c>
      <c r="D72" s="10"/>
      <c r="E72" s="11"/>
      <c r="F72" s="8"/>
    </row>
    <row r="73" spans="2:6">
      <c r="B73" s="9" t="s">
        <v>9</v>
      </c>
      <c r="C73" s="110">
        <v>14513</v>
      </c>
      <c r="D73" s="12"/>
      <c r="E73" s="11" t="s">
        <v>10</v>
      </c>
      <c r="F73" s="8"/>
    </row>
    <row r="74" spans="2:6">
      <c r="B74" s="1" t="s">
        <v>11</v>
      </c>
      <c r="C74" s="142">
        <v>139168</v>
      </c>
      <c r="D74" s="6"/>
      <c r="E74" s="13"/>
      <c r="F74" s="8"/>
    </row>
    <row r="75" spans="2:6">
      <c r="B75" s="9" t="s">
        <v>12</v>
      </c>
      <c r="C75" s="110">
        <v>4700029668</v>
      </c>
      <c r="D75" s="6"/>
      <c r="E75" s="13"/>
      <c r="F75" s="8"/>
    </row>
    <row r="76" spans="2:6">
      <c r="B76" s="14" t="s">
        <v>13</v>
      </c>
      <c r="C76" s="110" t="s">
        <v>175</v>
      </c>
      <c r="D76" s="6"/>
      <c r="E76" s="8"/>
      <c r="F76" s="8"/>
    </row>
    <row r="77" spans="2:6" ht="15.75" thickBot="1">
      <c r="B77" s="14" t="s">
        <v>14</v>
      </c>
      <c r="C77" s="25"/>
      <c r="D77" s="6"/>
      <c r="E77" s="8"/>
      <c r="F77" s="8"/>
    </row>
    <row r="78" spans="2:6" ht="15.75" thickBot="1">
      <c r="B78" s="61" t="s">
        <v>15</v>
      </c>
      <c r="C78" s="61" t="s">
        <v>16</v>
      </c>
      <c r="D78" s="62" t="s">
        <v>17</v>
      </c>
      <c r="E78" s="63" t="s">
        <v>18</v>
      </c>
      <c r="F78" s="64" t="s">
        <v>19</v>
      </c>
    </row>
    <row r="79" spans="2:6" ht="15.75" thickBot="1">
      <c r="B79" s="229">
        <v>3200000000</v>
      </c>
      <c r="C79" s="110" t="s">
        <v>142</v>
      </c>
      <c r="D79" s="229">
        <v>1</v>
      </c>
      <c r="E79" s="213">
        <v>155712</v>
      </c>
      <c r="F79" s="93">
        <f>D79*E79</f>
        <v>155712</v>
      </c>
    </row>
    <row r="80" spans="2:6" ht="15.75" thickBot="1">
      <c r="B80" s="21"/>
      <c r="C80" s="65"/>
      <c r="D80" s="27"/>
      <c r="E80" s="22" t="s">
        <v>20</v>
      </c>
      <c r="F80" s="23">
        <f>F79</f>
        <v>155712</v>
      </c>
    </row>
    <row r="83" spans="2:6" ht="15.75" thickBot="1">
      <c r="B83" s="330" t="s">
        <v>235</v>
      </c>
      <c r="C83" s="330"/>
      <c r="D83" s="330"/>
      <c r="E83" s="330"/>
      <c r="F83" s="330"/>
    </row>
    <row r="84" spans="2:6" ht="15.75" thickBot="1">
      <c r="B84" s="31" t="s">
        <v>195</v>
      </c>
      <c r="C84" s="32" t="s">
        <v>236</v>
      </c>
      <c r="D84" s="2"/>
      <c r="E84" s="3"/>
      <c r="F84" s="4"/>
    </row>
    <row r="85" spans="2:6">
      <c r="B85" s="5" t="s">
        <v>5</v>
      </c>
      <c r="C85" s="194" t="s">
        <v>48</v>
      </c>
      <c r="D85" s="6"/>
      <c r="E85" s="7" t="s">
        <v>6</v>
      </c>
      <c r="F85" s="8"/>
    </row>
    <row r="86" spans="2:6">
      <c r="B86" s="9" t="s">
        <v>7</v>
      </c>
      <c r="C86" s="187" t="s">
        <v>119</v>
      </c>
      <c r="D86" s="10"/>
      <c r="E86" s="11"/>
      <c r="F86" s="8"/>
    </row>
    <row r="87" spans="2:6">
      <c r="B87" s="9" t="s">
        <v>9</v>
      </c>
      <c r="C87" s="110">
        <v>14514</v>
      </c>
      <c r="D87" s="12"/>
      <c r="E87" s="11" t="s">
        <v>10</v>
      </c>
      <c r="F87" s="8"/>
    </row>
    <row r="88" spans="2:6">
      <c r="B88" s="1" t="s">
        <v>11</v>
      </c>
      <c r="C88" s="142">
        <v>139179</v>
      </c>
      <c r="D88" s="6"/>
      <c r="E88" s="13"/>
      <c r="F88" s="8"/>
    </row>
    <row r="89" spans="2:6">
      <c r="B89" s="9" t="s">
        <v>12</v>
      </c>
      <c r="C89" s="110">
        <v>4700029672</v>
      </c>
      <c r="D89" s="6"/>
      <c r="E89" s="13"/>
      <c r="F89" s="8"/>
    </row>
    <row r="90" spans="2:6">
      <c r="B90" s="14" t="s">
        <v>13</v>
      </c>
      <c r="C90" s="110" t="s">
        <v>182</v>
      </c>
      <c r="D90" s="6"/>
      <c r="E90" s="8"/>
      <c r="F90" s="8"/>
    </row>
    <row r="91" spans="2:6" ht="15.75" thickBot="1">
      <c r="B91" s="14" t="s">
        <v>14</v>
      </c>
      <c r="C91" s="25"/>
      <c r="D91" s="6"/>
      <c r="E91" s="8"/>
      <c r="F91" s="8"/>
    </row>
    <row r="92" spans="2:6" ht="15.75" thickBot="1">
      <c r="B92" s="61" t="s">
        <v>15</v>
      </c>
      <c r="C92" s="61" t="s">
        <v>16</v>
      </c>
      <c r="D92" s="62" t="s">
        <v>17</v>
      </c>
      <c r="E92" s="63" t="s">
        <v>18</v>
      </c>
      <c r="F92" s="64" t="s">
        <v>19</v>
      </c>
    </row>
    <row r="93" spans="2:6" ht="15.75" thickBot="1">
      <c r="B93" s="229">
        <v>3200000000</v>
      </c>
      <c r="C93" s="110" t="s">
        <v>142</v>
      </c>
      <c r="D93" s="229">
        <v>1</v>
      </c>
      <c r="E93" s="213">
        <v>155712</v>
      </c>
      <c r="F93" s="93">
        <f>D93*E93</f>
        <v>155712</v>
      </c>
    </row>
    <row r="94" spans="2:6" ht="15.75" thickBot="1">
      <c r="B94" s="21"/>
      <c r="C94" s="65"/>
      <c r="D94" s="27"/>
      <c r="E94" s="22" t="s">
        <v>20</v>
      </c>
      <c r="F94" s="23">
        <f>F93</f>
        <v>155712</v>
      </c>
    </row>
  </sheetData>
  <mergeCells count="7">
    <mergeCell ref="B83:F83"/>
    <mergeCell ref="B2:F2"/>
    <mergeCell ref="B15:F15"/>
    <mergeCell ref="B28:F28"/>
    <mergeCell ref="B41:F41"/>
    <mergeCell ref="B54:F54"/>
    <mergeCell ref="B69:F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topLeftCell="A3" zoomScale="99" zoomScaleNormal="99" workbookViewId="0">
      <selection activeCell="E25" sqref="E25"/>
    </sheetView>
  </sheetViews>
  <sheetFormatPr baseColWidth="10" defaultRowHeight="15"/>
  <cols>
    <col min="1" max="1" width="5.42578125" style="101" customWidth="1"/>
    <col min="2" max="2" width="40.42578125" style="295" bestFit="1" customWidth="1"/>
    <col min="3" max="3" width="20.42578125" style="295" customWidth="1"/>
    <col min="4" max="4" width="11.140625" style="256" customWidth="1"/>
    <col min="5" max="5" width="15" style="256" customWidth="1"/>
    <col min="6" max="6" width="15" style="296" customWidth="1"/>
    <col min="7" max="7" width="51.7109375" style="296" bestFit="1" customWidth="1"/>
    <col min="8" max="8" width="15.85546875" style="255" bestFit="1" customWidth="1"/>
    <col min="9" max="9" width="20.42578125" style="297" customWidth="1"/>
    <col min="10" max="10" width="10.5703125" style="255" customWidth="1"/>
    <col min="11" max="11" width="17" style="255" customWidth="1"/>
    <col min="12" max="12" width="13.140625" style="255" customWidth="1"/>
    <col min="13" max="13" width="13.140625" style="295" customWidth="1"/>
    <col min="14" max="14" width="33.140625" style="295" bestFit="1" customWidth="1"/>
    <col min="15" max="15" width="20.5703125" style="295" customWidth="1"/>
    <col min="16" max="16" width="17.5703125" style="295" customWidth="1"/>
    <col min="17" max="17" width="23.42578125" style="295" bestFit="1" customWidth="1"/>
    <col min="18" max="18" width="85" style="295" customWidth="1"/>
    <col min="19" max="19" width="32" style="284" customWidth="1"/>
    <col min="20" max="118" width="11.42578125" style="101"/>
    <col min="119" max="119" width="20.5703125" style="101" bestFit="1" customWidth="1"/>
    <col min="120" max="16384" width="11.42578125" style="101"/>
  </cols>
  <sheetData>
    <row r="1" spans="1:19">
      <c r="A1" s="334" t="s">
        <v>311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</row>
    <row r="2" spans="1:19" ht="12" customHeight="1">
      <c r="A2" s="334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</row>
    <row r="3" spans="1:19" ht="31.5">
      <c r="A3" s="285" t="s">
        <v>47</v>
      </c>
      <c r="B3" s="286" t="s">
        <v>136</v>
      </c>
      <c r="C3" s="287" t="s">
        <v>42</v>
      </c>
      <c r="D3" s="287" t="s">
        <v>43</v>
      </c>
      <c r="E3" s="287" t="s">
        <v>240</v>
      </c>
      <c r="F3" s="287" t="s">
        <v>13</v>
      </c>
      <c r="G3" s="287" t="s">
        <v>113</v>
      </c>
      <c r="H3" s="287" t="s">
        <v>0</v>
      </c>
      <c r="I3" s="287" t="s">
        <v>12</v>
      </c>
      <c r="J3" s="287" t="s">
        <v>148</v>
      </c>
      <c r="K3" s="287" t="s">
        <v>91</v>
      </c>
      <c r="L3" s="287" t="s">
        <v>90</v>
      </c>
      <c r="M3" s="287" t="s">
        <v>44</v>
      </c>
      <c r="N3" s="288" t="s">
        <v>99</v>
      </c>
      <c r="O3" s="287" t="s">
        <v>45</v>
      </c>
      <c r="P3" s="287" t="s">
        <v>145</v>
      </c>
      <c r="Q3" s="287" t="s">
        <v>146</v>
      </c>
      <c r="R3" s="289" t="s">
        <v>46</v>
      </c>
      <c r="S3" s="322" t="s">
        <v>239</v>
      </c>
    </row>
    <row r="4" spans="1:19" ht="15.75">
      <c r="A4" s="249">
        <v>1</v>
      </c>
      <c r="B4" s="250" t="s">
        <v>194</v>
      </c>
      <c r="C4" s="251">
        <v>318917</v>
      </c>
      <c r="D4" s="252" t="s">
        <v>118</v>
      </c>
      <c r="E4" s="252"/>
      <c r="F4" s="252"/>
      <c r="G4" s="252" t="s">
        <v>343</v>
      </c>
      <c r="H4" s="290">
        <v>144045</v>
      </c>
      <c r="I4" s="252" t="s">
        <v>298</v>
      </c>
      <c r="J4" s="252">
        <v>23396</v>
      </c>
      <c r="K4" s="253" t="s">
        <v>115</v>
      </c>
      <c r="L4" s="253" t="s">
        <v>115</v>
      </c>
      <c r="M4" s="252">
        <v>188723</v>
      </c>
      <c r="N4" s="252"/>
      <c r="O4" s="252" t="s">
        <v>219</v>
      </c>
      <c r="P4" s="254"/>
      <c r="Q4" s="291"/>
      <c r="R4" s="292" t="s">
        <v>299</v>
      </c>
      <c r="S4" s="320"/>
    </row>
    <row r="5" spans="1:19" ht="15.75">
      <c r="A5" s="327">
        <v>2</v>
      </c>
      <c r="B5" s="325" t="s">
        <v>190</v>
      </c>
      <c r="C5" s="294">
        <v>367934</v>
      </c>
      <c r="D5" s="140" t="s">
        <v>118</v>
      </c>
      <c r="E5" s="140"/>
      <c r="F5" s="140"/>
      <c r="G5" s="140" t="s">
        <v>310</v>
      </c>
      <c r="H5" s="140">
        <v>146788</v>
      </c>
      <c r="I5" s="140" t="s">
        <v>192</v>
      </c>
      <c r="J5" s="140">
        <v>26589</v>
      </c>
      <c r="K5" s="140" t="s">
        <v>115</v>
      </c>
      <c r="L5" s="140" t="s">
        <v>115</v>
      </c>
      <c r="M5" s="140">
        <v>188724</v>
      </c>
      <c r="N5" s="140"/>
      <c r="O5" s="140" t="s">
        <v>74</v>
      </c>
      <c r="P5" s="140"/>
      <c r="Q5" s="318"/>
      <c r="R5" s="319"/>
      <c r="S5" s="321"/>
    </row>
    <row r="6" spans="1:19">
      <c r="A6" s="327">
        <v>3</v>
      </c>
      <c r="B6" s="280" t="s">
        <v>139</v>
      </c>
      <c r="C6" s="192">
        <v>1367100</v>
      </c>
      <c r="D6" s="102" t="s">
        <v>118</v>
      </c>
      <c r="E6" s="323">
        <v>44021</v>
      </c>
      <c r="F6" s="102">
        <v>7047</v>
      </c>
      <c r="G6" s="140" t="s">
        <v>323</v>
      </c>
      <c r="H6" s="102" t="s">
        <v>324</v>
      </c>
      <c r="I6" s="102" t="s">
        <v>315</v>
      </c>
      <c r="J6" s="102" t="s">
        <v>325</v>
      </c>
      <c r="K6" s="281" t="s">
        <v>115</v>
      </c>
      <c r="L6" s="282" t="s">
        <v>115</v>
      </c>
      <c r="M6" s="102">
        <v>187201</v>
      </c>
      <c r="N6" s="282"/>
      <c r="O6" s="102" t="s">
        <v>74</v>
      </c>
      <c r="P6" s="102"/>
      <c r="Q6" s="102"/>
      <c r="R6" s="328" t="s">
        <v>316</v>
      </c>
      <c r="S6" s="321"/>
    </row>
    <row r="7" spans="1:19" ht="15.75">
      <c r="A7" s="327">
        <v>4</v>
      </c>
      <c r="B7" s="325" t="s">
        <v>326</v>
      </c>
      <c r="C7" s="294">
        <v>250000</v>
      </c>
      <c r="D7" s="140" t="s">
        <v>118</v>
      </c>
      <c r="E7" s="326">
        <v>44043</v>
      </c>
      <c r="F7" s="140">
        <v>7136</v>
      </c>
      <c r="G7" s="140" t="s">
        <v>135</v>
      </c>
      <c r="H7" s="140">
        <v>145972</v>
      </c>
      <c r="I7" s="140">
        <v>586</v>
      </c>
      <c r="J7" s="140">
        <v>25815</v>
      </c>
      <c r="K7" s="281" t="s">
        <v>115</v>
      </c>
      <c r="L7" s="282" t="s">
        <v>115</v>
      </c>
      <c r="M7" s="140">
        <v>187882</v>
      </c>
      <c r="N7" s="140"/>
      <c r="O7" s="140" t="s">
        <v>219</v>
      </c>
      <c r="P7" s="140"/>
      <c r="Q7" s="318"/>
      <c r="R7" s="319"/>
      <c r="S7" s="321"/>
    </row>
    <row r="8" spans="1:19">
      <c r="A8" s="249">
        <v>5</v>
      </c>
      <c r="B8" s="280" t="s">
        <v>244</v>
      </c>
      <c r="C8" s="109">
        <v>581921</v>
      </c>
      <c r="D8" s="139" t="s">
        <v>118</v>
      </c>
      <c r="E8" s="324" t="s">
        <v>245</v>
      </c>
      <c r="F8" s="102">
        <v>7047</v>
      </c>
      <c r="G8" s="140" t="s">
        <v>237</v>
      </c>
      <c r="H8" s="256">
        <v>145214</v>
      </c>
      <c r="I8" s="102">
        <v>23743</v>
      </c>
      <c r="J8" s="102">
        <v>24651</v>
      </c>
      <c r="K8" s="282" t="s">
        <v>115</v>
      </c>
      <c r="L8" s="282" t="s">
        <v>115</v>
      </c>
      <c r="M8" s="102">
        <v>188023</v>
      </c>
      <c r="N8" s="282"/>
      <c r="O8" s="102" t="s">
        <v>114</v>
      </c>
      <c r="P8" s="102"/>
      <c r="Q8" s="102"/>
      <c r="R8" s="226" t="s">
        <v>333</v>
      </c>
      <c r="S8" s="320"/>
    </row>
    <row r="9" spans="1:19">
      <c r="A9" s="249">
        <v>6</v>
      </c>
      <c r="B9" s="280" t="s">
        <v>137</v>
      </c>
      <c r="C9" s="192">
        <v>316800</v>
      </c>
      <c r="D9" s="102" t="s">
        <v>118</v>
      </c>
      <c r="E9" s="323">
        <v>43998</v>
      </c>
      <c r="F9" s="102">
        <v>7170</v>
      </c>
      <c r="G9" s="140" t="s">
        <v>243</v>
      </c>
      <c r="H9" s="102">
        <v>141918</v>
      </c>
      <c r="I9" s="102">
        <v>4520192991</v>
      </c>
      <c r="J9" s="102">
        <v>17786</v>
      </c>
      <c r="K9" s="102" t="s">
        <v>115</v>
      </c>
      <c r="L9" s="102" t="s">
        <v>115</v>
      </c>
      <c r="M9" s="102">
        <v>188344</v>
      </c>
      <c r="N9" s="282"/>
      <c r="O9" s="102" t="s">
        <v>76</v>
      </c>
      <c r="P9" s="102"/>
      <c r="Q9" s="102"/>
      <c r="R9" s="328" t="s">
        <v>339</v>
      </c>
      <c r="S9" s="320"/>
    </row>
    <row r="10" spans="1:19" ht="15.75">
      <c r="A10" s="327">
        <v>7</v>
      </c>
      <c r="B10" s="325" t="s">
        <v>329</v>
      </c>
      <c r="C10" s="294">
        <v>2522898</v>
      </c>
      <c r="D10" s="140" t="s">
        <v>118</v>
      </c>
      <c r="E10" s="326">
        <v>44041</v>
      </c>
      <c r="F10" s="140">
        <v>7005</v>
      </c>
      <c r="G10" s="140" t="s">
        <v>330</v>
      </c>
      <c r="H10" s="140">
        <v>146572</v>
      </c>
      <c r="I10" s="140">
        <v>25762</v>
      </c>
      <c r="J10" s="140">
        <v>26639</v>
      </c>
      <c r="K10" s="140" t="s">
        <v>115</v>
      </c>
      <c r="L10" s="140" t="s">
        <v>115</v>
      </c>
      <c r="M10" s="140">
        <v>188760</v>
      </c>
      <c r="N10" s="140"/>
      <c r="O10" s="140" t="s">
        <v>75</v>
      </c>
      <c r="P10" s="140"/>
      <c r="Q10" s="318"/>
      <c r="R10" s="319" t="s">
        <v>338</v>
      </c>
      <c r="S10" s="321"/>
    </row>
    <row r="11" spans="1:19" ht="15.75">
      <c r="A11" s="327">
        <v>8</v>
      </c>
      <c r="B11" s="325" t="s">
        <v>312</v>
      </c>
      <c r="C11" s="294">
        <v>6300000</v>
      </c>
      <c r="D11" s="140" t="s">
        <v>118</v>
      </c>
      <c r="E11" s="140"/>
      <c r="F11" s="140"/>
      <c r="G11" s="140" t="s">
        <v>313</v>
      </c>
      <c r="H11" s="140">
        <v>146909</v>
      </c>
      <c r="I11" s="140" t="s">
        <v>314</v>
      </c>
      <c r="J11" s="140">
        <v>26780</v>
      </c>
      <c r="K11" s="140" t="s">
        <v>115</v>
      </c>
      <c r="L11" s="140" t="s">
        <v>115</v>
      </c>
      <c r="M11" s="140">
        <v>188917</v>
      </c>
      <c r="N11" s="140"/>
      <c r="O11" s="140" t="s">
        <v>76</v>
      </c>
      <c r="P11" s="140"/>
      <c r="Q11" s="318"/>
      <c r="R11" s="319" t="s">
        <v>348</v>
      </c>
      <c r="S11" s="321"/>
    </row>
    <row r="12" spans="1:19" ht="15.75">
      <c r="A12" s="327">
        <v>9</v>
      </c>
      <c r="B12" s="325" t="s">
        <v>327</v>
      </c>
      <c r="C12" s="294">
        <v>344000</v>
      </c>
      <c r="D12" s="140" t="s">
        <v>118</v>
      </c>
      <c r="E12" s="326">
        <v>44055</v>
      </c>
      <c r="F12" s="140">
        <v>7101</v>
      </c>
      <c r="G12" s="140" t="s">
        <v>328</v>
      </c>
      <c r="H12" s="140">
        <v>146821</v>
      </c>
      <c r="I12" s="140" t="s">
        <v>342</v>
      </c>
      <c r="J12" s="140">
        <v>26634</v>
      </c>
      <c r="K12" s="140" t="s">
        <v>115</v>
      </c>
      <c r="L12" s="140" t="s">
        <v>115</v>
      </c>
      <c r="M12" s="140">
        <v>188722</v>
      </c>
      <c r="N12" s="140"/>
      <c r="O12" s="140" t="s">
        <v>219</v>
      </c>
      <c r="P12" s="140"/>
      <c r="Q12" s="318"/>
      <c r="R12" s="319"/>
      <c r="S12" s="321"/>
    </row>
    <row r="13" spans="1:19" ht="15.75">
      <c r="A13" s="327">
        <v>10</v>
      </c>
      <c r="B13" s="325" t="s">
        <v>133</v>
      </c>
      <c r="C13" s="294">
        <v>4487672</v>
      </c>
      <c r="D13" s="140" t="s">
        <v>118</v>
      </c>
      <c r="E13" s="326"/>
      <c r="F13" s="140"/>
      <c r="G13" s="140" t="s">
        <v>349</v>
      </c>
      <c r="H13" s="140"/>
      <c r="I13" s="140" t="s">
        <v>350</v>
      </c>
      <c r="J13" s="140"/>
      <c r="K13" s="140" t="s">
        <v>115</v>
      </c>
      <c r="L13" s="140" t="s">
        <v>115</v>
      </c>
      <c r="M13" s="140">
        <v>189242</v>
      </c>
      <c r="N13" s="140"/>
      <c r="O13" s="140"/>
      <c r="P13" s="140"/>
      <c r="Q13" s="318"/>
      <c r="R13" s="319" t="s">
        <v>351</v>
      </c>
      <c r="S13" s="321"/>
    </row>
    <row r="14" spans="1:19" ht="15.75">
      <c r="A14" s="327">
        <v>11</v>
      </c>
      <c r="B14" s="325" t="s">
        <v>133</v>
      </c>
      <c r="C14" s="294">
        <v>4483961</v>
      </c>
      <c r="D14" s="140" t="s">
        <v>118</v>
      </c>
      <c r="E14" s="326"/>
      <c r="F14" s="140"/>
      <c r="G14" s="140" t="s">
        <v>349</v>
      </c>
      <c r="H14" s="140"/>
      <c r="I14" s="140" t="s">
        <v>350</v>
      </c>
      <c r="J14" s="140"/>
      <c r="K14" s="140" t="s">
        <v>115</v>
      </c>
      <c r="L14" s="140" t="s">
        <v>115</v>
      </c>
      <c r="M14" s="140">
        <v>189243</v>
      </c>
      <c r="N14" s="140"/>
      <c r="O14" s="140"/>
      <c r="P14" s="140"/>
      <c r="Q14" s="318"/>
      <c r="R14" s="319" t="s">
        <v>352</v>
      </c>
      <c r="S14" s="321"/>
    </row>
    <row r="15" spans="1:19" ht="15.75">
      <c r="A15" s="327"/>
      <c r="B15" s="325"/>
      <c r="C15" s="294"/>
      <c r="D15" s="140"/>
      <c r="E15" s="326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318"/>
      <c r="R15" s="319"/>
      <c r="S15" s="321"/>
    </row>
    <row r="16" spans="1:19" ht="15.75">
      <c r="A16" s="293"/>
      <c r="B16" s="280"/>
      <c r="C16" s="294"/>
      <c r="D16" s="140"/>
      <c r="E16" s="326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318"/>
      <c r="R16" s="319"/>
      <c r="S16" s="321"/>
    </row>
    <row r="17" spans="2:19" ht="15.75">
      <c r="B17" s="298" t="s">
        <v>2</v>
      </c>
      <c r="C17" s="299">
        <v>21022286</v>
      </c>
      <c r="F17" s="300"/>
      <c r="G17" s="283" t="s">
        <v>51</v>
      </c>
      <c r="H17" s="283" t="s">
        <v>186</v>
      </c>
      <c r="I17" s="301" t="s">
        <v>185</v>
      </c>
      <c r="J17" s="340" t="s">
        <v>184</v>
      </c>
      <c r="K17" s="340"/>
      <c r="L17" s="340"/>
      <c r="M17" s="340"/>
      <c r="N17" s="302"/>
    </row>
    <row r="18" spans="2:19" ht="18.75">
      <c r="B18" s="303" t="s">
        <v>1</v>
      </c>
      <c r="C18" s="304">
        <v>318917</v>
      </c>
      <c r="F18" s="338" t="s">
        <v>114</v>
      </c>
      <c r="G18" s="338"/>
      <c r="H18" s="257">
        <v>3000000</v>
      </c>
      <c r="I18" s="257">
        <v>581921</v>
      </c>
      <c r="J18" s="337">
        <f t="shared" ref="J18:J25" si="0">I18/H18*100</f>
        <v>19.397366666666667</v>
      </c>
      <c r="K18" s="337"/>
      <c r="L18" s="337"/>
      <c r="M18" s="337"/>
      <c r="N18" s="305"/>
    </row>
    <row r="19" spans="2:19" ht="18.75">
      <c r="B19" s="335" t="s">
        <v>50</v>
      </c>
      <c r="C19" s="336">
        <f>C17+C18</f>
        <v>21341203</v>
      </c>
      <c r="F19" s="338" t="s">
        <v>74</v>
      </c>
      <c r="G19" s="338"/>
      <c r="H19" s="257">
        <v>5000000</v>
      </c>
      <c r="I19" s="257">
        <v>1735034</v>
      </c>
      <c r="J19" s="337">
        <f t="shared" si="0"/>
        <v>34.700679999999998</v>
      </c>
      <c r="K19" s="337"/>
      <c r="L19" s="337"/>
      <c r="M19" s="337"/>
      <c r="N19" s="305"/>
    </row>
    <row r="20" spans="2:19" ht="18.75">
      <c r="B20" s="335"/>
      <c r="C20" s="336"/>
      <c r="F20" s="339" t="s">
        <v>76</v>
      </c>
      <c r="G20" s="339"/>
      <c r="H20" s="257">
        <v>3000000</v>
      </c>
      <c r="I20" s="257">
        <v>6616800</v>
      </c>
      <c r="J20" s="337">
        <f t="shared" si="0"/>
        <v>220.56</v>
      </c>
      <c r="K20" s="337"/>
      <c r="L20" s="337"/>
      <c r="M20" s="337"/>
      <c r="N20" s="305"/>
    </row>
    <row r="21" spans="2:19" ht="18.75">
      <c r="B21" s="298" t="s">
        <v>3</v>
      </c>
      <c r="C21" s="299"/>
      <c r="F21" s="341" t="s">
        <v>132</v>
      </c>
      <c r="G21" s="341"/>
      <c r="H21" s="257">
        <v>1500000</v>
      </c>
      <c r="I21" s="257">
        <v>0</v>
      </c>
      <c r="J21" s="337">
        <f t="shared" si="0"/>
        <v>0</v>
      </c>
      <c r="K21" s="337"/>
      <c r="L21" s="337"/>
      <c r="M21" s="337"/>
      <c r="N21" s="305"/>
      <c r="O21" s="306"/>
      <c r="P21" s="306"/>
      <c r="Q21" s="306"/>
    </row>
    <row r="22" spans="2:19" ht="18.75">
      <c r="B22" s="307"/>
      <c r="C22" s="308"/>
      <c r="F22" s="341" t="s">
        <v>138</v>
      </c>
      <c r="G22" s="341"/>
      <c r="H22" s="257">
        <v>3000000</v>
      </c>
      <c r="I22" s="257">
        <v>0</v>
      </c>
      <c r="J22" s="337">
        <f t="shared" si="0"/>
        <v>0</v>
      </c>
      <c r="K22" s="337"/>
      <c r="L22" s="337"/>
      <c r="M22" s="337"/>
      <c r="N22" s="305"/>
      <c r="O22" s="306"/>
      <c r="P22" s="306"/>
      <c r="Q22" s="306"/>
      <c r="R22" s="101"/>
      <c r="S22" s="101"/>
    </row>
    <row r="23" spans="2:19" ht="18.75">
      <c r="B23" s="309" t="s">
        <v>183</v>
      </c>
      <c r="C23" s="310"/>
      <c r="F23" s="341" t="s">
        <v>143</v>
      </c>
      <c r="G23" s="341"/>
      <c r="H23" s="257">
        <v>3000000</v>
      </c>
      <c r="I23" s="257">
        <v>0</v>
      </c>
      <c r="J23" s="337">
        <f t="shared" si="0"/>
        <v>0</v>
      </c>
      <c r="K23" s="337"/>
      <c r="L23" s="337"/>
      <c r="M23" s="337"/>
      <c r="N23" s="305"/>
      <c r="O23" s="306"/>
      <c r="P23" s="306"/>
      <c r="Q23" s="306"/>
      <c r="R23" s="101"/>
      <c r="S23" s="101"/>
    </row>
    <row r="24" spans="2:19" ht="18.75">
      <c r="B24" s="307"/>
      <c r="C24" s="308"/>
      <c r="F24" s="341" t="s">
        <v>144</v>
      </c>
      <c r="G24" s="341"/>
      <c r="H24" s="257">
        <v>3000000</v>
      </c>
      <c r="I24" s="257">
        <v>0</v>
      </c>
      <c r="J24" s="337">
        <f t="shared" si="0"/>
        <v>0</v>
      </c>
      <c r="K24" s="337"/>
      <c r="L24" s="337"/>
      <c r="M24" s="337"/>
      <c r="N24" s="305"/>
      <c r="O24" s="306"/>
      <c r="P24" s="306"/>
      <c r="Q24" s="306"/>
      <c r="R24" s="101"/>
      <c r="S24" s="101"/>
    </row>
    <row r="25" spans="2:19" ht="18.75">
      <c r="B25" s="101"/>
      <c r="C25" s="101"/>
      <c r="F25" s="341" t="s">
        <v>75</v>
      </c>
      <c r="G25" s="341"/>
      <c r="H25" s="257">
        <v>5000000</v>
      </c>
      <c r="I25" s="257">
        <v>2522898</v>
      </c>
      <c r="J25" s="337">
        <f t="shared" si="0"/>
        <v>50.45796</v>
      </c>
      <c r="K25" s="337"/>
      <c r="L25" s="337"/>
      <c r="M25" s="337"/>
      <c r="N25" s="305"/>
      <c r="O25" s="306"/>
      <c r="P25" s="306"/>
      <c r="Q25" s="306"/>
      <c r="R25" s="101"/>
      <c r="S25" s="101"/>
    </row>
    <row r="26" spans="2:19">
      <c r="F26" s="333"/>
      <c r="G26" s="333"/>
      <c r="R26" s="101"/>
      <c r="S26" s="101"/>
    </row>
    <row r="27" spans="2:19">
      <c r="F27" s="333"/>
      <c r="G27" s="333"/>
      <c r="J27" s="340" t="s">
        <v>187</v>
      </c>
      <c r="K27" s="340"/>
      <c r="L27" s="340"/>
      <c r="M27" s="340"/>
      <c r="R27" s="101"/>
      <c r="S27" s="101"/>
    </row>
    <row r="28" spans="2:19">
      <c r="F28" s="333"/>
      <c r="G28" s="333"/>
      <c r="J28" s="337">
        <v>0</v>
      </c>
      <c r="K28" s="340"/>
      <c r="L28" s="340"/>
      <c r="M28" s="340"/>
      <c r="R28" s="101"/>
      <c r="S28" s="101"/>
    </row>
    <row r="29" spans="2:19">
      <c r="F29" s="333"/>
      <c r="G29" s="333"/>
      <c r="R29" s="101"/>
      <c r="S29" s="101"/>
    </row>
    <row r="30" spans="2:19">
      <c r="F30" s="333"/>
      <c r="G30" s="333"/>
      <c r="H30" s="312"/>
      <c r="I30" s="313"/>
      <c r="J30" s="312"/>
      <c r="K30" s="312"/>
      <c r="L30" s="312"/>
      <c r="M30" s="314"/>
      <c r="N30" s="314"/>
      <c r="R30" s="101"/>
      <c r="S30" s="101"/>
    </row>
    <row r="31" spans="2:19">
      <c r="F31" s="333"/>
      <c r="G31" s="333"/>
      <c r="H31" s="315"/>
      <c r="I31" s="140"/>
      <c r="J31" s="342"/>
      <c r="K31" s="342"/>
      <c r="L31" s="342"/>
      <c r="M31" s="342"/>
      <c r="N31" s="314"/>
      <c r="R31" s="101"/>
      <c r="S31" s="101"/>
    </row>
    <row r="32" spans="2:19">
      <c r="F32" s="333"/>
      <c r="G32" s="333"/>
      <c r="H32" s="316"/>
      <c r="I32" s="316"/>
      <c r="J32" s="344"/>
      <c r="K32" s="344"/>
      <c r="L32" s="344"/>
      <c r="M32" s="344"/>
      <c r="N32" s="314"/>
      <c r="R32" s="101"/>
      <c r="S32" s="101"/>
    </row>
    <row r="33" spans="2:19">
      <c r="F33" s="333"/>
      <c r="G33" s="333"/>
      <c r="H33" s="316"/>
      <c r="I33" s="316"/>
      <c r="J33" s="344"/>
      <c r="K33" s="344"/>
      <c r="L33" s="344"/>
      <c r="M33" s="344"/>
      <c r="N33" s="314"/>
      <c r="R33" s="101"/>
      <c r="S33" s="101"/>
    </row>
    <row r="34" spans="2:19">
      <c r="F34" s="345"/>
      <c r="G34" s="345"/>
      <c r="H34" s="316"/>
      <c r="I34" s="316"/>
      <c r="J34" s="344"/>
      <c r="K34" s="344"/>
      <c r="L34" s="344"/>
      <c r="M34" s="344"/>
      <c r="N34" s="314"/>
      <c r="R34" s="101"/>
      <c r="S34" s="101"/>
    </row>
    <row r="35" spans="2:19">
      <c r="F35" s="343"/>
      <c r="G35" s="343"/>
      <c r="H35" s="316"/>
      <c r="I35" s="316"/>
      <c r="J35" s="344"/>
      <c r="K35" s="344"/>
      <c r="L35" s="344"/>
      <c r="M35" s="344"/>
      <c r="N35" s="314"/>
      <c r="R35" s="101"/>
      <c r="S35" s="101"/>
    </row>
    <row r="36" spans="2:19">
      <c r="F36" s="343"/>
      <c r="G36" s="343"/>
      <c r="H36" s="316"/>
      <c r="I36" s="316"/>
      <c r="J36" s="344"/>
      <c r="K36" s="344"/>
      <c r="L36" s="344"/>
      <c r="M36" s="344"/>
      <c r="N36" s="314"/>
      <c r="R36" s="101"/>
      <c r="S36" s="101"/>
    </row>
    <row r="37" spans="2:19">
      <c r="F37" s="343"/>
      <c r="G37" s="343"/>
      <c r="H37" s="316"/>
      <c r="I37" s="316"/>
      <c r="J37" s="344"/>
      <c r="K37" s="344"/>
      <c r="L37" s="344"/>
      <c r="M37" s="344"/>
      <c r="N37" s="314"/>
      <c r="R37" s="101"/>
      <c r="S37" s="101"/>
    </row>
    <row r="38" spans="2:19">
      <c r="F38" s="343"/>
      <c r="G38" s="343"/>
      <c r="H38" s="316"/>
      <c r="I38" s="316"/>
      <c r="J38" s="344"/>
      <c r="K38" s="344"/>
      <c r="L38" s="344"/>
      <c r="M38" s="344"/>
      <c r="N38" s="314"/>
    </row>
    <row r="39" spans="2:19">
      <c r="F39" s="343"/>
      <c r="G39" s="343"/>
      <c r="H39" s="316"/>
      <c r="I39" s="316"/>
      <c r="J39" s="344"/>
      <c r="K39" s="344"/>
      <c r="L39" s="344"/>
      <c r="M39" s="344"/>
      <c r="N39" s="314"/>
    </row>
    <row r="40" spans="2:19">
      <c r="F40" s="311"/>
      <c r="G40" s="311"/>
      <c r="H40" s="312"/>
      <c r="I40" s="313"/>
      <c r="J40" s="312"/>
      <c r="K40" s="312"/>
      <c r="L40" s="312"/>
      <c r="M40" s="314"/>
      <c r="N40" s="314"/>
      <c r="S40" s="101"/>
    </row>
    <row r="48" spans="2:19">
      <c r="B48" s="101"/>
      <c r="C48" s="101"/>
      <c r="D48" s="101"/>
      <c r="E48" s="101"/>
      <c r="F48" s="101"/>
      <c r="G48" s="101"/>
      <c r="H48" s="101"/>
      <c r="I48" s="101"/>
      <c r="J48" s="317"/>
      <c r="K48" s="101"/>
      <c r="L48" s="101"/>
      <c r="M48" s="101"/>
      <c r="N48" s="101"/>
      <c r="O48" s="101"/>
      <c r="P48" s="101"/>
      <c r="Q48" s="101"/>
      <c r="R48" s="101"/>
    </row>
  </sheetData>
  <mergeCells count="45">
    <mergeCell ref="F39:G39"/>
    <mergeCell ref="J39:M39"/>
    <mergeCell ref="J33:M33"/>
    <mergeCell ref="F34:G34"/>
    <mergeCell ref="J32:M32"/>
    <mergeCell ref="J38:M38"/>
    <mergeCell ref="F36:G36"/>
    <mergeCell ref="J36:M36"/>
    <mergeCell ref="F37:G37"/>
    <mergeCell ref="J37:M37"/>
    <mergeCell ref="F38:G38"/>
    <mergeCell ref="J34:M34"/>
    <mergeCell ref="F35:G35"/>
    <mergeCell ref="J35:M35"/>
    <mergeCell ref="F22:G22"/>
    <mergeCell ref="F23:G23"/>
    <mergeCell ref="F24:G24"/>
    <mergeCell ref="F25:G25"/>
    <mergeCell ref="J22:M22"/>
    <mergeCell ref="J23:M23"/>
    <mergeCell ref="J24:M24"/>
    <mergeCell ref="J25:M25"/>
    <mergeCell ref="J27:M27"/>
    <mergeCell ref="J28:M28"/>
    <mergeCell ref="F32:G32"/>
    <mergeCell ref="F33:G33"/>
    <mergeCell ref="J31:M31"/>
    <mergeCell ref="F31:G31"/>
    <mergeCell ref="A1:R2"/>
    <mergeCell ref="B19:B20"/>
    <mergeCell ref="C19:C20"/>
    <mergeCell ref="J21:M21"/>
    <mergeCell ref="J20:M20"/>
    <mergeCell ref="J19:M19"/>
    <mergeCell ref="J18:M18"/>
    <mergeCell ref="F18:G18"/>
    <mergeCell ref="F19:G19"/>
    <mergeCell ref="F20:G20"/>
    <mergeCell ref="J17:M17"/>
    <mergeCell ref="F21:G21"/>
    <mergeCell ref="F26:G26"/>
    <mergeCell ref="F27:G27"/>
    <mergeCell ref="F28:G28"/>
    <mergeCell ref="F29:G29"/>
    <mergeCell ref="F30:G30"/>
  </mergeCells>
  <conditionalFormatting sqref="C19:C20">
    <cfRule type="cellIs" dxfId="0" priority="3" operator="greaterThan">
      <formula>20000000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C16" sqref="C16"/>
    </sheetView>
  </sheetViews>
  <sheetFormatPr baseColWidth="10" defaultRowHeight="15"/>
  <cols>
    <col min="1" max="1" width="5.5703125" style="107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7" t="s">
        <v>126</v>
      </c>
      <c r="B2" s="346" t="s">
        <v>24</v>
      </c>
      <c r="C2" s="347"/>
    </row>
    <row r="3" spans="1:9">
      <c r="A3" s="107">
        <v>10</v>
      </c>
      <c r="B3" s="173">
        <v>9910000003</v>
      </c>
      <c r="C3" s="174" t="s">
        <v>49</v>
      </c>
      <c r="E3" s="157" t="s">
        <v>62</v>
      </c>
      <c r="F3" s="158" t="s">
        <v>65</v>
      </c>
      <c r="G3" s="157" t="s">
        <v>63</v>
      </c>
      <c r="H3" s="157" t="s">
        <v>64</v>
      </c>
      <c r="I3" s="17"/>
    </row>
    <row r="4" spans="1:9" ht="15.75" thickBot="1">
      <c r="A4" s="107">
        <v>13</v>
      </c>
      <c r="B4" s="67" t="s">
        <v>25</v>
      </c>
      <c r="C4" s="68" t="s">
        <v>72</v>
      </c>
      <c r="E4" s="204">
        <v>17</v>
      </c>
      <c r="F4" s="225">
        <v>111110000</v>
      </c>
      <c r="G4" s="110" t="s">
        <v>247</v>
      </c>
      <c r="H4" s="217">
        <v>75000</v>
      </c>
      <c r="I4" s="33">
        <f>E4*H4</f>
        <v>1275000</v>
      </c>
    </row>
    <row r="5" spans="1:9" ht="16.5" thickBot="1">
      <c r="A5" s="107">
        <v>5</v>
      </c>
      <c r="B5" s="175">
        <v>3200000000</v>
      </c>
      <c r="C5" s="176" t="s">
        <v>26</v>
      </c>
      <c r="D5" s="66"/>
      <c r="E5" s="205"/>
      <c r="F5" s="225"/>
      <c r="G5" s="211"/>
      <c r="H5" s="206"/>
      <c r="I5" s="33">
        <f t="shared" ref="I5:I12" si="0">E5*H5</f>
        <v>0</v>
      </c>
    </row>
    <row r="6" spans="1:9">
      <c r="A6" s="107">
        <v>19</v>
      </c>
      <c r="B6" s="175">
        <v>11112222</v>
      </c>
      <c r="C6" s="176" t="s">
        <v>27</v>
      </c>
      <c r="E6" s="196"/>
      <c r="F6" s="186"/>
      <c r="G6" s="195"/>
      <c r="H6" s="197"/>
      <c r="I6" s="33">
        <f t="shared" si="0"/>
        <v>0</v>
      </c>
    </row>
    <row r="7" spans="1:9">
      <c r="B7" s="177">
        <v>38827</v>
      </c>
      <c r="C7" s="178" t="s">
        <v>100</v>
      </c>
      <c r="E7" s="104"/>
      <c r="F7" s="186"/>
      <c r="G7" s="189"/>
      <c r="H7" s="198"/>
      <c r="I7" s="33">
        <f t="shared" si="0"/>
        <v>0</v>
      </c>
    </row>
    <row r="8" spans="1:9">
      <c r="B8" s="177">
        <v>18942</v>
      </c>
      <c r="C8" s="178" t="s">
        <v>101</v>
      </c>
      <c r="E8" s="104"/>
      <c r="F8" s="186"/>
      <c r="G8" s="189"/>
      <c r="H8" s="198"/>
      <c r="I8" s="33">
        <f t="shared" si="0"/>
        <v>0</v>
      </c>
    </row>
    <row r="9" spans="1:9" ht="15.75" thickBot="1">
      <c r="A9" s="107">
        <v>15</v>
      </c>
      <c r="B9" s="179">
        <v>111110000</v>
      </c>
      <c r="C9" s="180" t="s">
        <v>28</v>
      </c>
      <c r="E9" s="104"/>
      <c r="F9" s="189"/>
      <c r="G9" s="189"/>
      <c r="H9" s="199"/>
      <c r="I9" s="33">
        <f t="shared" si="0"/>
        <v>0</v>
      </c>
    </row>
    <row r="10" spans="1:9" ht="15.75">
      <c r="B10" s="29"/>
      <c r="C10" s="30"/>
      <c r="E10" s="104"/>
      <c r="F10" s="112"/>
      <c r="G10" s="123"/>
      <c r="H10" s="122"/>
      <c r="I10" s="33">
        <f t="shared" si="0"/>
        <v>0</v>
      </c>
    </row>
    <row r="11" spans="1:9" ht="16.5" thickBot="1">
      <c r="E11" s="104"/>
      <c r="F11" s="112"/>
      <c r="G11" s="123"/>
      <c r="H11" s="122"/>
      <c r="I11" s="33">
        <f t="shared" si="0"/>
        <v>0</v>
      </c>
    </row>
    <row r="12" spans="1:9" s="37" customFormat="1" ht="19.5" thickBot="1">
      <c r="A12" s="108"/>
      <c r="B12" s="36" t="s">
        <v>24</v>
      </c>
      <c r="C12" s="36" t="s">
        <v>66</v>
      </c>
      <c r="E12" s="104"/>
      <c r="F12" s="105"/>
      <c r="G12" s="103"/>
      <c r="H12" s="106"/>
      <c r="I12" s="33">
        <f t="shared" si="0"/>
        <v>0</v>
      </c>
    </row>
    <row r="13" spans="1:9" ht="15.75">
      <c r="B13" s="38" t="s">
        <v>52</v>
      </c>
      <c r="C13" s="39" t="s">
        <v>53</v>
      </c>
      <c r="E13" s="104"/>
      <c r="F13" s="105"/>
      <c r="G13" s="103"/>
      <c r="H13" s="106"/>
      <c r="I13" s="99"/>
    </row>
    <row r="14" spans="1:9">
      <c r="B14" s="40" t="s">
        <v>54</v>
      </c>
      <c r="C14" s="49" t="s">
        <v>55</v>
      </c>
      <c r="D14" s="50"/>
      <c r="E14" s="51"/>
      <c r="F14" s="52"/>
      <c r="G14" s="51"/>
      <c r="I14" s="99">
        <f>SUM(I4:I13)</f>
        <v>1275000</v>
      </c>
    </row>
    <row r="15" spans="1:9" ht="15.75">
      <c r="B15" s="40" t="s">
        <v>56</v>
      </c>
      <c r="C15" s="49" t="s">
        <v>57</v>
      </c>
      <c r="D15" s="48"/>
      <c r="E15" s="54" t="s">
        <v>41</v>
      </c>
      <c r="F15" s="55"/>
      <c r="G15" s="53"/>
    </row>
    <row r="16" spans="1:9" ht="15.75" thickBot="1">
      <c r="B16" s="40" t="s">
        <v>58</v>
      </c>
      <c r="C16" s="41" t="s">
        <v>59</v>
      </c>
      <c r="E16" s="54" t="s">
        <v>116</v>
      </c>
      <c r="F16" s="17"/>
      <c r="G16" s="57" t="s">
        <v>69</v>
      </c>
      <c r="I16" s="99"/>
    </row>
    <row r="17" spans="2:9" ht="15.75" thickBot="1">
      <c r="B17" s="40" t="s">
        <v>60</v>
      </c>
      <c r="C17" s="41" t="s">
        <v>61</v>
      </c>
      <c r="E17" s="42" t="s">
        <v>62</v>
      </c>
      <c r="F17" s="43" t="s">
        <v>65</v>
      </c>
      <c r="G17" s="43" t="s">
        <v>63</v>
      </c>
      <c r="H17" s="43" t="s">
        <v>64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26</v>
      </c>
      <c r="H18" s="145">
        <v>1610196</v>
      </c>
    </row>
    <row r="19" spans="2:9">
      <c r="C19">
        <f>27042*5</f>
        <v>135210</v>
      </c>
      <c r="D19" s="48"/>
      <c r="E19" s="330" t="s">
        <v>117</v>
      </c>
      <c r="F19" s="330"/>
      <c r="G19" s="330"/>
      <c r="H19" s="330"/>
      <c r="I19" s="330"/>
    </row>
    <row r="20" spans="2:9">
      <c r="E20" s="56" t="s">
        <v>67</v>
      </c>
      <c r="F20" s="57"/>
    </row>
    <row r="21" spans="2:9" ht="15.75" thickBot="1">
      <c r="B21" s="58"/>
      <c r="C21" s="59"/>
      <c r="E21" s="54" t="s">
        <v>68</v>
      </c>
      <c r="F21" s="57"/>
      <c r="G21" s="57" t="s">
        <v>69</v>
      </c>
    </row>
    <row r="22" spans="2:9" ht="15.75" thickBot="1">
      <c r="B22" s="58" t="s">
        <v>7</v>
      </c>
      <c r="C22" s="60"/>
      <c r="E22" s="42" t="s">
        <v>62</v>
      </c>
      <c r="F22" s="43" t="s">
        <v>65</v>
      </c>
      <c r="G22" s="43" t="s">
        <v>63</v>
      </c>
      <c r="H22" s="43" t="s">
        <v>64</v>
      </c>
    </row>
    <row r="23" spans="2:9" ht="15.75" thickBot="1">
      <c r="E23" s="44">
        <v>1</v>
      </c>
      <c r="F23" s="45">
        <v>3200000000</v>
      </c>
      <c r="G23" s="46" t="s">
        <v>26</v>
      </c>
      <c r="H23" s="47">
        <v>668271</v>
      </c>
    </row>
    <row r="24" spans="2:9" ht="41.25" customHeight="1"/>
    <row r="25" spans="2:9">
      <c r="E25" s="57" t="s">
        <v>8</v>
      </c>
      <c r="F25" s="57"/>
    </row>
    <row r="26" spans="2:9" ht="15.75" thickBot="1">
      <c r="E26" s="57" t="s">
        <v>70</v>
      </c>
      <c r="F26" s="57"/>
      <c r="G26" s="57" t="s">
        <v>69</v>
      </c>
    </row>
    <row r="27" spans="2:9" ht="15.75" thickBot="1">
      <c r="E27" s="42" t="s">
        <v>62</v>
      </c>
      <c r="F27" s="43" t="s">
        <v>65</v>
      </c>
      <c r="G27" s="43" t="s">
        <v>63</v>
      </c>
      <c r="H27" s="43" t="s">
        <v>64</v>
      </c>
    </row>
    <row r="28" spans="2:9" ht="15.75" thickBot="1">
      <c r="E28" s="44">
        <v>1</v>
      </c>
      <c r="F28" s="45">
        <v>3200000000</v>
      </c>
      <c r="G28" s="46" t="s">
        <v>26</v>
      </c>
      <c r="H28" s="47" t="s">
        <v>71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workbookViewId="0">
      <selection sqref="A1:XFD1048576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100" t="s">
        <v>95</v>
      </c>
      <c r="C2" s="100" t="s">
        <v>5</v>
      </c>
      <c r="L2">
        <v>180</v>
      </c>
    </row>
    <row r="3" spans="2:12">
      <c r="B3" s="101" t="s">
        <v>93</v>
      </c>
      <c r="C3" s="101" t="s">
        <v>94</v>
      </c>
    </row>
    <row r="4" spans="2:12">
      <c r="B4" s="101" t="s">
        <v>127</v>
      </c>
      <c r="C4" s="101" t="s">
        <v>96</v>
      </c>
    </row>
    <row r="5" spans="2:12">
      <c r="B5" s="101" t="s">
        <v>120</v>
      </c>
      <c r="C5" s="101" t="s">
        <v>97</v>
      </c>
    </row>
    <row r="6" spans="2:12">
      <c r="B6" s="101" t="s">
        <v>67</v>
      </c>
      <c r="C6" s="101" t="s">
        <v>73</v>
      </c>
    </row>
    <row r="7" spans="2:12">
      <c r="B7" s="101" t="s">
        <v>102</v>
      </c>
      <c r="C7" s="101" t="s">
        <v>103</v>
      </c>
    </row>
    <row r="8" spans="2:12">
      <c r="B8" s="101" t="s">
        <v>104</v>
      </c>
      <c r="C8" s="101" t="s">
        <v>105</v>
      </c>
    </row>
    <row r="9" spans="2:12">
      <c r="B9" s="101" t="s">
        <v>106</v>
      </c>
      <c r="C9" s="101" t="s">
        <v>98</v>
      </c>
    </row>
    <row r="10" spans="2:12">
      <c r="B10" s="101" t="s">
        <v>107</v>
      </c>
      <c r="C10" s="101" t="s">
        <v>108</v>
      </c>
    </row>
    <row r="11" spans="2:12">
      <c r="B11" s="101" t="s">
        <v>119</v>
      </c>
      <c r="C11" s="101" t="s">
        <v>48</v>
      </c>
      <c r="E11" s="330" t="s">
        <v>117</v>
      </c>
      <c r="F11" s="330"/>
      <c r="G11" s="330"/>
      <c r="H11" s="330"/>
      <c r="I11" s="330"/>
    </row>
    <row r="12" spans="2:12">
      <c r="B12" s="101" t="s">
        <v>109</v>
      </c>
      <c r="C12" s="101" t="s">
        <v>110</v>
      </c>
    </row>
    <row r="13" spans="2:12">
      <c r="B13" s="101" t="s">
        <v>111</v>
      </c>
      <c r="C13" s="101" t="s">
        <v>112</v>
      </c>
    </row>
    <row r="14" spans="2:12">
      <c r="B14" s="101" t="s">
        <v>122</v>
      </c>
      <c r="C14" s="101" t="s">
        <v>121</v>
      </c>
    </row>
    <row r="15" spans="2:12">
      <c r="B15" s="101" t="s">
        <v>124</v>
      </c>
      <c r="C15" s="101" t="s">
        <v>123</v>
      </c>
      <c r="E15" s="330" t="s">
        <v>125</v>
      </c>
      <c r="F15" s="330"/>
      <c r="G15" s="330"/>
      <c r="H15" s="330"/>
      <c r="I15" s="330"/>
    </row>
    <row r="16" spans="2:12">
      <c r="B16" s="114" t="s">
        <v>128</v>
      </c>
      <c r="C16" s="101" t="s">
        <v>129</v>
      </c>
    </row>
    <row r="17" spans="2:3">
      <c r="B17" s="101" t="s">
        <v>130</v>
      </c>
      <c r="C17" s="101" t="s">
        <v>131</v>
      </c>
    </row>
    <row r="18" spans="2:3">
      <c r="B18" s="101"/>
      <c r="C18" s="101"/>
    </row>
    <row r="19" spans="2:3">
      <c r="B19" s="101"/>
      <c r="C19" s="101"/>
    </row>
    <row r="20" spans="2:3">
      <c r="B20" s="101"/>
      <c r="C20" s="101"/>
    </row>
    <row r="21" spans="2:3">
      <c r="B21" s="101"/>
      <c r="C21" s="101"/>
    </row>
    <row r="22" spans="2:3">
      <c r="B22" s="101"/>
      <c r="C22" s="101"/>
    </row>
    <row r="23" spans="2:3">
      <c r="B23" s="101"/>
      <c r="C23" s="101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0"/>
  <sheetViews>
    <sheetView topLeftCell="A43" workbookViewId="0">
      <selection activeCell="C57" sqref="C57"/>
    </sheetView>
  </sheetViews>
  <sheetFormatPr baseColWidth="10" defaultRowHeight="15"/>
  <cols>
    <col min="2" max="2" width="34.7109375" customWidth="1"/>
    <col min="3" max="3" width="40.7109375" bestFit="1" customWidth="1"/>
    <col min="6" max="6" width="12.85546875" customWidth="1"/>
  </cols>
  <sheetData>
    <row r="2" spans="2:6">
      <c r="C2" s="24"/>
    </row>
    <row r="3" spans="2:6">
      <c r="B3" s="330"/>
      <c r="C3" s="330"/>
      <c r="D3" s="330"/>
      <c r="E3" s="330"/>
      <c r="F3" s="330"/>
    </row>
    <row r="4" spans="2:6">
      <c r="B4" s="330"/>
      <c r="C4" s="330"/>
      <c r="D4" s="330"/>
      <c r="E4" s="330"/>
      <c r="F4" s="330"/>
    </row>
    <row r="5" spans="2:6">
      <c r="B5" s="69"/>
      <c r="C5" s="70" t="s">
        <v>23</v>
      </c>
      <c r="D5" s="2"/>
      <c r="E5" s="19"/>
      <c r="F5" s="2"/>
    </row>
    <row r="6" spans="2:6">
      <c r="B6" s="71" t="s">
        <v>5</v>
      </c>
      <c r="C6" s="194" t="s">
        <v>331</v>
      </c>
      <c r="D6" s="6"/>
      <c r="E6" s="7" t="s">
        <v>6</v>
      </c>
      <c r="F6" s="6"/>
    </row>
    <row r="7" spans="2:6">
      <c r="B7" s="71" t="s">
        <v>7</v>
      </c>
      <c r="C7" s="187" t="s">
        <v>332</v>
      </c>
      <c r="D7" s="6"/>
      <c r="E7" s="11"/>
      <c r="F7" s="6"/>
    </row>
    <row r="8" spans="2:6">
      <c r="B8" s="71" t="s">
        <v>9</v>
      </c>
      <c r="C8" s="187">
        <v>24651</v>
      </c>
      <c r="D8" s="72"/>
      <c r="E8" s="11" t="s">
        <v>10</v>
      </c>
      <c r="F8" s="6"/>
    </row>
    <row r="9" spans="2:6">
      <c r="B9" s="73" t="s">
        <v>11</v>
      </c>
      <c r="C9" s="227">
        <v>145214</v>
      </c>
      <c r="D9" s="6"/>
      <c r="E9" s="18"/>
      <c r="F9" s="6"/>
    </row>
    <row r="10" spans="2:6">
      <c r="B10" s="71" t="s">
        <v>12</v>
      </c>
      <c r="C10" s="110">
        <v>23743</v>
      </c>
      <c r="D10" s="6"/>
      <c r="E10" s="6"/>
      <c r="F10" s="6"/>
    </row>
    <row r="11" spans="2:6">
      <c r="B11" s="71" t="s">
        <v>13</v>
      </c>
      <c r="C11" s="110">
        <v>7047</v>
      </c>
      <c r="D11" s="6"/>
      <c r="E11" s="6"/>
      <c r="F11" s="6"/>
    </row>
    <row r="12" spans="2:6">
      <c r="B12" s="71" t="s">
        <v>14</v>
      </c>
      <c r="C12" s="172">
        <v>5157</v>
      </c>
      <c r="D12" s="6"/>
      <c r="E12" s="6"/>
      <c r="F12" s="6"/>
    </row>
    <row r="13" spans="2:6">
      <c r="B13" s="74" t="s">
        <v>15</v>
      </c>
      <c r="C13" s="74" t="s">
        <v>16</v>
      </c>
      <c r="D13" s="111" t="s">
        <v>17</v>
      </c>
      <c r="E13" s="75" t="s">
        <v>18</v>
      </c>
      <c r="F13" s="75" t="s">
        <v>19</v>
      </c>
    </row>
    <row r="14" spans="2:6">
      <c r="B14" s="229">
        <v>353001</v>
      </c>
      <c r="C14" s="110" t="s">
        <v>242</v>
      </c>
      <c r="D14" s="203">
        <v>1</v>
      </c>
      <c r="E14" s="191">
        <v>581921</v>
      </c>
      <c r="F14" s="28">
        <v>581921</v>
      </c>
    </row>
    <row r="15" spans="2:6">
      <c r="B15" s="16"/>
      <c r="C15" s="77"/>
      <c r="D15" s="28"/>
      <c r="E15" s="28" t="s">
        <v>20</v>
      </c>
      <c r="F15" s="28">
        <f>F14</f>
        <v>581921</v>
      </c>
    </row>
    <row r="16" spans="2:6">
      <c r="B16" s="331"/>
      <c r="C16" s="331"/>
      <c r="D16" s="331"/>
      <c r="E16" s="331"/>
      <c r="F16" s="331"/>
    </row>
    <row r="17" spans="2:6">
      <c r="B17" s="330" t="s">
        <v>337</v>
      </c>
      <c r="C17" s="330"/>
      <c r="D17" s="330"/>
      <c r="E17" s="330"/>
      <c r="F17" s="330"/>
    </row>
    <row r="18" spans="2:6">
      <c r="B18" s="69"/>
      <c r="C18" s="70" t="s">
        <v>29</v>
      </c>
      <c r="D18" s="2"/>
      <c r="E18" s="19"/>
      <c r="F18" s="2"/>
    </row>
    <row r="19" spans="2:6">
      <c r="B19" s="71" t="s">
        <v>5</v>
      </c>
      <c r="C19" s="194" t="s">
        <v>123</v>
      </c>
      <c r="D19" s="6"/>
      <c r="E19" s="7" t="s">
        <v>6</v>
      </c>
      <c r="F19" s="6"/>
    </row>
    <row r="20" spans="2:6">
      <c r="B20" s="71" t="s">
        <v>7</v>
      </c>
      <c r="C20" s="187" t="s">
        <v>334</v>
      </c>
      <c r="D20" s="6"/>
      <c r="E20" s="11"/>
      <c r="F20" s="6"/>
    </row>
    <row r="21" spans="2:6">
      <c r="B21" s="71" t="s">
        <v>9</v>
      </c>
      <c r="C21" s="110">
        <v>17786</v>
      </c>
      <c r="D21" s="72"/>
      <c r="E21" s="11" t="s">
        <v>10</v>
      </c>
      <c r="F21" s="6"/>
    </row>
    <row r="22" spans="2:6">
      <c r="B22" s="73" t="s">
        <v>11</v>
      </c>
      <c r="C22" s="227">
        <v>141918</v>
      </c>
      <c r="D22" s="6"/>
      <c r="E22" s="18"/>
      <c r="F22" s="6"/>
    </row>
    <row r="23" spans="2:6">
      <c r="B23" s="71" t="s">
        <v>12</v>
      </c>
      <c r="C23" s="110">
        <v>4520192992</v>
      </c>
      <c r="D23" s="6"/>
      <c r="E23" s="6"/>
      <c r="F23" s="6"/>
    </row>
    <row r="24" spans="2:6">
      <c r="B24" s="71" t="s">
        <v>13</v>
      </c>
      <c r="C24" s="110">
        <v>7170</v>
      </c>
      <c r="D24" s="6"/>
      <c r="E24" s="6"/>
      <c r="F24" s="6"/>
    </row>
    <row r="25" spans="2:6">
      <c r="B25" s="71" t="s">
        <v>14</v>
      </c>
      <c r="C25" s="172">
        <v>0</v>
      </c>
      <c r="D25" s="6"/>
      <c r="E25" s="6"/>
      <c r="F25" s="6"/>
    </row>
    <row r="26" spans="2:6">
      <c r="B26" s="74" t="s">
        <v>15</v>
      </c>
      <c r="C26" s="74" t="s">
        <v>16</v>
      </c>
      <c r="D26" s="111" t="s">
        <v>17</v>
      </c>
      <c r="E26" s="75" t="s">
        <v>18</v>
      </c>
      <c r="F26" s="75" t="s">
        <v>19</v>
      </c>
    </row>
    <row r="27" spans="2:6">
      <c r="B27" s="229" t="s">
        <v>335</v>
      </c>
      <c r="C27" s="110" t="s">
        <v>336</v>
      </c>
      <c r="D27" s="203">
        <v>6</v>
      </c>
      <c r="E27" s="191">
        <v>52800</v>
      </c>
      <c r="F27" s="28">
        <f>D27*E27</f>
        <v>316800</v>
      </c>
    </row>
    <row r="28" spans="2:6">
      <c r="B28" s="16"/>
      <c r="C28" s="77"/>
      <c r="D28" s="121"/>
      <c r="E28" s="28" t="s">
        <v>20</v>
      </c>
      <c r="F28" s="28">
        <f>F27</f>
        <v>316800</v>
      </c>
    </row>
    <row r="29" spans="2:6">
      <c r="B29" s="330"/>
      <c r="C29" s="330"/>
      <c r="D29" s="330"/>
      <c r="E29" s="330"/>
      <c r="F29" s="330"/>
    </row>
    <row r="30" spans="2:6" ht="15.75" thickBot="1">
      <c r="B30" s="330"/>
      <c r="C30" s="330"/>
      <c r="D30" s="330"/>
      <c r="E30" s="330"/>
      <c r="F30" s="330"/>
    </row>
    <row r="31" spans="2:6">
      <c r="B31" s="137"/>
      <c r="C31" s="129" t="s">
        <v>30</v>
      </c>
      <c r="D31" s="2"/>
      <c r="E31" s="3"/>
      <c r="F31" s="4"/>
    </row>
    <row r="32" spans="2:6">
      <c r="B32" s="71" t="s">
        <v>5</v>
      </c>
      <c r="C32" s="194" t="s">
        <v>344</v>
      </c>
      <c r="D32" s="6"/>
      <c r="E32" s="7" t="s">
        <v>6</v>
      </c>
      <c r="F32" s="8"/>
    </row>
    <row r="33" spans="2:6">
      <c r="B33" s="71" t="s">
        <v>7</v>
      </c>
      <c r="C33" s="187" t="s">
        <v>345</v>
      </c>
      <c r="D33" s="135"/>
      <c r="E33" s="11"/>
      <c r="F33" s="8"/>
    </row>
    <row r="34" spans="2:6">
      <c r="B34" s="71" t="s">
        <v>9</v>
      </c>
      <c r="C34" s="110">
        <v>26639</v>
      </c>
      <c r="D34" s="136"/>
      <c r="E34" s="11" t="s">
        <v>10</v>
      </c>
      <c r="F34" s="8"/>
    </row>
    <row r="35" spans="2:6">
      <c r="B35" s="73" t="s">
        <v>11</v>
      </c>
      <c r="C35" s="227">
        <v>146572</v>
      </c>
      <c r="D35" s="6"/>
      <c r="E35" s="18"/>
      <c r="F35" s="8"/>
    </row>
    <row r="36" spans="2:6">
      <c r="B36" s="71" t="s">
        <v>12</v>
      </c>
      <c r="C36" s="110">
        <v>25762</v>
      </c>
      <c r="D36" s="6"/>
      <c r="E36" s="13"/>
      <c r="F36" s="8"/>
    </row>
    <row r="37" spans="2:6">
      <c r="B37" s="71" t="s">
        <v>13</v>
      </c>
      <c r="C37" s="110">
        <v>7005</v>
      </c>
      <c r="D37" s="6"/>
      <c r="E37" s="8"/>
      <c r="F37" s="8"/>
    </row>
    <row r="38" spans="2:6" ht="15.75" thickBot="1">
      <c r="B38" s="201" t="s">
        <v>14</v>
      </c>
      <c r="C38" s="181">
        <v>4430</v>
      </c>
      <c r="D38" s="6"/>
      <c r="E38" s="8"/>
      <c r="F38" s="8"/>
    </row>
    <row r="39" spans="2:6" ht="15.75" thickBot="1">
      <c r="B39" s="61" t="s">
        <v>15</v>
      </c>
      <c r="C39" s="130" t="s">
        <v>16</v>
      </c>
      <c r="D39" s="63" t="s">
        <v>17</v>
      </c>
      <c r="E39" s="63" t="s">
        <v>18</v>
      </c>
      <c r="F39" s="64" t="s">
        <v>19</v>
      </c>
    </row>
    <row r="40" spans="2:6" ht="15.75" thickBot="1">
      <c r="B40" s="229">
        <v>3200000000</v>
      </c>
      <c r="C40" s="110" t="s">
        <v>26</v>
      </c>
      <c r="D40" s="203">
        <v>1</v>
      </c>
      <c r="E40" s="191">
        <v>2522898</v>
      </c>
      <c r="F40" s="28">
        <f>D40*E40</f>
        <v>2522898</v>
      </c>
    </row>
    <row r="41" spans="2:6" ht="15.75" thickBot="1">
      <c r="B41" s="119"/>
      <c r="C41" s="146"/>
      <c r="D41" s="159"/>
      <c r="E41" s="160" t="s">
        <v>20</v>
      </c>
      <c r="F41" s="134">
        <f>F40</f>
        <v>2522898</v>
      </c>
    </row>
    <row r="43" spans="2:6" ht="15.75" thickBot="1">
      <c r="B43" s="330"/>
      <c r="C43" s="330"/>
      <c r="D43" s="330"/>
      <c r="E43" s="330"/>
      <c r="F43" s="330"/>
    </row>
    <row r="44" spans="2:6" ht="15.75" thickBot="1">
      <c r="B44" s="31"/>
      <c r="C44" s="129" t="s">
        <v>31</v>
      </c>
      <c r="D44" s="2"/>
      <c r="E44" s="3"/>
      <c r="F44" s="4"/>
    </row>
    <row r="45" spans="2:6">
      <c r="B45" s="5" t="s">
        <v>5</v>
      </c>
      <c r="C45" s="194" t="s">
        <v>340</v>
      </c>
      <c r="D45" s="6"/>
      <c r="E45" s="7" t="s">
        <v>6</v>
      </c>
      <c r="F45" s="8"/>
    </row>
    <row r="46" spans="2:6">
      <c r="B46" s="9" t="s">
        <v>7</v>
      </c>
      <c r="C46" s="187" t="s">
        <v>341</v>
      </c>
      <c r="D46" s="135"/>
      <c r="E46" s="11"/>
      <c r="F46" s="8"/>
    </row>
    <row r="47" spans="2:6">
      <c r="B47" s="9" t="s">
        <v>9</v>
      </c>
      <c r="C47" s="110">
        <v>26634</v>
      </c>
      <c r="D47" s="136"/>
      <c r="E47" s="11" t="s">
        <v>10</v>
      </c>
      <c r="F47" s="8"/>
    </row>
    <row r="48" spans="2:6">
      <c r="B48" s="1" t="s">
        <v>11</v>
      </c>
      <c r="C48" s="227">
        <v>146821</v>
      </c>
      <c r="D48" s="6"/>
      <c r="E48" s="18"/>
      <c r="F48" s="8"/>
    </row>
    <row r="49" spans="2:6">
      <c r="B49" s="9" t="s">
        <v>12</v>
      </c>
      <c r="C49" s="110" t="s">
        <v>342</v>
      </c>
      <c r="D49" s="6"/>
      <c r="E49" s="13"/>
      <c r="F49" s="8"/>
    </row>
    <row r="50" spans="2:6">
      <c r="B50" s="14" t="s">
        <v>13</v>
      </c>
      <c r="C50" s="110">
        <v>7101</v>
      </c>
      <c r="D50" s="6"/>
      <c r="E50" s="8"/>
      <c r="F50" s="8"/>
    </row>
    <row r="51" spans="2:6" ht="15.75" thickBot="1">
      <c r="B51" s="14" t="s">
        <v>14</v>
      </c>
      <c r="C51" s="207"/>
      <c r="D51" s="6"/>
      <c r="E51" s="8"/>
      <c r="F51" s="8"/>
    </row>
    <row r="52" spans="2:6" ht="15.75" thickBot="1">
      <c r="B52" s="61" t="s">
        <v>15</v>
      </c>
      <c r="C52" s="61" t="s">
        <v>16</v>
      </c>
      <c r="D52" s="62" t="s">
        <v>17</v>
      </c>
      <c r="E52" s="63" t="s">
        <v>18</v>
      </c>
      <c r="F52" s="64" t="s">
        <v>19</v>
      </c>
    </row>
    <row r="53" spans="2:6">
      <c r="B53" s="229">
        <v>111110000</v>
      </c>
      <c r="C53" s="110" t="s">
        <v>28</v>
      </c>
      <c r="D53" s="203">
        <v>1</v>
      </c>
      <c r="E53" s="191">
        <v>344000</v>
      </c>
      <c r="F53" s="28">
        <f>E53*D53</f>
        <v>344000</v>
      </c>
    </row>
    <row r="54" spans="2:6" ht="15.75" thickBot="1">
      <c r="B54" s="116"/>
      <c r="C54" s="117"/>
      <c r="D54" s="118"/>
      <c r="E54" s="132" t="s">
        <v>20</v>
      </c>
      <c r="F54" s="133">
        <f>F53</f>
        <v>344000</v>
      </c>
    </row>
    <row r="56" spans="2:6" ht="15.75" thickBot="1">
      <c r="B56" s="330"/>
      <c r="C56" s="330"/>
      <c r="D56" s="330"/>
      <c r="E56" s="330"/>
      <c r="F56" s="330"/>
    </row>
    <row r="57" spans="2:6" ht="15.75" thickBot="1">
      <c r="B57" s="31"/>
      <c r="C57" s="129" t="s">
        <v>32</v>
      </c>
      <c r="D57" s="2"/>
      <c r="E57" s="3"/>
      <c r="F57" s="4"/>
    </row>
    <row r="58" spans="2:6">
      <c r="B58" s="5" t="s">
        <v>5</v>
      </c>
      <c r="C58" s="194" t="s">
        <v>346</v>
      </c>
      <c r="D58" s="6"/>
      <c r="E58" s="7" t="s">
        <v>6</v>
      </c>
      <c r="F58" s="8"/>
    </row>
    <row r="59" spans="2:6">
      <c r="B59" s="9" t="s">
        <v>7</v>
      </c>
      <c r="C59" s="187" t="s">
        <v>347</v>
      </c>
      <c r="D59" s="135"/>
      <c r="E59" s="11"/>
      <c r="F59" s="8"/>
    </row>
    <row r="60" spans="2:6">
      <c r="B60" s="9" t="s">
        <v>9</v>
      </c>
      <c r="C60" s="110">
        <v>26780</v>
      </c>
      <c r="D60" s="136"/>
      <c r="E60" s="11" t="s">
        <v>10</v>
      </c>
      <c r="F60" s="8"/>
    </row>
    <row r="61" spans="2:6">
      <c r="B61" s="1" t="s">
        <v>11</v>
      </c>
      <c r="C61" s="227">
        <v>146909</v>
      </c>
      <c r="D61" s="6"/>
      <c r="E61" s="18"/>
      <c r="F61" s="8"/>
    </row>
    <row r="62" spans="2:6">
      <c r="B62" s="9" t="s">
        <v>12</v>
      </c>
      <c r="C62" s="215" t="s">
        <v>314</v>
      </c>
      <c r="D62" s="6"/>
      <c r="E62" s="13"/>
      <c r="F62" s="8"/>
    </row>
    <row r="63" spans="2:6">
      <c r="B63" s="14" t="s">
        <v>13</v>
      </c>
      <c r="C63" s="110"/>
      <c r="D63" s="6"/>
      <c r="E63" s="8"/>
      <c r="F63" s="8"/>
    </row>
    <row r="64" spans="2:6" ht="15.75" thickBot="1">
      <c r="B64" s="14" t="s">
        <v>14</v>
      </c>
      <c r="C64" s="131">
        <v>4306</v>
      </c>
      <c r="D64" s="6"/>
      <c r="E64" s="8"/>
      <c r="F64" s="8"/>
    </row>
    <row r="65" spans="2:6" ht="15.75" thickBot="1">
      <c r="B65" s="61" t="s">
        <v>15</v>
      </c>
      <c r="C65" s="130" t="s">
        <v>16</v>
      </c>
      <c r="D65" s="62" t="s">
        <v>17</v>
      </c>
      <c r="E65" s="63" t="s">
        <v>18</v>
      </c>
      <c r="F65" s="64" t="s">
        <v>19</v>
      </c>
    </row>
    <row r="66" spans="2:6" ht="15.75" thickBot="1">
      <c r="B66" s="229">
        <v>3200000000</v>
      </c>
      <c r="C66" s="110" t="s">
        <v>193</v>
      </c>
      <c r="D66" s="141">
        <v>1</v>
      </c>
      <c r="E66" s="216">
        <v>6300000</v>
      </c>
      <c r="F66" s="159">
        <f>D66*E66</f>
        <v>6300000</v>
      </c>
    </row>
    <row r="67" spans="2:6" ht="15.75" thickBot="1">
      <c r="B67" s="200"/>
      <c r="C67" s="200"/>
      <c r="D67" s="159"/>
      <c r="E67" s="160" t="s">
        <v>20</v>
      </c>
      <c r="F67" s="134">
        <f>SUM(F66:F66)</f>
        <v>6300000</v>
      </c>
    </row>
    <row r="69" spans="2:6" ht="15.75" thickBot="1">
      <c r="B69" s="330" t="s">
        <v>249</v>
      </c>
      <c r="C69" s="330"/>
      <c r="D69" s="330"/>
      <c r="E69" s="330"/>
      <c r="F69" s="330"/>
    </row>
    <row r="70" spans="2:6" ht="15.75" thickBot="1">
      <c r="B70" s="31"/>
      <c r="C70" s="129" t="s">
        <v>33</v>
      </c>
      <c r="D70" s="2"/>
      <c r="E70" s="3"/>
      <c r="F70" s="4"/>
    </row>
    <row r="71" spans="2:6">
      <c r="B71" s="5" t="s">
        <v>5</v>
      </c>
      <c r="C71" s="194" t="s">
        <v>48</v>
      </c>
      <c r="D71" s="6"/>
      <c r="E71" s="7" t="s">
        <v>6</v>
      </c>
      <c r="F71" s="8"/>
    </row>
    <row r="72" spans="2:6">
      <c r="B72" s="9" t="s">
        <v>7</v>
      </c>
      <c r="C72" s="187" t="s">
        <v>147</v>
      </c>
      <c r="D72" s="135"/>
      <c r="E72" s="11"/>
      <c r="F72" s="8"/>
    </row>
    <row r="73" spans="2:6">
      <c r="B73" s="9" t="s">
        <v>9</v>
      </c>
      <c r="C73" s="110">
        <v>18853</v>
      </c>
      <c r="D73" s="136"/>
      <c r="E73" s="11" t="s">
        <v>10</v>
      </c>
      <c r="F73" s="8"/>
    </row>
    <row r="74" spans="2:6">
      <c r="B74" s="1" t="s">
        <v>11</v>
      </c>
      <c r="C74" s="227">
        <v>142901</v>
      </c>
      <c r="D74" s="6"/>
      <c r="E74" s="18"/>
      <c r="F74" s="8"/>
    </row>
    <row r="75" spans="2:6">
      <c r="B75" s="9" t="s">
        <v>12</v>
      </c>
      <c r="C75" s="215">
        <v>4700030612</v>
      </c>
      <c r="D75" s="6"/>
      <c r="E75" s="13"/>
      <c r="F75" s="8"/>
    </row>
    <row r="76" spans="2:6">
      <c r="B76" s="14" t="s">
        <v>13</v>
      </c>
      <c r="C76" s="110">
        <v>7438</v>
      </c>
      <c r="D76" s="6"/>
      <c r="E76" s="8"/>
      <c r="F76" s="8"/>
    </row>
    <row r="77" spans="2:6">
      <c r="B77" s="14" t="s">
        <v>14</v>
      </c>
      <c r="C77" s="181">
        <v>3569</v>
      </c>
      <c r="D77" s="6"/>
      <c r="E77" s="8"/>
      <c r="F77" s="8"/>
    </row>
    <row r="78" spans="2:6" ht="15.75" thickBot="1">
      <c r="B78" s="74" t="s">
        <v>15</v>
      </c>
      <c r="C78" s="74" t="s">
        <v>16</v>
      </c>
      <c r="D78" s="75" t="s">
        <v>17</v>
      </c>
      <c r="E78" s="75" t="s">
        <v>18</v>
      </c>
      <c r="F78" s="202" t="s">
        <v>19</v>
      </c>
    </row>
    <row r="79" spans="2:6" ht="15.75" thickBot="1">
      <c r="B79" s="229">
        <v>3200000000</v>
      </c>
      <c r="C79" s="110" t="s">
        <v>248</v>
      </c>
      <c r="D79" s="141">
        <v>1</v>
      </c>
      <c r="E79" s="216">
        <v>138671</v>
      </c>
      <c r="F79" s="159">
        <f>D79*E79</f>
        <v>138671</v>
      </c>
    </row>
    <row r="80" spans="2:6" ht="15.75" thickBot="1">
      <c r="B80" s="131"/>
      <c r="C80" s="208"/>
      <c r="D80" s="209"/>
      <c r="E80" s="210" t="s">
        <v>20</v>
      </c>
      <c r="F80" s="159">
        <f>F79</f>
        <v>138671</v>
      </c>
    </row>
  </sheetData>
  <mergeCells count="9">
    <mergeCell ref="B69:F69"/>
    <mergeCell ref="B16:F16"/>
    <mergeCell ref="B3:F3"/>
    <mergeCell ref="B29:F29"/>
    <mergeCell ref="B43:F43"/>
    <mergeCell ref="B56:F56"/>
    <mergeCell ref="B4:F4"/>
    <mergeCell ref="B17:F17"/>
    <mergeCell ref="B30:F30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5"/>
  <sheetViews>
    <sheetView topLeftCell="A40" workbookViewId="0">
      <selection activeCell="B64" sqref="B64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332"/>
      <c r="C1" s="332"/>
      <c r="D1" s="332"/>
      <c r="E1" s="332"/>
      <c r="F1" s="332"/>
    </row>
    <row r="2" spans="2:6" ht="15.75" thickBot="1">
      <c r="B2" s="330" t="s">
        <v>250</v>
      </c>
      <c r="C2" s="330"/>
      <c r="D2" s="330"/>
      <c r="E2" s="330"/>
      <c r="F2" s="330"/>
    </row>
    <row r="3" spans="2:6" ht="15.75" thickBot="1">
      <c r="B3" s="31"/>
      <c r="C3" s="32" t="s">
        <v>78</v>
      </c>
      <c r="D3" s="2"/>
      <c r="E3" s="3"/>
      <c r="F3" s="4"/>
    </row>
    <row r="4" spans="2:6">
      <c r="B4" s="5" t="s">
        <v>5</v>
      </c>
      <c r="C4" s="194" t="s">
        <v>48</v>
      </c>
      <c r="D4" s="6"/>
      <c r="E4" s="7" t="s">
        <v>6</v>
      </c>
      <c r="F4" s="8"/>
    </row>
    <row r="5" spans="2:6">
      <c r="B5" s="9" t="s">
        <v>7</v>
      </c>
      <c r="C5" s="187" t="s">
        <v>147</v>
      </c>
      <c r="D5" s="10"/>
      <c r="E5" s="11"/>
      <c r="F5" s="8"/>
    </row>
    <row r="6" spans="2:6">
      <c r="B6" s="9" t="s">
        <v>9</v>
      </c>
      <c r="C6" s="110">
        <v>18854</v>
      </c>
      <c r="D6" s="12"/>
      <c r="E6" s="11" t="s">
        <v>10</v>
      </c>
      <c r="F6" s="8"/>
    </row>
    <row r="7" spans="2:6">
      <c r="B7" s="1" t="s">
        <v>11</v>
      </c>
      <c r="C7" s="227">
        <v>142899</v>
      </c>
      <c r="D7" s="6"/>
      <c r="E7" s="18"/>
      <c r="F7" s="8"/>
    </row>
    <row r="8" spans="2:6">
      <c r="B8" s="9" t="s">
        <v>12</v>
      </c>
      <c r="C8" s="215">
        <v>4700030613</v>
      </c>
      <c r="D8" s="6"/>
      <c r="E8" s="13"/>
      <c r="F8" s="8"/>
    </row>
    <row r="9" spans="2:6">
      <c r="B9" s="14" t="s">
        <v>13</v>
      </c>
      <c r="C9" s="110">
        <v>7438</v>
      </c>
      <c r="D9" s="6"/>
      <c r="E9" s="8"/>
      <c r="F9" s="8"/>
    </row>
    <row r="10" spans="2:6" ht="15.75" thickBot="1">
      <c r="B10" s="14" t="s">
        <v>14</v>
      </c>
      <c r="C10" s="25">
        <v>3570</v>
      </c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9">
        <v>3200000000</v>
      </c>
      <c r="C12" s="110" t="s">
        <v>248</v>
      </c>
      <c r="D12" s="141">
        <v>1</v>
      </c>
      <c r="E12" s="216">
        <v>138671</v>
      </c>
      <c r="F12" s="159">
        <v>138671</v>
      </c>
    </row>
    <row r="13" spans="2:6" ht="15.75" thickBot="1">
      <c r="B13" s="116"/>
      <c r="C13" s="117"/>
      <c r="D13" s="118"/>
      <c r="E13" s="132" t="s">
        <v>20</v>
      </c>
      <c r="F13" s="133">
        <f>F12</f>
        <v>138671</v>
      </c>
    </row>
    <row r="14" spans="2:6">
      <c r="B14"/>
      <c r="C14"/>
      <c r="D14"/>
      <c r="E14"/>
      <c r="F14"/>
    </row>
    <row r="15" spans="2:6" ht="15.75" thickBot="1">
      <c r="B15" s="330" t="s">
        <v>250</v>
      </c>
      <c r="C15" s="330"/>
      <c r="D15" s="330"/>
      <c r="E15" s="330"/>
      <c r="F15" s="330"/>
    </row>
    <row r="16" spans="2:6" ht="15.75" thickBot="1">
      <c r="B16" s="31"/>
      <c r="C16" s="129" t="s">
        <v>34</v>
      </c>
      <c r="D16" s="2"/>
      <c r="E16" s="3"/>
      <c r="F16" s="4"/>
    </row>
    <row r="17" spans="2:6">
      <c r="B17" s="5" t="s">
        <v>5</v>
      </c>
      <c r="C17" s="194" t="s">
        <v>48</v>
      </c>
      <c r="D17" s="6"/>
      <c r="E17" s="7" t="s">
        <v>6</v>
      </c>
      <c r="F17" s="8"/>
    </row>
    <row r="18" spans="2:6">
      <c r="B18" s="9" t="s">
        <v>7</v>
      </c>
      <c r="C18" s="187" t="s">
        <v>147</v>
      </c>
      <c r="D18" s="135"/>
      <c r="E18" s="11"/>
      <c r="F18" s="8"/>
    </row>
    <row r="19" spans="2:6">
      <c r="B19" s="9" t="s">
        <v>9</v>
      </c>
      <c r="C19" s="110">
        <v>18887</v>
      </c>
      <c r="D19" s="136"/>
      <c r="E19" s="11" t="s">
        <v>10</v>
      </c>
      <c r="F19" s="8"/>
    </row>
    <row r="20" spans="2:6">
      <c r="B20" s="1" t="s">
        <v>11</v>
      </c>
      <c r="C20" s="227">
        <v>142909</v>
      </c>
      <c r="D20" s="6"/>
      <c r="E20" s="18"/>
      <c r="F20" s="8"/>
    </row>
    <row r="21" spans="2:6">
      <c r="B21" s="9" t="s">
        <v>12</v>
      </c>
      <c r="C21" s="110">
        <v>4700030614</v>
      </c>
      <c r="D21" s="6"/>
      <c r="E21" s="13"/>
      <c r="F21" s="8"/>
    </row>
    <row r="22" spans="2:6">
      <c r="B22" s="9" t="s">
        <v>13</v>
      </c>
      <c r="C22" s="110">
        <v>7438</v>
      </c>
      <c r="D22" s="6"/>
      <c r="E22" s="8"/>
      <c r="F22" s="8"/>
    </row>
    <row r="23" spans="2:6" ht="15.75" thickBot="1">
      <c r="B23" s="15" t="s">
        <v>14</v>
      </c>
      <c r="C23" s="150">
        <v>3575</v>
      </c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9">
        <v>3200000000</v>
      </c>
      <c r="C25" s="110" t="s">
        <v>248</v>
      </c>
      <c r="D25" s="141">
        <v>1</v>
      </c>
      <c r="E25" s="212">
        <v>138671</v>
      </c>
      <c r="F25" s="159">
        <f>D25*E25</f>
        <v>138671</v>
      </c>
    </row>
    <row r="26" spans="2:6" ht="15.75" thickBot="1">
      <c r="B26" s="119"/>
      <c r="C26" s="146"/>
      <c r="D26" s="147"/>
      <c r="E26" s="148" t="s">
        <v>20</v>
      </c>
      <c r="F26" s="149">
        <f>F25</f>
        <v>138671</v>
      </c>
    </row>
    <row r="28" spans="2:6" ht="15.75" thickBot="1">
      <c r="B28" s="330" t="s">
        <v>251</v>
      </c>
      <c r="C28" s="330"/>
      <c r="D28" s="330"/>
      <c r="E28" s="330"/>
      <c r="F28" s="330"/>
    </row>
    <row r="29" spans="2:6" ht="15.75" thickBot="1">
      <c r="B29" s="165"/>
      <c r="C29" s="166" t="s">
        <v>35</v>
      </c>
      <c r="D29" s="2"/>
      <c r="E29" s="3"/>
      <c r="F29" s="4"/>
    </row>
    <row r="30" spans="2:6" ht="15.75" thickBot="1">
      <c r="B30" s="167" t="s">
        <v>5</v>
      </c>
      <c r="C30" s="194" t="s">
        <v>48</v>
      </c>
      <c r="D30" s="6"/>
      <c r="E30" s="7" t="s">
        <v>6</v>
      </c>
      <c r="F30" s="8"/>
    </row>
    <row r="31" spans="2:6" ht="15.75" thickBot="1">
      <c r="B31" s="167" t="s">
        <v>7</v>
      </c>
      <c r="C31" s="187" t="s">
        <v>147</v>
      </c>
      <c r="D31" s="135"/>
      <c r="E31" s="11"/>
      <c r="F31" s="8"/>
    </row>
    <row r="32" spans="2:6" ht="15.75" thickBot="1">
      <c r="B32" s="167" t="s">
        <v>9</v>
      </c>
      <c r="C32" s="110">
        <v>18890</v>
      </c>
      <c r="D32" s="136"/>
      <c r="E32" s="11" t="s">
        <v>10</v>
      </c>
      <c r="F32" s="8"/>
    </row>
    <row r="33" spans="2:6" ht="15.75" thickBot="1">
      <c r="B33" s="168" t="s">
        <v>11</v>
      </c>
      <c r="C33" s="120">
        <v>142907</v>
      </c>
      <c r="D33" s="6"/>
      <c r="E33" s="18"/>
      <c r="F33" s="8"/>
    </row>
    <row r="34" spans="2:6" ht="15.75" thickBot="1">
      <c r="B34" s="167" t="s">
        <v>12</v>
      </c>
      <c r="C34" s="234">
        <v>4700030615</v>
      </c>
      <c r="D34" s="6"/>
      <c r="E34" s="13"/>
      <c r="F34" s="8"/>
    </row>
    <row r="35" spans="2:6" ht="15.75" thickBot="1">
      <c r="B35" s="167" t="s">
        <v>13</v>
      </c>
      <c r="C35" s="234">
        <v>7438</v>
      </c>
      <c r="D35" s="6"/>
      <c r="E35" s="8"/>
      <c r="F35" s="8"/>
    </row>
    <row r="36" spans="2:6" ht="15.75" thickBot="1">
      <c r="B36" s="167" t="s">
        <v>14</v>
      </c>
      <c r="C36" s="119">
        <v>3576</v>
      </c>
      <c r="D36" s="6"/>
      <c r="E36" s="8"/>
      <c r="F36" s="8"/>
    </row>
    <row r="37" spans="2:6" ht="15.75" thickBot="1">
      <c r="B37" s="61" t="s">
        <v>15</v>
      </c>
      <c r="C37" s="61"/>
      <c r="D37" s="219" t="s">
        <v>17</v>
      </c>
      <c r="E37" s="75" t="s">
        <v>18</v>
      </c>
      <c r="F37" s="221" t="s">
        <v>19</v>
      </c>
    </row>
    <row r="38" spans="2:6" ht="16.5" thickBot="1">
      <c r="B38" s="229">
        <v>3200000000</v>
      </c>
      <c r="C38" s="110" t="s">
        <v>248</v>
      </c>
      <c r="D38" s="141">
        <v>1</v>
      </c>
      <c r="E38" s="224">
        <v>138671</v>
      </c>
      <c r="F38" s="222">
        <f>D38*E38</f>
        <v>138671</v>
      </c>
    </row>
    <row r="39" spans="2:6" ht="15.75" thickBot="1">
      <c r="B39" s="119"/>
      <c r="C39" s="146"/>
      <c r="D39" s="220"/>
      <c r="E39" s="210" t="s">
        <v>20</v>
      </c>
      <c r="F39" s="223">
        <f>F38</f>
        <v>138671</v>
      </c>
    </row>
    <row r="41" spans="2:6" ht="15.75" thickBot="1">
      <c r="B41" s="330" t="s">
        <v>252</v>
      </c>
      <c r="C41" s="330"/>
      <c r="D41" s="330"/>
      <c r="E41" s="330"/>
      <c r="F41" s="330"/>
    </row>
    <row r="42" spans="2:6" ht="15.75" thickBot="1">
      <c r="B42" s="31"/>
      <c r="C42" s="32" t="s">
        <v>36</v>
      </c>
      <c r="D42" s="2"/>
      <c r="E42" s="3"/>
      <c r="F42" s="4"/>
    </row>
    <row r="43" spans="2:6">
      <c r="B43" s="5" t="s">
        <v>5</v>
      </c>
      <c r="C43" s="194" t="s">
        <v>48</v>
      </c>
      <c r="D43" s="6"/>
      <c r="E43" s="7" t="s">
        <v>6</v>
      </c>
      <c r="F43" s="8"/>
    </row>
    <row r="44" spans="2:6">
      <c r="B44" s="9" t="s">
        <v>7</v>
      </c>
      <c r="C44" s="187" t="s">
        <v>147</v>
      </c>
      <c r="D44" s="10"/>
      <c r="E44" s="11"/>
      <c r="F44" s="8"/>
    </row>
    <row r="45" spans="2:6">
      <c r="B45" s="9" t="s">
        <v>9</v>
      </c>
      <c r="C45" s="110">
        <v>18852</v>
      </c>
      <c r="D45" s="12"/>
      <c r="E45" s="11" t="s">
        <v>10</v>
      </c>
      <c r="F45" s="8"/>
    </row>
    <row r="46" spans="2:6">
      <c r="B46" s="1" t="s">
        <v>11</v>
      </c>
      <c r="C46" s="227">
        <v>142902</v>
      </c>
      <c r="D46" s="6"/>
      <c r="E46" s="18"/>
      <c r="F46" s="8"/>
    </row>
    <row r="47" spans="2:6">
      <c r="B47" s="9" t="s">
        <v>12</v>
      </c>
      <c r="C47" s="110">
        <v>4700030595</v>
      </c>
      <c r="D47" s="6"/>
      <c r="E47" s="13"/>
      <c r="F47" s="8"/>
    </row>
    <row r="48" spans="2:6">
      <c r="B48" s="14" t="s">
        <v>13</v>
      </c>
      <c r="C48" s="110">
        <v>7438</v>
      </c>
      <c r="D48" s="6"/>
      <c r="E48" s="8"/>
      <c r="F48" s="8"/>
    </row>
    <row r="49" spans="2:6" ht="15.75" thickBot="1">
      <c r="B49" s="14" t="s">
        <v>14</v>
      </c>
      <c r="C49" s="25">
        <v>3577</v>
      </c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6.5" thickBot="1">
      <c r="B51" s="229">
        <v>3200000000</v>
      </c>
      <c r="C51" s="110" t="s">
        <v>248</v>
      </c>
      <c r="D51" s="141">
        <v>1</v>
      </c>
      <c r="E51" s="218">
        <v>138671</v>
      </c>
      <c r="F51" s="134">
        <f>D51*E51</f>
        <v>138671</v>
      </c>
    </row>
    <row r="52" spans="2:6" ht="15.75" thickBot="1">
      <c r="B52" s="119"/>
      <c r="C52" s="146"/>
      <c r="D52" s="159"/>
      <c r="E52" s="160" t="s">
        <v>20</v>
      </c>
      <c r="F52" s="134">
        <f>F51</f>
        <v>138671</v>
      </c>
    </row>
    <row r="54" spans="2:6" ht="15.75" thickBot="1">
      <c r="B54" s="330" t="s">
        <v>253</v>
      </c>
      <c r="C54" s="330"/>
      <c r="D54" s="330"/>
      <c r="E54" s="330"/>
      <c r="F54" s="330"/>
    </row>
    <row r="55" spans="2:6" ht="15.75" thickBot="1">
      <c r="B55" s="31"/>
      <c r="C55" s="32" t="s">
        <v>79</v>
      </c>
      <c r="D55" s="2"/>
      <c r="E55" s="3"/>
      <c r="F55" s="4"/>
    </row>
    <row r="56" spans="2:6">
      <c r="B56" s="5" t="s">
        <v>5</v>
      </c>
      <c r="C56" s="194" t="s">
        <v>48</v>
      </c>
      <c r="D56" s="6"/>
      <c r="E56" s="7" t="s">
        <v>6</v>
      </c>
      <c r="F56" s="8"/>
    </row>
    <row r="57" spans="2:6">
      <c r="B57" s="9" t="s">
        <v>7</v>
      </c>
      <c r="C57" s="187" t="s">
        <v>147</v>
      </c>
      <c r="D57" s="10"/>
      <c r="E57" s="11"/>
      <c r="F57" s="8"/>
    </row>
    <row r="58" spans="2:6">
      <c r="B58" s="9" t="s">
        <v>9</v>
      </c>
      <c r="C58" s="110">
        <v>18859</v>
      </c>
      <c r="D58" s="12"/>
      <c r="E58" s="11" t="s">
        <v>10</v>
      </c>
      <c r="F58" s="8"/>
    </row>
    <row r="59" spans="2:6">
      <c r="B59" s="1" t="s">
        <v>11</v>
      </c>
      <c r="C59" s="227">
        <v>142895</v>
      </c>
      <c r="D59" s="6"/>
      <c r="E59" s="18"/>
      <c r="F59" s="8"/>
    </row>
    <row r="60" spans="2:6">
      <c r="B60" s="9" t="s">
        <v>12</v>
      </c>
      <c r="C60" s="110">
        <v>4700030594</v>
      </c>
      <c r="D60" s="6"/>
      <c r="E60" s="13"/>
      <c r="F60" s="8"/>
    </row>
    <row r="61" spans="2:6">
      <c r="B61" s="14" t="s">
        <v>13</v>
      </c>
      <c r="C61" s="110">
        <v>7438</v>
      </c>
      <c r="D61" s="6"/>
      <c r="E61" s="8"/>
      <c r="F61" s="8"/>
    </row>
    <row r="62" spans="2:6" ht="15.75" thickBot="1">
      <c r="B62" s="14" t="s">
        <v>14</v>
      </c>
      <c r="C62" s="25">
        <v>3578</v>
      </c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231" t="s">
        <v>17</v>
      </c>
      <c r="E63" s="232" t="s">
        <v>18</v>
      </c>
      <c r="F63" s="233" t="s">
        <v>19</v>
      </c>
    </row>
    <row r="64" spans="2:6" ht="15.75">
      <c r="B64" s="229">
        <v>3200000000</v>
      </c>
      <c r="C64" s="110" t="s">
        <v>248</v>
      </c>
      <c r="D64" s="229">
        <v>1</v>
      </c>
      <c r="E64" s="224">
        <v>138671</v>
      </c>
      <c r="F64" s="143">
        <f>D64*E64</f>
        <v>138671</v>
      </c>
    </row>
    <row r="65" spans="2:6" ht="15.75" thickBot="1">
      <c r="B65" s="116"/>
      <c r="C65" s="230"/>
      <c r="D65" s="209"/>
      <c r="E65" s="210" t="s">
        <v>20</v>
      </c>
      <c r="F65" s="143">
        <f>F64</f>
        <v>138671</v>
      </c>
    </row>
  </sheetData>
  <mergeCells count="6">
    <mergeCell ref="B54:F54"/>
    <mergeCell ref="B15:F15"/>
    <mergeCell ref="B1:F1"/>
    <mergeCell ref="B28:F28"/>
    <mergeCell ref="B2:F2"/>
    <mergeCell ref="B41:F4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5"/>
  <sheetViews>
    <sheetView topLeftCell="A40" workbookViewId="0">
      <selection activeCell="C62" sqref="C62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330" t="s">
        <v>254</v>
      </c>
      <c r="C2" s="330"/>
      <c r="D2" s="330"/>
      <c r="E2" s="330"/>
      <c r="F2" s="330"/>
    </row>
    <row r="3" spans="2:6">
      <c r="B3" s="69"/>
      <c r="C3" s="70" t="s">
        <v>80</v>
      </c>
      <c r="D3" s="2"/>
      <c r="E3" s="3"/>
      <c r="F3" s="4"/>
    </row>
    <row r="4" spans="2:6">
      <c r="B4" s="236" t="s">
        <v>5</v>
      </c>
      <c r="C4" s="194" t="s">
        <v>48</v>
      </c>
      <c r="D4" s="155"/>
      <c r="E4" s="19" t="s">
        <v>6</v>
      </c>
      <c r="F4" s="4"/>
    </row>
    <row r="5" spans="2:6">
      <c r="B5" s="236" t="s">
        <v>7</v>
      </c>
      <c r="C5" s="187" t="s">
        <v>147</v>
      </c>
      <c r="D5" s="155"/>
      <c r="E5" s="83"/>
      <c r="F5" s="4"/>
    </row>
    <row r="6" spans="2:6">
      <c r="B6" s="236" t="s">
        <v>9</v>
      </c>
      <c r="C6" s="110">
        <v>18860</v>
      </c>
      <c r="D6" s="156"/>
      <c r="E6" s="83" t="s">
        <v>10</v>
      </c>
      <c r="F6" s="4"/>
    </row>
    <row r="7" spans="2:6">
      <c r="B7" s="237" t="s">
        <v>11</v>
      </c>
      <c r="C7" s="228">
        <v>142894</v>
      </c>
      <c r="D7" s="2"/>
      <c r="E7" s="84"/>
      <c r="F7" s="4"/>
    </row>
    <row r="8" spans="2:6">
      <c r="B8" s="236" t="s">
        <v>12</v>
      </c>
      <c r="C8" s="110">
        <v>4700030593</v>
      </c>
      <c r="D8" s="2"/>
      <c r="E8" s="86"/>
      <c r="F8" s="4"/>
    </row>
    <row r="9" spans="2:6">
      <c r="B9" s="236" t="s">
        <v>13</v>
      </c>
      <c r="C9" s="110" t="s">
        <v>255</v>
      </c>
      <c r="D9" s="2"/>
      <c r="E9" s="4"/>
      <c r="F9" s="4"/>
    </row>
    <row r="10" spans="2:6">
      <c r="B10" s="236" t="s">
        <v>14</v>
      </c>
      <c r="C10" s="240">
        <v>3579</v>
      </c>
      <c r="D10" s="2"/>
      <c r="E10" s="4"/>
      <c r="F10" s="4"/>
    </row>
    <row r="11" spans="2:6">
      <c r="B11" s="238" t="s">
        <v>15</v>
      </c>
      <c r="C11" s="238"/>
      <c r="D11" s="241" t="s">
        <v>17</v>
      </c>
      <c r="E11" s="241" t="s">
        <v>18</v>
      </c>
      <c r="F11" s="242" t="s">
        <v>19</v>
      </c>
    </row>
    <row r="12" spans="2:6">
      <c r="B12" s="229">
        <v>3200000000</v>
      </c>
      <c r="C12" s="110" t="s">
        <v>248</v>
      </c>
      <c r="D12" s="229">
        <v>1</v>
      </c>
      <c r="E12" s="198">
        <v>138681</v>
      </c>
      <c r="F12" s="243">
        <f>E12*D12</f>
        <v>138681</v>
      </c>
    </row>
    <row r="13" spans="2:6">
      <c r="B13" s="190"/>
      <c r="C13" s="239"/>
      <c r="D13" s="244"/>
      <c r="E13" s="245" t="s">
        <v>20</v>
      </c>
      <c r="F13" s="246">
        <f>F12</f>
        <v>138681</v>
      </c>
    </row>
    <row r="14" spans="2:6">
      <c r="F14" s="128"/>
    </row>
    <row r="15" spans="2:6" ht="15.75" thickBot="1">
      <c r="B15" s="330" t="s">
        <v>256</v>
      </c>
      <c r="C15" s="330"/>
      <c r="D15" s="330"/>
      <c r="E15" s="330"/>
      <c r="F15" s="330"/>
    </row>
    <row r="16" spans="2:6" ht="15.75" thickBot="1">
      <c r="B16" s="31"/>
      <c r="C16" s="129" t="s">
        <v>37</v>
      </c>
      <c r="D16" s="2"/>
      <c r="E16" s="3"/>
      <c r="F16" s="4"/>
    </row>
    <row r="17" spans="2:6">
      <c r="B17" s="80" t="s">
        <v>5</v>
      </c>
      <c r="C17" s="194" t="s">
        <v>48</v>
      </c>
      <c r="D17" s="155"/>
      <c r="E17" s="19" t="s">
        <v>6</v>
      </c>
      <c r="F17" s="4"/>
    </row>
    <row r="18" spans="2:6">
      <c r="B18" s="81" t="s">
        <v>7</v>
      </c>
      <c r="C18" s="187" t="s">
        <v>147</v>
      </c>
      <c r="D18" s="155"/>
      <c r="E18" s="83"/>
      <c r="F18" s="4"/>
    </row>
    <row r="19" spans="2:6">
      <c r="B19" s="81" t="s">
        <v>9</v>
      </c>
      <c r="C19" s="110">
        <v>18847</v>
      </c>
      <c r="D19" s="156"/>
      <c r="E19" s="83" t="s">
        <v>10</v>
      </c>
      <c r="F19" s="4"/>
    </row>
    <row r="20" spans="2:6">
      <c r="B20" s="85" t="s">
        <v>11</v>
      </c>
      <c r="C20" s="227">
        <v>142885</v>
      </c>
      <c r="D20" s="2"/>
      <c r="E20" s="84"/>
      <c r="F20" s="4"/>
    </row>
    <row r="21" spans="2:6">
      <c r="B21" s="81" t="s">
        <v>12</v>
      </c>
      <c r="C21" s="110">
        <v>4700030654</v>
      </c>
      <c r="D21" s="2"/>
      <c r="E21" s="86"/>
      <c r="F21" s="4"/>
    </row>
    <row r="22" spans="2:6">
      <c r="B22" s="87" t="s">
        <v>13</v>
      </c>
      <c r="C22" s="110" t="s">
        <v>257</v>
      </c>
      <c r="D22" s="2"/>
      <c r="E22" s="4"/>
      <c r="F22" s="4"/>
    </row>
    <row r="23" spans="2:6" ht="15.75" thickBot="1">
      <c r="B23" s="87" t="s">
        <v>14</v>
      </c>
      <c r="C23" s="235">
        <v>4264</v>
      </c>
      <c r="D23" s="2"/>
      <c r="E23" s="4"/>
      <c r="F23" s="4"/>
    </row>
    <row r="24" spans="2:6" ht="15.75" thickBot="1">
      <c r="B24" s="89" t="s">
        <v>15</v>
      </c>
      <c r="C24" s="89" t="s">
        <v>16</v>
      </c>
      <c r="D24" s="90" t="s">
        <v>17</v>
      </c>
      <c r="E24" s="91" t="s">
        <v>18</v>
      </c>
      <c r="F24" s="92" t="s">
        <v>19</v>
      </c>
    </row>
    <row r="25" spans="2:6" ht="15.75" thickBot="1">
      <c r="B25" s="229">
        <v>3200000000</v>
      </c>
      <c r="C25" s="110" t="s">
        <v>246</v>
      </c>
      <c r="D25" s="229">
        <v>1</v>
      </c>
      <c r="E25" s="213">
        <v>138796</v>
      </c>
      <c r="F25" s="93">
        <f>D25*E25</f>
        <v>138796</v>
      </c>
    </row>
    <row r="26" spans="2:6" ht="15.75" thickBot="1">
      <c r="B26" s="94"/>
      <c r="C26" s="95"/>
      <c r="D26" s="96"/>
      <c r="E26" s="97" t="s">
        <v>20</v>
      </c>
      <c r="F26" s="98">
        <f>F25</f>
        <v>138796</v>
      </c>
    </row>
    <row r="28" spans="2:6" ht="15.75" thickBot="1">
      <c r="B28" s="330" t="s">
        <v>258</v>
      </c>
      <c r="C28" s="330"/>
      <c r="D28" s="330"/>
      <c r="E28" s="330"/>
      <c r="F28" s="330"/>
    </row>
    <row r="29" spans="2:6" ht="15.75" thickBot="1">
      <c r="B29" s="31"/>
      <c r="C29" s="32" t="s">
        <v>38</v>
      </c>
      <c r="D29" s="2"/>
      <c r="E29" s="3"/>
      <c r="F29" s="4"/>
    </row>
    <row r="30" spans="2:6">
      <c r="B30" s="80" t="s">
        <v>5</v>
      </c>
      <c r="C30" s="194" t="s">
        <v>48</v>
      </c>
      <c r="D30" s="82"/>
      <c r="E30" s="19" t="s">
        <v>6</v>
      </c>
      <c r="F30" s="4"/>
    </row>
    <row r="31" spans="2:6">
      <c r="B31" s="81" t="s">
        <v>7</v>
      </c>
      <c r="C31" s="187" t="s">
        <v>147</v>
      </c>
      <c r="D31" s="155"/>
      <c r="E31" s="83"/>
      <c r="F31" s="4"/>
    </row>
    <row r="32" spans="2:6">
      <c r="B32" s="81" t="s">
        <v>9</v>
      </c>
      <c r="C32" s="110">
        <v>18849</v>
      </c>
      <c r="D32" s="156"/>
      <c r="E32" s="83" t="s">
        <v>10</v>
      </c>
      <c r="F32" s="4"/>
    </row>
    <row r="33" spans="2:6">
      <c r="B33" s="85" t="s">
        <v>11</v>
      </c>
      <c r="C33" s="142">
        <v>142883</v>
      </c>
      <c r="D33" s="2"/>
      <c r="E33" s="84"/>
      <c r="F33" s="4"/>
    </row>
    <row r="34" spans="2:6">
      <c r="B34" s="81" t="s">
        <v>12</v>
      </c>
      <c r="C34" s="110">
        <v>4700030655</v>
      </c>
      <c r="D34" s="2"/>
      <c r="E34" s="86"/>
      <c r="F34" s="4"/>
    </row>
    <row r="35" spans="2:6">
      <c r="B35" s="87" t="s">
        <v>13</v>
      </c>
      <c r="C35" s="110" t="s">
        <v>259</v>
      </c>
      <c r="D35" s="2"/>
      <c r="E35" s="4"/>
      <c r="F35" s="4"/>
    </row>
    <row r="36" spans="2:6" ht="15.75" thickBot="1">
      <c r="B36" s="87" t="s">
        <v>14</v>
      </c>
      <c r="C36" s="190">
        <v>4265</v>
      </c>
      <c r="D36" s="2"/>
      <c r="E36" s="4"/>
      <c r="F36" s="4"/>
    </row>
    <row r="37" spans="2:6" ht="15.75" thickBot="1">
      <c r="B37" s="89" t="s">
        <v>15</v>
      </c>
      <c r="C37" s="188" t="s">
        <v>16</v>
      </c>
      <c r="D37" s="90" t="s">
        <v>17</v>
      </c>
      <c r="E37" s="91" t="s">
        <v>18</v>
      </c>
      <c r="F37" s="92" t="s">
        <v>19</v>
      </c>
    </row>
    <row r="38" spans="2:6" ht="15.75" thickBot="1">
      <c r="B38" s="229">
        <v>3200000000</v>
      </c>
      <c r="C38" s="110" t="s">
        <v>246</v>
      </c>
      <c r="D38" s="229">
        <v>1</v>
      </c>
      <c r="E38" s="213">
        <v>138796</v>
      </c>
      <c r="F38" s="93">
        <f>D38*E38</f>
        <v>138796</v>
      </c>
    </row>
    <row r="39" spans="2:6" ht="15.75" thickBot="1">
      <c r="B39" s="94"/>
      <c r="C39" s="95"/>
      <c r="D39" s="96"/>
      <c r="E39" s="97" t="s">
        <v>20</v>
      </c>
      <c r="F39" s="98">
        <f>SUM(F38:F38)</f>
        <v>138796</v>
      </c>
    </row>
    <row r="41" spans="2:6" ht="15.75" thickBot="1">
      <c r="B41" s="330" t="s">
        <v>260</v>
      </c>
      <c r="C41" s="330"/>
      <c r="D41" s="330"/>
      <c r="E41" s="330"/>
      <c r="F41" s="330"/>
    </row>
    <row r="42" spans="2:6" ht="15.75" thickBot="1">
      <c r="B42" s="31"/>
      <c r="C42" s="129" t="s">
        <v>39</v>
      </c>
      <c r="D42" s="2"/>
      <c r="E42" s="3"/>
      <c r="F42" s="4"/>
    </row>
    <row r="43" spans="2:6">
      <c r="B43" s="80" t="s">
        <v>5</v>
      </c>
      <c r="C43" s="194" t="s">
        <v>48</v>
      </c>
      <c r="D43" s="155"/>
      <c r="E43" s="19" t="s">
        <v>6</v>
      </c>
      <c r="F43" s="4"/>
    </row>
    <row r="44" spans="2:6">
      <c r="B44" s="81" t="s">
        <v>7</v>
      </c>
      <c r="C44" s="187" t="s">
        <v>147</v>
      </c>
      <c r="D44" s="155"/>
      <c r="E44" s="83"/>
      <c r="F44" s="4"/>
    </row>
    <row r="45" spans="2:6">
      <c r="B45" s="81" t="s">
        <v>9</v>
      </c>
      <c r="C45" s="110">
        <v>18850</v>
      </c>
      <c r="D45" s="156"/>
      <c r="E45" s="83" t="s">
        <v>10</v>
      </c>
      <c r="F45" s="4"/>
    </row>
    <row r="46" spans="2:6">
      <c r="B46" s="85" t="s">
        <v>11</v>
      </c>
      <c r="C46" s="142">
        <v>142881</v>
      </c>
      <c r="D46" s="2"/>
      <c r="E46" s="84"/>
      <c r="F46" s="4"/>
    </row>
    <row r="47" spans="2:6">
      <c r="B47" s="81" t="s">
        <v>12</v>
      </c>
      <c r="C47" s="110">
        <v>4700030656</v>
      </c>
      <c r="D47" s="2"/>
      <c r="E47" s="86"/>
      <c r="F47" s="4"/>
    </row>
    <row r="48" spans="2:6">
      <c r="B48" s="87" t="s">
        <v>13</v>
      </c>
      <c r="C48" s="110" t="s">
        <v>261</v>
      </c>
      <c r="D48" s="2"/>
      <c r="E48" s="4"/>
      <c r="F48" s="4"/>
    </row>
    <row r="49" spans="2:9" ht="15.75" thickBot="1">
      <c r="B49" s="87" t="s">
        <v>14</v>
      </c>
      <c r="C49" s="88">
        <v>3568</v>
      </c>
      <c r="D49" s="2"/>
      <c r="E49" s="4"/>
      <c r="F49" s="4"/>
    </row>
    <row r="50" spans="2:9" ht="15.75" thickBot="1">
      <c r="B50" s="89" t="s">
        <v>15</v>
      </c>
      <c r="C50" s="89" t="s">
        <v>16</v>
      </c>
      <c r="D50" s="90" t="s">
        <v>17</v>
      </c>
      <c r="E50" s="91" t="s">
        <v>18</v>
      </c>
      <c r="F50" s="92" t="s">
        <v>19</v>
      </c>
    </row>
    <row r="51" spans="2:9" ht="15.75" thickBot="1">
      <c r="B51" s="229">
        <v>3200000000</v>
      </c>
      <c r="C51" s="110" t="s">
        <v>246</v>
      </c>
      <c r="D51" s="229">
        <v>1</v>
      </c>
      <c r="E51" s="213">
        <v>138796</v>
      </c>
      <c r="F51" s="93">
        <f>D51*E51</f>
        <v>138796</v>
      </c>
    </row>
    <row r="52" spans="2:9" ht="15.75" thickBot="1">
      <c r="B52" s="124"/>
      <c r="C52" s="125"/>
      <c r="D52" s="126"/>
      <c r="E52" s="127" t="s">
        <v>20</v>
      </c>
      <c r="F52" s="138">
        <f>F51</f>
        <v>138796</v>
      </c>
    </row>
    <row r="54" spans="2:9" ht="15.75" thickBot="1">
      <c r="B54" s="330" t="s">
        <v>262</v>
      </c>
      <c r="C54" s="330"/>
      <c r="D54" s="330"/>
      <c r="E54" s="330"/>
      <c r="F54" s="330"/>
    </row>
    <row r="55" spans="2:9" ht="15.75" thickBot="1">
      <c r="B55" s="137"/>
      <c r="C55" s="129" t="s">
        <v>40</v>
      </c>
      <c r="D55" s="82"/>
      <c r="E55" s="3"/>
      <c r="F55" s="4"/>
    </row>
    <row r="56" spans="2:9" ht="15.75" thickBot="1">
      <c r="B56" s="169" t="s">
        <v>5</v>
      </c>
      <c r="C56" s="194" t="s">
        <v>48</v>
      </c>
      <c r="D56" s="155"/>
      <c r="E56" s="19" t="s">
        <v>6</v>
      </c>
      <c r="F56" s="4"/>
    </row>
    <row r="57" spans="2:9" ht="15.75" thickBot="1">
      <c r="B57" s="169" t="s">
        <v>7</v>
      </c>
      <c r="C57" s="187" t="s">
        <v>147</v>
      </c>
      <c r="D57" s="155"/>
      <c r="E57" s="83"/>
      <c r="F57" s="4"/>
    </row>
    <row r="58" spans="2:9" ht="15.75" thickBot="1">
      <c r="B58" s="169" t="s">
        <v>9</v>
      </c>
      <c r="C58" s="110">
        <v>18851</v>
      </c>
      <c r="D58" s="156"/>
      <c r="E58" s="83" t="s">
        <v>10</v>
      </c>
      <c r="F58" s="4"/>
    </row>
    <row r="59" spans="2:9" ht="15.75" thickBot="1">
      <c r="B59" s="170" t="s">
        <v>11</v>
      </c>
      <c r="C59" s="142">
        <v>142880</v>
      </c>
      <c r="D59" s="2"/>
      <c r="E59" s="84"/>
      <c r="F59" s="4"/>
    </row>
    <row r="60" spans="2:9" ht="15.75" thickBot="1">
      <c r="B60" s="169" t="s">
        <v>12</v>
      </c>
      <c r="C60" s="193">
        <v>4700030657</v>
      </c>
      <c r="D60" s="2"/>
      <c r="E60" s="86"/>
      <c r="F60" s="4"/>
    </row>
    <row r="61" spans="2:9" ht="15.75" thickBot="1">
      <c r="B61" s="169" t="s">
        <v>13</v>
      </c>
      <c r="C61" s="110" t="s">
        <v>263</v>
      </c>
      <c r="D61" s="2"/>
      <c r="E61" s="4"/>
      <c r="F61" s="4"/>
      <c r="I61" t="s">
        <v>6</v>
      </c>
    </row>
    <row r="62" spans="2:9" ht="15.75" thickBot="1">
      <c r="B62" s="169" t="s">
        <v>14</v>
      </c>
      <c r="C62" s="151">
        <v>4268</v>
      </c>
      <c r="D62" s="2"/>
      <c r="E62" s="4"/>
      <c r="F62" s="4"/>
    </row>
    <row r="63" spans="2:9" ht="15.75" thickBot="1">
      <c r="B63" s="89" t="s">
        <v>15</v>
      </c>
      <c r="C63" s="89" t="s">
        <v>16</v>
      </c>
      <c r="D63" s="90" t="s">
        <v>17</v>
      </c>
      <c r="E63" s="91" t="s">
        <v>18</v>
      </c>
      <c r="F63" s="92" t="s">
        <v>19</v>
      </c>
    </row>
    <row r="64" spans="2:9" ht="15.75" thickBot="1">
      <c r="B64" s="229">
        <v>3200000000</v>
      </c>
      <c r="C64" s="110" t="s">
        <v>246</v>
      </c>
      <c r="D64" s="229">
        <v>1</v>
      </c>
      <c r="E64" s="213">
        <v>138796</v>
      </c>
      <c r="F64" s="93">
        <f>D64*E64</f>
        <v>138796</v>
      </c>
    </row>
    <row r="65" spans="2:6" ht="15.75" thickBot="1">
      <c r="B65" s="151"/>
      <c r="C65" s="152"/>
      <c r="D65" s="153"/>
      <c r="E65" s="154" t="s">
        <v>20</v>
      </c>
      <c r="F65" s="171">
        <f>SUM(F64:F64)</f>
        <v>138796</v>
      </c>
    </row>
  </sheetData>
  <mergeCells count="5"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40" workbookViewId="0">
      <selection activeCell="B64" sqref="B64:C64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330" t="s">
        <v>264</v>
      </c>
      <c r="C2" s="330"/>
      <c r="D2" s="330"/>
      <c r="E2" s="330"/>
      <c r="F2" s="330"/>
    </row>
    <row r="3" spans="2:6" ht="15.75" thickBot="1">
      <c r="B3" s="31"/>
      <c r="C3" s="32" t="s">
        <v>92</v>
      </c>
      <c r="D3" s="2"/>
      <c r="E3" s="3"/>
      <c r="F3" s="4"/>
    </row>
    <row r="4" spans="2:6">
      <c r="B4" s="5" t="s">
        <v>5</v>
      </c>
      <c r="C4" s="194" t="s">
        <v>48</v>
      </c>
      <c r="D4" s="6"/>
      <c r="E4" s="7" t="s">
        <v>6</v>
      </c>
      <c r="F4" s="8"/>
    </row>
    <row r="5" spans="2:6">
      <c r="B5" s="9" t="s">
        <v>7</v>
      </c>
      <c r="C5" s="187" t="s">
        <v>147</v>
      </c>
      <c r="D5" s="10"/>
      <c r="E5" s="11"/>
      <c r="F5" s="8"/>
    </row>
    <row r="6" spans="2:6">
      <c r="B6" s="9" t="s">
        <v>9</v>
      </c>
      <c r="C6" s="110">
        <v>18874</v>
      </c>
      <c r="D6" s="12"/>
      <c r="E6" s="11" t="s">
        <v>10</v>
      </c>
      <c r="F6" s="8"/>
    </row>
    <row r="7" spans="2:6">
      <c r="B7" s="1" t="s">
        <v>11</v>
      </c>
      <c r="C7" s="142">
        <v>142878</v>
      </c>
      <c r="D7" s="6"/>
      <c r="E7" s="18"/>
      <c r="F7" s="8"/>
    </row>
    <row r="8" spans="2:6">
      <c r="B8" s="9" t="s">
        <v>12</v>
      </c>
      <c r="C8" s="110">
        <v>4700030658</v>
      </c>
      <c r="D8" s="6"/>
      <c r="E8" s="13"/>
      <c r="F8" s="8"/>
    </row>
    <row r="9" spans="2:6">
      <c r="B9" s="14" t="s">
        <v>13</v>
      </c>
      <c r="C9" s="110" t="s">
        <v>265</v>
      </c>
      <c r="D9" s="6"/>
      <c r="E9" s="8"/>
      <c r="F9" s="8"/>
    </row>
    <row r="10" spans="2:6" ht="15.75" thickBot="1">
      <c r="B10" s="14" t="s">
        <v>14</v>
      </c>
      <c r="C10" s="25">
        <v>4269</v>
      </c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9">
        <v>3200000000</v>
      </c>
      <c r="C12" s="110" t="s">
        <v>246</v>
      </c>
      <c r="D12" s="229">
        <v>1</v>
      </c>
      <c r="E12" s="213">
        <v>138796</v>
      </c>
      <c r="F12" s="93">
        <f>D12*E12</f>
        <v>138796</v>
      </c>
    </row>
    <row r="13" spans="2:6" ht="15.75" thickBot="1">
      <c r="B13" s="119"/>
      <c r="C13" s="146"/>
      <c r="D13" s="159"/>
      <c r="E13" s="160" t="s">
        <v>20</v>
      </c>
      <c r="F13" s="134">
        <f>SUM(F12:F12)</f>
        <v>138796</v>
      </c>
    </row>
    <row r="15" spans="2:6" ht="15.75" thickBot="1">
      <c r="B15" s="330" t="s">
        <v>266</v>
      </c>
      <c r="C15" s="330"/>
      <c r="D15" s="330"/>
      <c r="E15" s="330"/>
      <c r="F15" s="330"/>
    </row>
    <row r="16" spans="2:6" ht="15.75" thickBot="1">
      <c r="B16" s="31"/>
      <c r="C16" s="129" t="s">
        <v>81</v>
      </c>
      <c r="D16" s="2"/>
      <c r="E16" s="3"/>
      <c r="F16" s="4"/>
    </row>
    <row r="17" spans="2:6">
      <c r="B17" s="5" t="s">
        <v>5</v>
      </c>
      <c r="C17" s="194" t="s">
        <v>48</v>
      </c>
      <c r="D17" s="6"/>
      <c r="E17" s="7" t="s">
        <v>6</v>
      </c>
      <c r="F17" s="8"/>
    </row>
    <row r="18" spans="2:6">
      <c r="B18" s="9" t="s">
        <v>7</v>
      </c>
      <c r="C18" s="187" t="s">
        <v>147</v>
      </c>
      <c r="D18" s="6"/>
      <c r="E18" s="11"/>
      <c r="F18" s="8"/>
    </row>
    <row r="19" spans="2:6">
      <c r="B19" s="9" t="s">
        <v>9</v>
      </c>
      <c r="C19" s="110">
        <v>18876</v>
      </c>
      <c r="D19" s="72"/>
      <c r="E19" s="11" t="s">
        <v>10</v>
      </c>
      <c r="F19" s="8"/>
    </row>
    <row r="20" spans="2:6">
      <c r="B20" s="1" t="s">
        <v>11</v>
      </c>
      <c r="C20" s="142">
        <v>142875</v>
      </c>
      <c r="D20" s="6"/>
      <c r="E20" s="18"/>
      <c r="F20" s="8"/>
    </row>
    <row r="21" spans="2:6">
      <c r="B21" s="9" t="s">
        <v>12</v>
      </c>
      <c r="C21" s="110">
        <v>4700030659</v>
      </c>
      <c r="D21" s="6"/>
      <c r="E21" s="13"/>
      <c r="F21" s="8"/>
    </row>
    <row r="22" spans="2:6">
      <c r="B22" s="14" t="s">
        <v>13</v>
      </c>
      <c r="C22" s="110" t="s">
        <v>267</v>
      </c>
      <c r="D22" s="6"/>
      <c r="E22" s="8"/>
      <c r="F22" s="8"/>
    </row>
    <row r="23" spans="2:6" ht="15.75" thickBot="1">
      <c r="B23" s="14" t="s">
        <v>14</v>
      </c>
      <c r="C23" s="131">
        <v>3569</v>
      </c>
      <c r="D23" s="6"/>
      <c r="E23" s="8"/>
      <c r="F23" s="8"/>
    </row>
    <row r="24" spans="2:6" ht="15.75" thickBot="1">
      <c r="B24" s="61" t="s">
        <v>15</v>
      </c>
      <c r="C24" s="130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9">
        <v>3200000000</v>
      </c>
      <c r="C25" s="110" t="s">
        <v>246</v>
      </c>
      <c r="D25" s="229">
        <v>1</v>
      </c>
      <c r="E25" s="213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20</v>
      </c>
      <c r="F26" s="23">
        <f>F25</f>
        <v>138796</v>
      </c>
    </row>
    <row r="28" spans="2:6" ht="15.75" thickBot="1">
      <c r="B28" s="330" t="s">
        <v>268</v>
      </c>
      <c r="C28" s="330"/>
      <c r="D28" s="330"/>
      <c r="E28" s="330"/>
      <c r="F28" s="330"/>
    </row>
    <row r="29" spans="2:6" ht="15.75" thickBot="1">
      <c r="B29" s="31"/>
      <c r="C29" s="32" t="s">
        <v>82</v>
      </c>
      <c r="D29" s="2"/>
      <c r="E29" s="3"/>
      <c r="F29" s="4"/>
    </row>
    <row r="30" spans="2:6">
      <c r="B30" s="5" t="s">
        <v>5</v>
      </c>
      <c r="C30" s="194" t="s">
        <v>48</v>
      </c>
      <c r="D30" s="6"/>
      <c r="E30" s="7" t="s">
        <v>6</v>
      </c>
      <c r="F30" s="8"/>
    </row>
    <row r="31" spans="2:6">
      <c r="B31" s="9" t="s">
        <v>7</v>
      </c>
      <c r="C31" s="187" t="s">
        <v>147</v>
      </c>
      <c r="D31" s="10"/>
      <c r="E31" s="11"/>
      <c r="F31" s="8"/>
    </row>
    <row r="32" spans="2:6">
      <c r="B32" s="9" t="s">
        <v>9</v>
      </c>
      <c r="C32" s="110">
        <v>18878</v>
      </c>
      <c r="D32" s="12"/>
      <c r="E32" s="11" t="s">
        <v>10</v>
      </c>
      <c r="F32" s="8"/>
    </row>
    <row r="33" spans="2:6">
      <c r="B33" s="1" t="s">
        <v>11</v>
      </c>
      <c r="C33" s="142">
        <v>142874</v>
      </c>
      <c r="D33" s="6"/>
      <c r="E33" s="18"/>
      <c r="F33" s="8"/>
    </row>
    <row r="34" spans="2:6">
      <c r="B34" s="9" t="s">
        <v>12</v>
      </c>
      <c r="C34" s="110">
        <v>4700030660</v>
      </c>
      <c r="D34" s="6"/>
      <c r="E34" s="13"/>
      <c r="F34" s="8"/>
    </row>
    <row r="35" spans="2:6">
      <c r="B35" s="14" t="s">
        <v>13</v>
      </c>
      <c r="C35" s="110" t="s">
        <v>269</v>
      </c>
      <c r="D35" s="6"/>
      <c r="E35" s="8"/>
      <c r="F35" s="8"/>
    </row>
    <row r="36" spans="2:6" ht="15.75" thickBot="1">
      <c r="B36" s="14" t="s">
        <v>14</v>
      </c>
      <c r="C36" s="25">
        <v>3570</v>
      </c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9">
        <v>3200000000</v>
      </c>
      <c r="C38" s="110" t="s">
        <v>246</v>
      </c>
      <c r="D38" s="229">
        <v>1</v>
      </c>
      <c r="E38" s="214">
        <v>138796</v>
      </c>
      <c r="F38" s="134">
        <f>D38*E38</f>
        <v>138796</v>
      </c>
    </row>
    <row r="39" spans="2:6" ht="15.75" thickBot="1">
      <c r="B39" s="116"/>
      <c r="C39" s="117"/>
      <c r="D39" s="118"/>
      <c r="E39" s="132" t="s">
        <v>20</v>
      </c>
      <c r="F39" s="133">
        <f>F38</f>
        <v>138796</v>
      </c>
    </row>
    <row r="41" spans="2:6" ht="15.75" thickBot="1">
      <c r="B41" s="330" t="s">
        <v>270</v>
      </c>
      <c r="C41" s="330"/>
      <c r="D41" s="330"/>
      <c r="E41" s="330"/>
      <c r="F41" s="330"/>
    </row>
    <row r="42" spans="2:6" ht="15.75" thickBot="1">
      <c r="B42" s="31"/>
      <c r="C42" s="32" t="s">
        <v>83</v>
      </c>
      <c r="D42" s="2"/>
      <c r="E42" s="3"/>
      <c r="F42" s="4"/>
    </row>
    <row r="43" spans="2:6">
      <c r="B43" s="5" t="s">
        <v>5</v>
      </c>
      <c r="C43" s="194" t="s">
        <v>48</v>
      </c>
      <c r="D43" s="6"/>
      <c r="E43" s="7" t="s">
        <v>6</v>
      </c>
      <c r="F43" s="8"/>
    </row>
    <row r="44" spans="2:6">
      <c r="B44" s="9" t="s">
        <v>7</v>
      </c>
      <c r="C44" s="187" t="s">
        <v>147</v>
      </c>
      <c r="D44" s="10"/>
      <c r="E44" s="11"/>
      <c r="F44" s="8"/>
    </row>
    <row r="45" spans="2:6">
      <c r="B45" s="9" t="s">
        <v>9</v>
      </c>
      <c r="C45" s="110">
        <v>18879</v>
      </c>
      <c r="D45" s="12"/>
      <c r="E45" s="11" t="s">
        <v>10</v>
      </c>
      <c r="F45" s="8"/>
    </row>
    <row r="46" spans="2:6">
      <c r="B46" s="1" t="s">
        <v>11</v>
      </c>
      <c r="C46" s="142">
        <v>142871</v>
      </c>
      <c r="D46" s="6"/>
      <c r="E46" s="18"/>
      <c r="F46" s="8"/>
    </row>
    <row r="47" spans="2:6">
      <c r="B47" s="9" t="s">
        <v>12</v>
      </c>
      <c r="C47" s="110">
        <v>4700030661</v>
      </c>
      <c r="D47" s="6"/>
      <c r="E47" s="13"/>
      <c r="F47" s="8"/>
    </row>
    <row r="48" spans="2:6">
      <c r="B48" s="14" t="s">
        <v>13</v>
      </c>
      <c r="C48" s="110" t="s">
        <v>271</v>
      </c>
      <c r="D48" s="6"/>
      <c r="E48" s="8"/>
      <c r="F48" s="8"/>
    </row>
    <row r="49" spans="2:6" ht="15.75" thickBot="1">
      <c r="B49" s="14" t="s">
        <v>14</v>
      </c>
      <c r="C49" s="25">
        <v>3571</v>
      </c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9">
        <v>3200000000</v>
      </c>
      <c r="C51" s="110" t="s">
        <v>246</v>
      </c>
      <c r="D51" s="229">
        <v>1</v>
      </c>
      <c r="E51" s="213">
        <v>138796</v>
      </c>
      <c r="F51" s="93">
        <f>D51*E51</f>
        <v>138796</v>
      </c>
    </row>
    <row r="52" spans="2:6" ht="15.75" thickBot="1">
      <c r="B52" s="21"/>
      <c r="C52" s="65"/>
      <c r="D52" s="27"/>
      <c r="E52" s="22" t="s">
        <v>20</v>
      </c>
      <c r="F52" s="23">
        <f>F51</f>
        <v>138796</v>
      </c>
    </row>
    <row r="54" spans="2:6" ht="15.75" thickBot="1">
      <c r="B54" s="330" t="s">
        <v>272</v>
      </c>
      <c r="C54" s="330"/>
      <c r="D54" s="330"/>
      <c r="E54" s="330"/>
      <c r="F54" s="330"/>
    </row>
    <row r="55" spans="2:6" ht="15.75" thickBot="1">
      <c r="B55" s="31"/>
      <c r="C55" s="32" t="s">
        <v>84</v>
      </c>
      <c r="D55" s="2"/>
      <c r="E55" s="3"/>
      <c r="F55" s="4"/>
    </row>
    <row r="56" spans="2:6">
      <c r="B56" s="5" t="s">
        <v>5</v>
      </c>
      <c r="C56" s="194" t="s">
        <v>48</v>
      </c>
      <c r="D56" s="6"/>
      <c r="E56" s="7" t="s">
        <v>6</v>
      </c>
      <c r="F56" s="8"/>
    </row>
    <row r="57" spans="2:6">
      <c r="B57" s="9" t="s">
        <v>7</v>
      </c>
      <c r="C57" s="187" t="s">
        <v>147</v>
      </c>
      <c r="D57" s="10"/>
      <c r="E57" s="11"/>
      <c r="F57" s="8"/>
    </row>
    <row r="58" spans="2:6">
      <c r="B58" s="9" t="s">
        <v>9</v>
      </c>
      <c r="C58" s="110">
        <v>18880</v>
      </c>
      <c r="D58" s="12"/>
      <c r="E58" s="11" t="s">
        <v>10</v>
      </c>
      <c r="F58" s="8"/>
    </row>
    <row r="59" spans="2:6">
      <c r="B59" s="1" t="s">
        <v>11</v>
      </c>
      <c r="C59" s="142">
        <v>142869</v>
      </c>
      <c r="D59" s="6"/>
      <c r="E59" s="13"/>
      <c r="F59" s="8"/>
    </row>
    <row r="60" spans="2:6">
      <c r="B60" s="9" t="s">
        <v>12</v>
      </c>
      <c r="C60" s="110">
        <v>4700030662</v>
      </c>
      <c r="D60" s="6"/>
      <c r="E60" s="13"/>
      <c r="F60" s="8"/>
    </row>
    <row r="61" spans="2:6">
      <c r="B61" s="14" t="s">
        <v>13</v>
      </c>
      <c r="C61" s="110" t="s">
        <v>273</v>
      </c>
      <c r="D61" s="6"/>
      <c r="E61" s="8"/>
      <c r="F61" s="8"/>
    </row>
    <row r="62" spans="2:6" ht="15.75" thickBot="1">
      <c r="B62" s="14" t="s">
        <v>14</v>
      </c>
      <c r="C62" s="25">
        <v>3571</v>
      </c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9">
        <v>3200000000</v>
      </c>
      <c r="C64" s="110" t="s">
        <v>246</v>
      </c>
      <c r="D64" s="229">
        <v>1</v>
      </c>
      <c r="E64" s="213">
        <v>138796</v>
      </c>
      <c r="F64" s="93">
        <f>D64*E64</f>
        <v>138796</v>
      </c>
    </row>
    <row r="65" spans="2:6" ht="15.75" thickBot="1">
      <c r="B65" s="21"/>
      <c r="C65" s="65"/>
      <c r="D65" s="27"/>
      <c r="E65" s="22" t="s">
        <v>20</v>
      </c>
      <c r="F65" s="23">
        <f>SUM(F64:F64)</f>
        <v>138796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37"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30" t="s">
        <v>274</v>
      </c>
      <c r="C2" s="330"/>
      <c r="D2" s="330"/>
      <c r="E2" s="330"/>
      <c r="F2" s="330"/>
    </row>
    <row r="3" spans="2:6" ht="15.75" thickBot="1">
      <c r="B3" s="31"/>
      <c r="C3" s="32" t="s">
        <v>85</v>
      </c>
      <c r="D3" s="2"/>
      <c r="E3" s="3"/>
      <c r="F3" s="4"/>
    </row>
    <row r="4" spans="2:6">
      <c r="B4" s="5" t="s">
        <v>5</v>
      </c>
      <c r="C4" s="194" t="s">
        <v>48</v>
      </c>
      <c r="D4" s="6"/>
      <c r="E4" s="7" t="s">
        <v>6</v>
      </c>
      <c r="F4" s="8"/>
    </row>
    <row r="5" spans="2:6">
      <c r="B5" s="9" t="s">
        <v>7</v>
      </c>
      <c r="C5" s="187" t="s">
        <v>147</v>
      </c>
      <c r="D5" s="10"/>
      <c r="E5" s="11"/>
      <c r="F5" s="8"/>
    </row>
    <row r="6" spans="2:6">
      <c r="B6" s="9" t="s">
        <v>9</v>
      </c>
      <c r="C6" s="110">
        <v>18881</v>
      </c>
      <c r="D6" s="12"/>
      <c r="E6" s="11" t="s">
        <v>10</v>
      </c>
      <c r="F6" s="8"/>
    </row>
    <row r="7" spans="2:6">
      <c r="B7" s="1" t="s">
        <v>11</v>
      </c>
      <c r="C7" s="142">
        <v>142866</v>
      </c>
      <c r="D7" s="6"/>
      <c r="E7" s="13"/>
      <c r="F7" s="8"/>
    </row>
    <row r="8" spans="2:6">
      <c r="B8" s="9" t="s">
        <v>12</v>
      </c>
      <c r="C8" s="110">
        <v>4700030663</v>
      </c>
      <c r="D8" s="6"/>
      <c r="E8" s="13"/>
      <c r="F8" s="8"/>
    </row>
    <row r="9" spans="2:6">
      <c r="B9" s="14" t="s">
        <v>13</v>
      </c>
      <c r="C9" s="110" t="s">
        <v>275</v>
      </c>
      <c r="D9" s="6"/>
      <c r="E9" s="8"/>
      <c r="F9" s="8"/>
    </row>
    <row r="10" spans="2:6" ht="15.75" thickBot="1">
      <c r="B10" s="14" t="s">
        <v>14</v>
      </c>
      <c r="C10" s="25">
        <v>3572</v>
      </c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9">
        <v>3200000000</v>
      </c>
      <c r="C12" s="110" t="s">
        <v>246</v>
      </c>
      <c r="D12" s="229">
        <v>1</v>
      </c>
      <c r="E12" s="213">
        <v>138796</v>
      </c>
      <c r="F12" s="93">
        <f>D12*E12</f>
        <v>138796</v>
      </c>
    </row>
    <row r="13" spans="2:6" ht="15.75" thickBot="1">
      <c r="B13" s="21"/>
      <c r="C13" s="65"/>
      <c r="D13" s="27"/>
      <c r="E13" s="22" t="s">
        <v>20</v>
      </c>
      <c r="F13" s="23">
        <f>F12</f>
        <v>138796</v>
      </c>
    </row>
    <row r="15" spans="2:6" ht="15.75" thickBot="1">
      <c r="B15" s="330" t="s">
        <v>276</v>
      </c>
      <c r="C15" s="330"/>
      <c r="D15" s="330"/>
      <c r="E15" s="330"/>
      <c r="F15" s="330"/>
    </row>
    <row r="16" spans="2:6" ht="15.75" thickBot="1">
      <c r="B16" s="31"/>
      <c r="C16" s="32" t="s">
        <v>86</v>
      </c>
      <c r="D16" s="2"/>
      <c r="E16" s="3"/>
      <c r="F16" s="4"/>
    </row>
    <row r="17" spans="2:6">
      <c r="B17" s="5" t="s">
        <v>5</v>
      </c>
      <c r="C17" s="194" t="s">
        <v>48</v>
      </c>
      <c r="D17" s="6"/>
      <c r="E17" s="7" t="s">
        <v>6</v>
      </c>
      <c r="F17" s="8"/>
    </row>
    <row r="18" spans="2:6">
      <c r="B18" s="9" t="s">
        <v>7</v>
      </c>
      <c r="C18" s="187" t="s">
        <v>147</v>
      </c>
      <c r="D18" s="10"/>
      <c r="E18" s="11"/>
      <c r="F18" s="8"/>
    </row>
    <row r="19" spans="2:6">
      <c r="B19" s="9" t="s">
        <v>9</v>
      </c>
      <c r="C19" s="110">
        <v>18882</v>
      </c>
      <c r="D19" s="12"/>
      <c r="E19" s="11" t="s">
        <v>10</v>
      </c>
      <c r="F19" s="8"/>
    </row>
    <row r="20" spans="2:6">
      <c r="B20" s="1" t="s">
        <v>11</v>
      </c>
      <c r="C20" s="142">
        <v>142865</v>
      </c>
      <c r="D20" s="6"/>
      <c r="E20" s="13"/>
      <c r="F20" s="8"/>
    </row>
    <row r="21" spans="2:6">
      <c r="B21" s="9" t="s">
        <v>12</v>
      </c>
      <c r="C21" s="110">
        <v>4700030664</v>
      </c>
      <c r="D21" s="6"/>
      <c r="E21" s="13"/>
      <c r="F21" s="8"/>
    </row>
    <row r="22" spans="2:6">
      <c r="B22" s="14" t="s">
        <v>13</v>
      </c>
      <c r="C22" s="110" t="s">
        <v>277</v>
      </c>
      <c r="D22" s="6"/>
      <c r="E22" s="8"/>
      <c r="F22" s="8"/>
    </row>
    <row r="23" spans="2:6" ht="15.75" thickBot="1">
      <c r="B23" s="14" t="s">
        <v>14</v>
      </c>
      <c r="C23" s="25">
        <v>3572</v>
      </c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9">
        <v>3200000000</v>
      </c>
      <c r="C25" s="110" t="s">
        <v>246</v>
      </c>
      <c r="D25" s="229">
        <v>1</v>
      </c>
      <c r="E25" s="213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20</v>
      </c>
      <c r="F26" s="23">
        <f>F25</f>
        <v>138796</v>
      </c>
    </row>
    <row r="28" spans="2:6" ht="15.75" thickBot="1">
      <c r="B28" s="330" t="s">
        <v>278</v>
      </c>
      <c r="C28" s="330"/>
      <c r="D28" s="330"/>
      <c r="E28" s="330"/>
      <c r="F28" s="330"/>
    </row>
    <row r="29" spans="2:6" ht="15.75" thickBot="1">
      <c r="B29" s="31"/>
      <c r="C29" s="32" t="s">
        <v>87</v>
      </c>
      <c r="D29" s="2"/>
      <c r="E29" s="3"/>
      <c r="F29" s="4"/>
    </row>
    <row r="30" spans="2:6">
      <c r="B30" s="5" t="s">
        <v>5</v>
      </c>
      <c r="C30" s="194" t="s">
        <v>48</v>
      </c>
      <c r="D30" s="6"/>
      <c r="E30" s="7" t="s">
        <v>6</v>
      </c>
      <c r="F30" s="8"/>
    </row>
    <row r="31" spans="2:6">
      <c r="B31" s="9" t="s">
        <v>7</v>
      </c>
      <c r="C31" s="187" t="s">
        <v>147</v>
      </c>
      <c r="D31" s="10"/>
      <c r="E31" s="11"/>
      <c r="F31" s="8"/>
    </row>
    <row r="32" spans="2:6">
      <c r="B32" s="9" t="s">
        <v>9</v>
      </c>
      <c r="C32" s="110">
        <v>18943</v>
      </c>
      <c r="D32" s="12"/>
      <c r="E32" s="11" t="s">
        <v>10</v>
      </c>
      <c r="F32" s="8"/>
    </row>
    <row r="33" spans="2:6">
      <c r="B33" s="1" t="s">
        <v>11</v>
      </c>
      <c r="C33" s="142">
        <v>142864</v>
      </c>
      <c r="D33" s="6"/>
      <c r="E33" s="13"/>
      <c r="F33" s="8"/>
    </row>
    <row r="34" spans="2:6">
      <c r="B34" s="9" t="s">
        <v>12</v>
      </c>
      <c r="C34" s="110">
        <v>4700030665</v>
      </c>
      <c r="D34" s="6"/>
      <c r="E34" s="13"/>
      <c r="F34" s="8"/>
    </row>
    <row r="35" spans="2:6">
      <c r="B35" s="14" t="s">
        <v>13</v>
      </c>
      <c r="C35" s="110" t="s">
        <v>279</v>
      </c>
      <c r="D35" s="6"/>
      <c r="E35" s="8"/>
      <c r="F35" s="8"/>
    </row>
    <row r="36" spans="2:6" ht="15.75" thickBot="1">
      <c r="B36" s="14" t="s">
        <v>14</v>
      </c>
      <c r="C36" s="25">
        <v>3573</v>
      </c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9">
        <v>3200000000</v>
      </c>
      <c r="C38" s="110" t="s">
        <v>246</v>
      </c>
      <c r="D38" s="229">
        <v>1</v>
      </c>
      <c r="E38" s="213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20</v>
      </c>
      <c r="F39" s="23">
        <f>F38</f>
        <v>138796</v>
      </c>
    </row>
    <row r="41" spans="2:6" ht="15.75" thickBot="1">
      <c r="B41" s="330" t="s">
        <v>280</v>
      </c>
      <c r="C41" s="330"/>
      <c r="D41" s="330"/>
      <c r="E41" s="330"/>
      <c r="F41" s="330"/>
    </row>
    <row r="42" spans="2:6" ht="15.75" thickBot="1">
      <c r="B42" s="31"/>
      <c r="C42" s="32" t="s">
        <v>88</v>
      </c>
      <c r="D42" s="2"/>
      <c r="E42" s="3"/>
      <c r="F42" s="4"/>
    </row>
    <row r="43" spans="2:6">
      <c r="B43" s="5" t="s">
        <v>5</v>
      </c>
      <c r="C43" s="194" t="s">
        <v>48</v>
      </c>
      <c r="D43" s="6"/>
      <c r="E43" s="7" t="s">
        <v>6</v>
      </c>
      <c r="F43" s="8"/>
    </row>
    <row r="44" spans="2:6">
      <c r="B44" s="9" t="s">
        <v>7</v>
      </c>
      <c r="C44" s="187" t="s">
        <v>147</v>
      </c>
      <c r="D44" s="10"/>
      <c r="E44" s="11"/>
      <c r="F44" s="8"/>
    </row>
    <row r="45" spans="2:6">
      <c r="B45" s="9" t="s">
        <v>9</v>
      </c>
      <c r="C45" s="110">
        <v>18861</v>
      </c>
      <c r="D45" s="12"/>
      <c r="E45" s="11" t="s">
        <v>10</v>
      </c>
      <c r="F45" s="8"/>
    </row>
    <row r="46" spans="2:6">
      <c r="B46" s="1" t="s">
        <v>11</v>
      </c>
      <c r="C46" s="142">
        <v>142893</v>
      </c>
      <c r="D46" s="6"/>
      <c r="E46" s="13"/>
      <c r="F46" s="8"/>
    </row>
    <row r="47" spans="2:6">
      <c r="B47" s="9" t="s">
        <v>12</v>
      </c>
      <c r="C47" s="110">
        <v>4700030618</v>
      </c>
      <c r="D47" s="6"/>
      <c r="E47" s="13"/>
      <c r="F47" s="8"/>
    </row>
    <row r="48" spans="2:6">
      <c r="B48" s="14" t="s">
        <v>13</v>
      </c>
      <c r="C48" s="110" t="s">
        <v>281</v>
      </c>
      <c r="D48" s="6"/>
      <c r="E48" s="8"/>
      <c r="F48" s="8"/>
    </row>
    <row r="49" spans="2:6" ht="15.75" thickBot="1">
      <c r="B49" s="14" t="s">
        <v>14</v>
      </c>
      <c r="C49" s="25">
        <v>3571</v>
      </c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9">
        <v>3200000000</v>
      </c>
      <c r="C51" s="110" t="s">
        <v>248</v>
      </c>
      <c r="D51" s="229">
        <v>1</v>
      </c>
      <c r="E51" s="21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20</v>
      </c>
      <c r="F52" s="23">
        <f>F51</f>
        <v>195074</v>
      </c>
    </row>
    <row r="54" spans="2:6" ht="15.75" thickBot="1">
      <c r="B54" s="330" t="s">
        <v>282</v>
      </c>
      <c r="C54" s="330"/>
      <c r="D54" s="330"/>
      <c r="E54" s="330"/>
      <c r="F54" s="330"/>
    </row>
    <row r="55" spans="2:6" ht="15.75" thickBot="1">
      <c r="B55" s="31"/>
      <c r="C55" s="32" t="s">
        <v>89</v>
      </c>
      <c r="D55" s="2"/>
      <c r="E55" s="3"/>
      <c r="F55" s="4"/>
    </row>
    <row r="56" spans="2:6">
      <c r="B56" s="5" t="s">
        <v>5</v>
      </c>
      <c r="C56" s="194" t="s">
        <v>48</v>
      </c>
      <c r="D56" s="6"/>
      <c r="E56" s="7" t="s">
        <v>6</v>
      </c>
      <c r="F56" s="8"/>
    </row>
    <row r="57" spans="2:6">
      <c r="B57" s="9" t="s">
        <v>7</v>
      </c>
      <c r="C57" s="187" t="s">
        <v>147</v>
      </c>
      <c r="D57" s="10"/>
      <c r="E57" s="11"/>
      <c r="F57" s="8"/>
    </row>
    <row r="58" spans="2:6">
      <c r="B58" s="9" t="s">
        <v>9</v>
      </c>
      <c r="C58" s="110">
        <v>18863</v>
      </c>
      <c r="D58" s="12"/>
      <c r="E58" s="11" t="s">
        <v>10</v>
      </c>
      <c r="F58" s="8"/>
    </row>
    <row r="59" spans="2:6">
      <c r="B59" s="1" t="s">
        <v>11</v>
      </c>
      <c r="C59" s="142">
        <v>142892</v>
      </c>
      <c r="D59" s="6"/>
      <c r="E59" s="13"/>
      <c r="F59" s="8"/>
    </row>
    <row r="60" spans="2:6">
      <c r="B60" s="9" t="s">
        <v>12</v>
      </c>
      <c r="C60" s="110">
        <v>4700030619</v>
      </c>
      <c r="D60" s="6"/>
      <c r="E60" s="13"/>
      <c r="F60" s="8"/>
    </row>
    <row r="61" spans="2:6">
      <c r="B61" s="14" t="s">
        <v>13</v>
      </c>
      <c r="C61" s="110" t="s">
        <v>283</v>
      </c>
      <c r="D61" s="6"/>
      <c r="E61" s="8"/>
      <c r="F61" s="8"/>
    </row>
    <row r="62" spans="2:6" ht="15.75" thickBot="1">
      <c r="B62" s="14" t="s">
        <v>14</v>
      </c>
      <c r="C62" s="25">
        <v>3572</v>
      </c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9">
        <v>3200000000</v>
      </c>
      <c r="C64" s="110" t="s">
        <v>248</v>
      </c>
      <c r="D64" s="229">
        <v>1</v>
      </c>
      <c r="E64" s="213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20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43"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30" t="s">
        <v>284</v>
      </c>
      <c r="C2" s="330"/>
      <c r="D2" s="330"/>
      <c r="E2" s="330"/>
      <c r="F2" s="330"/>
    </row>
    <row r="3" spans="2:6" ht="15.75" thickBot="1">
      <c r="B3" s="31"/>
      <c r="C3" s="32" t="s">
        <v>149</v>
      </c>
      <c r="D3" s="2"/>
      <c r="E3" s="3"/>
      <c r="F3" s="4"/>
    </row>
    <row r="4" spans="2:6">
      <c r="B4" s="5" t="s">
        <v>5</v>
      </c>
      <c r="C4" s="194" t="s">
        <v>48</v>
      </c>
      <c r="D4" s="6"/>
      <c r="E4" s="7" t="s">
        <v>6</v>
      </c>
      <c r="F4" s="8"/>
    </row>
    <row r="5" spans="2:6">
      <c r="B5" s="9" t="s">
        <v>7</v>
      </c>
      <c r="C5" s="187" t="s">
        <v>147</v>
      </c>
      <c r="D5" s="10"/>
      <c r="E5" s="11"/>
      <c r="F5" s="8"/>
    </row>
    <row r="6" spans="2:6">
      <c r="B6" s="9" t="s">
        <v>9</v>
      </c>
      <c r="C6" s="110">
        <v>18865</v>
      </c>
      <c r="D6" s="12"/>
      <c r="E6" s="11" t="s">
        <v>10</v>
      </c>
      <c r="F6" s="8"/>
    </row>
    <row r="7" spans="2:6">
      <c r="B7" s="1" t="s">
        <v>11</v>
      </c>
      <c r="C7" s="142">
        <v>142891</v>
      </c>
      <c r="D7" s="6"/>
      <c r="E7" s="13"/>
      <c r="F7" s="8"/>
    </row>
    <row r="8" spans="2:6">
      <c r="B8" s="9" t="s">
        <v>12</v>
      </c>
      <c r="C8" s="110">
        <v>4700030620</v>
      </c>
      <c r="D8" s="6"/>
      <c r="E8" s="13"/>
      <c r="F8" s="8"/>
    </row>
    <row r="9" spans="2:6">
      <c r="B9" s="14" t="s">
        <v>13</v>
      </c>
      <c r="C9" s="110" t="s">
        <v>285</v>
      </c>
      <c r="D9" s="6"/>
      <c r="E9" s="8"/>
      <c r="F9" s="8"/>
    </row>
    <row r="10" spans="2:6" ht="15.75" thickBot="1">
      <c r="B10" s="14" t="s">
        <v>14</v>
      </c>
      <c r="C10" s="25">
        <v>3573</v>
      </c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9">
        <v>3200000000</v>
      </c>
      <c r="C12" s="110" t="s">
        <v>248</v>
      </c>
      <c r="D12" s="229">
        <v>1</v>
      </c>
      <c r="E12" s="21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20</v>
      </c>
      <c r="F13" s="23">
        <f>F12</f>
        <v>195074</v>
      </c>
    </row>
    <row r="15" spans="2:6" ht="15.75" thickBot="1">
      <c r="B15" s="330" t="s">
        <v>286</v>
      </c>
      <c r="C15" s="330"/>
      <c r="D15" s="330"/>
      <c r="E15" s="330"/>
      <c r="F15" s="330"/>
    </row>
    <row r="16" spans="2:6" ht="15.75" thickBot="1">
      <c r="B16" s="31"/>
      <c r="C16" s="32" t="s">
        <v>150</v>
      </c>
      <c r="D16" s="2"/>
      <c r="E16" s="3"/>
      <c r="F16" s="4"/>
    </row>
    <row r="17" spans="2:6">
      <c r="B17" s="5" t="s">
        <v>5</v>
      </c>
      <c r="C17" s="194" t="s">
        <v>48</v>
      </c>
      <c r="D17" s="6"/>
      <c r="E17" s="7" t="s">
        <v>6</v>
      </c>
      <c r="F17" s="8"/>
    </row>
    <row r="18" spans="2:6">
      <c r="B18" s="9" t="s">
        <v>7</v>
      </c>
      <c r="C18" s="187" t="s">
        <v>147</v>
      </c>
      <c r="D18" s="10"/>
      <c r="E18" s="11"/>
      <c r="F18" s="8"/>
    </row>
    <row r="19" spans="2:6">
      <c r="B19" s="9" t="s">
        <v>9</v>
      </c>
      <c r="C19" s="110">
        <v>18864</v>
      </c>
      <c r="D19" s="12"/>
      <c r="E19" s="11" t="s">
        <v>10</v>
      </c>
      <c r="F19" s="8"/>
    </row>
    <row r="20" spans="2:6">
      <c r="B20" s="1" t="s">
        <v>11</v>
      </c>
      <c r="C20" s="142">
        <v>142890</v>
      </c>
      <c r="D20" s="6"/>
      <c r="E20" s="13"/>
      <c r="F20" s="8"/>
    </row>
    <row r="21" spans="2:6">
      <c r="B21" s="9" t="s">
        <v>12</v>
      </c>
      <c r="C21" s="110">
        <v>4700030621</v>
      </c>
      <c r="D21" s="6"/>
      <c r="E21" s="13"/>
      <c r="F21" s="8"/>
    </row>
    <row r="22" spans="2:6">
      <c r="B22" s="14" t="s">
        <v>13</v>
      </c>
      <c r="C22" s="110" t="s">
        <v>287</v>
      </c>
      <c r="D22" s="6"/>
      <c r="E22" s="8"/>
      <c r="F22" s="8"/>
    </row>
    <row r="23" spans="2:6" ht="15.75" thickBot="1">
      <c r="B23" s="14" t="s">
        <v>14</v>
      </c>
      <c r="C23" s="25">
        <v>3575</v>
      </c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9">
        <v>3200000000</v>
      </c>
      <c r="C25" s="110" t="s">
        <v>248</v>
      </c>
      <c r="D25" s="229">
        <v>1</v>
      </c>
      <c r="E25" s="213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20</v>
      </c>
      <c r="F26" s="23">
        <f>F25</f>
        <v>195074</v>
      </c>
    </row>
    <row r="28" spans="2:6" ht="15.75" thickBot="1">
      <c r="B28" s="330" t="s">
        <v>288</v>
      </c>
      <c r="C28" s="330"/>
      <c r="D28" s="330"/>
      <c r="E28" s="330"/>
      <c r="F28" s="330"/>
    </row>
    <row r="29" spans="2:6" ht="15.75" thickBot="1">
      <c r="B29" s="31"/>
      <c r="C29" s="32" t="s">
        <v>151</v>
      </c>
      <c r="D29" s="2"/>
      <c r="E29" s="3"/>
      <c r="F29" s="4"/>
    </row>
    <row r="30" spans="2:6">
      <c r="B30" s="5" t="s">
        <v>5</v>
      </c>
      <c r="C30" s="194" t="s">
        <v>48</v>
      </c>
      <c r="D30" s="6"/>
      <c r="E30" s="7" t="s">
        <v>6</v>
      </c>
      <c r="F30" s="8"/>
    </row>
    <row r="31" spans="2:6">
      <c r="B31" s="9" t="s">
        <v>7</v>
      </c>
      <c r="C31" s="187" t="s">
        <v>147</v>
      </c>
      <c r="D31" s="10"/>
      <c r="E31" s="11"/>
      <c r="F31" s="8"/>
    </row>
    <row r="32" spans="2:6">
      <c r="B32" s="9" t="s">
        <v>9</v>
      </c>
      <c r="C32" s="110">
        <v>18843</v>
      </c>
      <c r="D32" s="12"/>
      <c r="E32" s="11" t="s">
        <v>10</v>
      </c>
      <c r="F32" s="8"/>
    </row>
    <row r="33" spans="2:6">
      <c r="B33" s="1" t="s">
        <v>11</v>
      </c>
      <c r="C33" s="142">
        <v>142889</v>
      </c>
      <c r="D33" s="6"/>
      <c r="E33" s="13"/>
      <c r="F33" s="8"/>
    </row>
    <row r="34" spans="2:6">
      <c r="B34" s="9" t="s">
        <v>12</v>
      </c>
      <c r="C34" s="110">
        <v>4700030622</v>
      </c>
      <c r="D34" s="6"/>
      <c r="E34" s="13"/>
      <c r="F34" s="8"/>
    </row>
    <row r="35" spans="2:6">
      <c r="B35" s="14" t="s">
        <v>13</v>
      </c>
      <c r="C35" s="110" t="s">
        <v>289</v>
      </c>
      <c r="D35" s="6"/>
      <c r="E35" s="8"/>
      <c r="F35" s="8"/>
    </row>
    <row r="36" spans="2:6" ht="15.75" thickBot="1">
      <c r="B36" s="14" t="s">
        <v>14</v>
      </c>
      <c r="C36" s="25">
        <v>3576</v>
      </c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9">
        <v>3200000000</v>
      </c>
      <c r="C38" s="110" t="s">
        <v>248</v>
      </c>
      <c r="D38" s="229">
        <v>1</v>
      </c>
      <c r="E38" s="213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20</v>
      </c>
      <c r="F39" s="23">
        <f>F38</f>
        <v>195074</v>
      </c>
    </row>
    <row r="41" spans="2:6" ht="15.75" thickBot="1">
      <c r="B41" s="330" t="s">
        <v>290</v>
      </c>
      <c r="C41" s="330"/>
      <c r="D41" s="330"/>
      <c r="E41" s="330"/>
      <c r="F41" s="330"/>
    </row>
    <row r="42" spans="2:6" ht="15.75" thickBot="1">
      <c r="B42" s="31"/>
      <c r="C42" s="32" t="s">
        <v>152</v>
      </c>
      <c r="D42" s="2"/>
      <c r="E42" s="3"/>
      <c r="F42" s="4"/>
    </row>
    <row r="43" spans="2:6">
      <c r="B43" s="5" t="s">
        <v>5</v>
      </c>
      <c r="C43" s="194" t="s">
        <v>48</v>
      </c>
      <c r="D43" s="6"/>
      <c r="E43" s="7" t="s">
        <v>6</v>
      </c>
      <c r="F43" s="8"/>
    </row>
    <row r="44" spans="2:6">
      <c r="B44" s="9" t="s">
        <v>7</v>
      </c>
      <c r="C44" s="187" t="s">
        <v>147</v>
      </c>
      <c r="D44" s="10"/>
      <c r="E44" s="11"/>
      <c r="F44" s="8"/>
    </row>
    <row r="45" spans="2:6">
      <c r="B45" s="9" t="s">
        <v>9</v>
      </c>
      <c r="C45" s="110">
        <v>18844</v>
      </c>
      <c r="D45" s="12"/>
      <c r="E45" s="11" t="s">
        <v>10</v>
      </c>
      <c r="F45" s="8"/>
    </row>
    <row r="46" spans="2:6">
      <c r="B46" s="1" t="s">
        <v>11</v>
      </c>
      <c r="C46" s="142">
        <v>142888</v>
      </c>
      <c r="D46" s="6"/>
      <c r="E46" s="13"/>
      <c r="F46" s="8"/>
    </row>
    <row r="47" spans="2:6">
      <c r="B47" s="9" t="s">
        <v>12</v>
      </c>
      <c r="C47" s="110">
        <v>4700030623</v>
      </c>
      <c r="D47" s="6"/>
      <c r="E47" s="13"/>
      <c r="F47" s="8"/>
    </row>
    <row r="48" spans="2:6">
      <c r="B48" s="14" t="s">
        <v>13</v>
      </c>
      <c r="C48" s="110" t="s">
        <v>291</v>
      </c>
      <c r="D48" s="6"/>
      <c r="E48" s="8"/>
      <c r="F48" s="8"/>
    </row>
    <row r="49" spans="2:6" ht="15.75" thickBot="1">
      <c r="B49" s="14" t="s">
        <v>14</v>
      </c>
      <c r="C49" s="25">
        <v>3577</v>
      </c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9">
        <v>3200000000</v>
      </c>
      <c r="C51" s="110" t="s">
        <v>248</v>
      </c>
      <c r="D51" s="229">
        <v>1</v>
      </c>
      <c r="E51" s="21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20</v>
      </c>
      <c r="F52" s="23">
        <f>F51</f>
        <v>195074</v>
      </c>
    </row>
    <row r="54" spans="2:6" ht="15.75" thickBot="1">
      <c r="B54" s="330" t="s">
        <v>292</v>
      </c>
      <c r="C54" s="330"/>
      <c r="D54" s="330"/>
      <c r="E54" s="330"/>
      <c r="F54" s="330"/>
    </row>
    <row r="55" spans="2:6" ht="15.75" thickBot="1">
      <c r="B55" s="31"/>
      <c r="C55" s="32" t="s">
        <v>153</v>
      </c>
      <c r="D55" s="2"/>
      <c r="E55" s="3"/>
      <c r="F55" s="4"/>
    </row>
    <row r="56" spans="2:6">
      <c r="B56" s="5" t="s">
        <v>5</v>
      </c>
      <c r="C56" s="194" t="s">
        <v>48</v>
      </c>
      <c r="D56" s="6"/>
      <c r="E56" s="7" t="s">
        <v>6</v>
      </c>
      <c r="F56" s="8"/>
    </row>
    <row r="57" spans="2:6">
      <c r="B57" s="9" t="s">
        <v>7</v>
      </c>
      <c r="C57" s="187" t="s">
        <v>147</v>
      </c>
      <c r="D57" s="10"/>
      <c r="E57" s="11"/>
      <c r="F57" s="8"/>
    </row>
    <row r="58" spans="2:6">
      <c r="B58" s="9" t="s">
        <v>9</v>
      </c>
      <c r="C58" s="110">
        <v>18845</v>
      </c>
      <c r="D58" s="12"/>
      <c r="E58" s="11" t="s">
        <v>10</v>
      </c>
      <c r="F58" s="8"/>
    </row>
    <row r="59" spans="2:6">
      <c r="B59" s="1" t="s">
        <v>11</v>
      </c>
      <c r="C59" s="142">
        <v>142887</v>
      </c>
      <c r="D59" s="6"/>
      <c r="E59" s="13"/>
      <c r="F59" s="8"/>
    </row>
    <row r="60" spans="2:6">
      <c r="B60" s="9" t="s">
        <v>12</v>
      </c>
      <c r="C60" s="110">
        <v>4700030624</v>
      </c>
      <c r="D60" s="6"/>
      <c r="E60" s="13"/>
      <c r="F60" s="8"/>
    </row>
    <row r="61" spans="2:6">
      <c r="B61" s="14" t="s">
        <v>13</v>
      </c>
      <c r="C61" s="110" t="s">
        <v>293</v>
      </c>
      <c r="D61" s="6"/>
      <c r="E61" s="8"/>
      <c r="F61" s="8"/>
    </row>
    <row r="62" spans="2:6" ht="15.75" thickBot="1">
      <c r="B62" s="14" t="s">
        <v>14</v>
      </c>
      <c r="C62" s="25">
        <v>3578</v>
      </c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9">
        <v>3200000000</v>
      </c>
      <c r="C64" s="110" t="s">
        <v>248</v>
      </c>
      <c r="D64" s="229">
        <v>1</v>
      </c>
      <c r="E64" s="213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20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46"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30" t="s">
        <v>294</v>
      </c>
      <c r="C2" s="330"/>
      <c r="D2" s="330"/>
      <c r="E2" s="330"/>
      <c r="F2" s="330"/>
    </row>
    <row r="3" spans="2:6" ht="15.75" thickBot="1">
      <c r="B3" s="31"/>
      <c r="C3" s="32" t="s">
        <v>154</v>
      </c>
      <c r="D3" s="2"/>
      <c r="E3" s="3"/>
      <c r="F3" s="4"/>
    </row>
    <row r="4" spans="2:6">
      <c r="B4" s="5" t="s">
        <v>5</v>
      </c>
      <c r="C4" s="194" t="s">
        <v>48</v>
      </c>
      <c r="D4" s="6"/>
      <c r="E4" s="7" t="s">
        <v>6</v>
      </c>
      <c r="F4" s="8"/>
    </row>
    <row r="5" spans="2:6">
      <c r="B5" s="9" t="s">
        <v>7</v>
      </c>
      <c r="C5" s="187" t="s">
        <v>147</v>
      </c>
      <c r="D5" s="10"/>
      <c r="E5" s="11"/>
      <c r="F5" s="8"/>
    </row>
    <row r="6" spans="2:6">
      <c r="B6" s="9" t="s">
        <v>9</v>
      </c>
      <c r="C6" s="110">
        <v>18846</v>
      </c>
      <c r="D6" s="12"/>
      <c r="E6" s="11" t="s">
        <v>10</v>
      </c>
      <c r="F6" s="8"/>
    </row>
    <row r="7" spans="2:6">
      <c r="B7" s="1" t="s">
        <v>11</v>
      </c>
      <c r="C7" s="142">
        <v>142886</v>
      </c>
      <c r="D7" s="6"/>
      <c r="E7" s="13"/>
      <c r="F7" s="8"/>
    </row>
    <row r="8" spans="2:6">
      <c r="B8" s="9" t="s">
        <v>12</v>
      </c>
      <c r="C8" s="110">
        <v>4700030625</v>
      </c>
      <c r="D8" s="6"/>
      <c r="E8" s="13"/>
      <c r="F8" s="8"/>
    </row>
    <row r="9" spans="2:6">
      <c r="B9" s="14" t="s">
        <v>13</v>
      </c>
      <c r="C9" s="110" t="s">
        <v>295</v>
      </c>
      <c r="D9" s="6"/>
      <c r="E9" s="8"/>
      <c r="F9" s="8"/>
    </row>
    <row r="10" spans="2:6" ht="15.75" thickBot="1">
      <c r="B10" s="14" t="s">
        <v>14</v>
      </c>
      <c r="C10" s="25">
        <v>3579</v>
      </c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9">
        <v>3200000000</v>
      </c>
      <c r="C12" s="110" t="s">
        <v>248</v>
      </c>
      <c r="D12" s="229">
        <v>1</v>
      </c>
      <c r="E12" s="21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20</v>
      </c>
      <c r="F13" s="23">
        <f>F12</f>
        <v>195074</v>
      </c>
    </row>
    <row r="15" spans="2:6" ht="15.75" thickBot="1">
      <c r="B15" s="330"/>
      <c r="C15" s="330"/>
      <c r="D15" s="330"/>
      <c r="E15" s="330"/>
      <c r="F15" s="330"/>
    </row>
    <row r="16" spans="2:6" ht="15.75" thickBot="1">
      <c r="B16" s="31"/>
      <c r="C16" s="32" t="s">
        <v>155</v>
      </c>
      <c r="D16" s="2"/>
      <c r="E16" s="3"/>
      <c r="F16" s="4"/>
    </row>
    <row r="17" spans="2:6">
      <c r="B17" s="5" t="s">
        <v>5</v>
      </c>
      <c r="C17" s="194" t="s">
        <v>191</v>
      </c>
      <c r="D17" s="6"/>
      <c r="E17" s="7" t="s">
        <v>6</v>
      </c>
      <c r="F17" s="8"/>
    </row>
    <row r="18" spans="2:6">
      <c r="B18" s="9" t="s">
        <v>7</v>
      </c>
      <c r="C18" s="187" t="s">
        <v>190</v>
      </c>
      <c r="D18" s="10"/>
      <c r="E18" s="11"/>
      <c r="F18" s="8"/>
    </row>
    <row r="19" spans="2:6">
      <c r="B19" s="9" t="s">
        <v>9</v>
      </c>
      <c r="C19" s="110">
        <v>23395</v>
      </c>
      <c r="D19" s="12"/>
      <c r="E19" s="11" t="s">
        <v>10</v>
      </c>
      <c r="F19" s="8"/>
    </row>
    <row r="20" spans="2:6">
      <c r="B20" s="1" t="s">
        <v>11</v>
      </c>
      <c r="C20" s="142">
        <v>144051</v>
      </c>
      <c r="D20" s="6"/>
      <c r="E20" s="13"/>
      <c r="F20" s="8"/>
    </row>
    <row r="21" spans="2:6">
      <c r="B21" s="9" t="s">
        <v>12</v>
      </c>
      <c r="C21" s="110" t="s">
        <v>192</v>
      </c>
      <c r="D21" s="6"/>
      <c r="E21" s="13"/>
      <c r="F21" s="8"/>
    </row>
    <row r="22" spans="2:6">
      <c r="B22" s="14" t="s">
        <v>13</v>
      </c>
      <c r="C22" s="110" t="s">
        <v>141</v>
      </c>
      <c r="D22" s="6"/>
      <c r="E22" s="8"/>
      <c r="F22" s="8"/>
    </row>
    <row r="23" spans="2:6" ht="15.75" thickBot="1">
      <c r="B23" s="14" t="s">
        <v>14</v>
      </c>
      <c r="C23" s="25"/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9">
        <v>3200000000</v>
      </c>
      <c r="C25" s="110" t="s">
        <v>297</v>
      </c>
      <c r="D25" s="229">
        <v>1</v>
      </c>
      <c r="E25" s="213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20</v>
      </c>
      <c r="F26" s="23">
        <f>F25</f>
        <v>367934</v>
      </c>
    </row>
    <row r="28" spans="2:6" ht="15.75" thickBot="1">
      <c r="B28" s="330"/>
      <c r="C28" s="330"/>
      <c r="D28" s="330"/>
      <c r="E28" s="330"/>
      <c r="F28" s="330"/>
    </row>
    <row r="29" spans="2:6" ht="15.75" thickBot="1">
      <c r="B29" s="31"/>
      <c r="C29" s="32" t="s">
        <v>156</v>
      </c>
      <c r="D29" s="2"/>
      <c r="E29" s="3"/>
      <c r="F29" s="4"/>
    </row>
    <row r="30" spans="2:6">
      <c r="B30" s="5" t="s">
        <v>5</v>
      </c>
      <c r="C30" s="194" t="s">
        <v>303</v>
      </c>
      <c r="D30" s="6"/>
      <c r="E30" s="7" t="s">
        <v>6</v>
      </c>
      <c r="F30" s="8"/>
    </row>
    <row r="31" spans="2:6">
      <c r="B31" s="9" t="s">
        <v>7</v>
      </c>
      <c r="C31" s="187" t="s">
        <v>301</v>
      </c>
      <c r="D31" s="10"/>
      <c r="E31" s="11"/>
      <c r="F31" s="8"/>
    </row>
    <row r="32" spans="2:6">
      <c r="B32" s="9" t="s">
        <v>9</v>
      </c>
      <c r="C32" s="110">
        <v>23197</v>
      </c>
      <c r="D32" s="12"/>
      <c r="E32" s="11" t="s">
        <v>10</v>
      </c>
      <c r="F32" s="8"/>
    </row>
    <row r="33" spans="2:6">
      <c r="B33" s="1" t="s">
        <v>11</v>
      </c>
      <c r="C33" s="142">
        <v>143923</v>
      </c>
      <c r="D33" s="6"/>
      <c r="E33" s="13"/>
      <c r="F33" s="8"/>
    </row>
    <row r="34" spans="2:6">
      <c r="B34" s="9" t="s">
        <v>12</v>
      </c>
      <c r="C34" s="110">
        <v>4500305193</v>
      </c>
      <c r="D34" s="6"/>
      <c r="E34" s="13"/>
      <c r="F34" s="8"/>
    </row>
    <row r="35" spans="2:6">
      <c r="B35" s="14" t="s">
        <v>13</v>
      </c>
      <c r="C35" s="110">
        <v>7104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9">
        <v>3200000000</v>
      </c>
      <c r="C38" s="110" t="s">
        <v>193</v>
      </c>
      <c r="D38" s="229">
        <v>1</v>
      </c>
      <c r="E38" s="213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20</v>
      </c>
      <c r="F39" s="23">
        <f>F38</f>
        <v>1741142</v>
      </c>
    </row>
    <row r="41" spans="2:6" ht="15.75" thickBot="1">
      <c r="B41" s="330"/>
      <c r="C41" s="330"/>
      <c r="D41" s="330"/>
      <c r="E41" s="330"/>
      <c r="F41" s="330"/>
    </row>
    <row r="42" spans="2:6" ht="15.75" thickBot="1">
      <c r="B42" s="31"/>
      <c r="C42" s="32" t="s">
        <v>157</v>
      </c>
      <c r="D42" s="2"/>
      <c r="E42" s="3"/>
      <c r="F42" s="4"/>
    </row>
    <row r="43" spans="2:6">
      <c r="B43" s="5" t="s">
        <v>5</v>
      </c>
      <c r="C43" s="194" t="s">
        <v>304</v>
      </c>
      <c r="D43" s="6"/>
      <c r="E43" s="7" t="s">
        <v>6</v>
      </c>
      <c r="F43" s="8"/>
    </row>
    <row r="44" spans="2:6">
      <c r="B44" s="9" t="s">
        <v>7</v>
      </c>
      <c r="C44" s="187" t="s">
        <v>302</v>
      </c>
      <c r="D44" s="10"/>
      <c r="E44" s="11"/>
      <c r="F44" s="8"/>
    </row>
    <row r="45" spans="2:6">
      <c r="B45" s="9" t="s">
        <v>9</v>
      </c>
      <c r="C45" s="110">
        <v>23196</v>
      </c>
      <c r="D45" s="12"/>
      <c r="E45" s="11" t="s">
        <v>10</v>
      </c>
      <c r="F45" s="8"/>
    </row>
    <row r="46" spans="2:6">
      <c r="B46" s="1" t="s">
        <v>11</v>
      </c>
      <c r="C46" s="142">
        <v>143919</v>
      </c>
      <c r="D46" s="6"/>
      <c r="E46" s="13"/>
      <c r="F46" s="8"/>
    </row>
    <row r="47" spans="2:6">
      <c r="B47" s="9" t="s">
        <v>12</v>
      </c>
      <c r="C47" s="110" t="s">
        <v>305</v>
      </c>
      <c r="D47" s="6"/>
      <c r="E47" s="13"/>
      <c r="F47" s="8"/>
    </row>
    <row r="48" spans="2:6">
      <c r="B48" s="14" t="s">
        <v>13</v>
      </c>
      <c r="C48" s="110"/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9">
        <v>3200000000</v>
      </c>
      <c r="C51" s="110" t="s">
        <v>306</v>
      </c>
      <c r="D51" s="229">
        <v>1</v>
      </c>
      <c r="E51" s="213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20</v>
      </c>
      <c r="F52" s="23">
        <f>F51</f>
        <v>3270431</v>
      </c>
    </row>
    <row r="54" spans="2:6" ht="15.75" thickBot="1">
      <c r="B54" s="330" t="s">
        <v>307</v>
      </c>
      <c r="C54" s="330"/>
      <c r="D54" s="330"/>
      <c r="E54" s="330"/>
      <c r="F54" s="330"/>
    </row>
    <row r="55" spans="2:6" ht="15.75" thickBot="1">
      <c r="B55" s="31"/>
      <c r="C55" s="32" t="s">
        <v>158</v>
      </c>
      <c r="D55" s="2"/>
      <c r="E55" s="3"/>
      <c r="F55" s="4"/>
    </row>
    <row r="56" spans="2:6">
      <c r="B56" s="5" t="s">
        <v>5</v>
      </c>
      <c r="C56" s="194" t="s">
        <v>123</v>
      </c>
      <c r="D56" s="6"/>
      <c r="E56" s="7" t="s">
        <v>6</v>
      </c>
      <c r="F56" s="8"/>
    </row>
    <row r="57" spans="2:6">
      <c r="B57" s="9" t="s">
        <v>7</v>
      </c>
      <c r="C57" s="187" t="s">
        <v>238</v>
      </c>
      <c r="D57" s="10"/>
      <c r="E57" s="11"/>
      <c r="F57" s="8"/>
    </row>
    <row r="58" spans="2:6">
      <c r="B58" s="9" t="s">
        <v>9</v>
      </c>
      <c r="C58" s="110">
        <v>23846</v>
      </c>
      <c r="D58" s="12"/>
      <c r="E58" s="11" t="s">
        <v>10</v>
      </c>
      <c r="F58" s="8"/>
    </row>
    <row r="59" spans="2:6">
      <c r="B59" s="1" t="s">
        <v>11</v>
      </c>
      <c r="C59" s="142">
        <v>144326</v>
      </c>
      <c r="D59" s="6"/>
      <c r="E59" s="13"/>
      <c r="F59" s="8"/>
    </row>
    <row r="60" spans="2:6">
      <c r="B60" s="9" t="s">
        <v>12</v>
      </c>
      <c r="C60" s="110">
        <v>4520193459</v>
      </c>
      <c r="D60" s="6"/>
      <c r="E60" s="13"/>
      <c r="F60" s="8"/>
    </row>
    <row r="61" spans="2:6">
      <c r="B61" s="14" t="s">
        <v>13</v>
      </c>
      <c r="C61" s="110">
        <v>7171</v>
      </c>
      <c r="D61" s="6"/>
      <c r="E61" s="8"/>
      <c r="F61" s="8"/>
    </row>
    <row r="62" spans="2:6" ht="15.75" thickBot="1">
      <c r="B62" s="14" t="s">
        <v>14</v>
      </c>
      <c r="C62" s="247">
        <v>4388</v>
      </c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9">
        <v>9910000003</v>
      </c>
      <c r="C64" s="110" t="s">
        <v>49</v>
      </c>
      <c r="D64" s="229">
        <v>1</v>
      </c>
      <c r="E64" s="213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20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26" sqref="C26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30"/>
      <c r="C2" s="330"/>
      <c r="D2" s="330"/>
      <c r="E2" s="330"/>
      <c r="F2" s="330"/>
    </row>
    <row r="3" spans="2:6" ht="15.75" thickBot="1">
      <c r="B3" s="31"/>
      <c r="C3" s="32" t="s">
        <v>159</v>
      </c>
      <c r="D3" s="2"/>
      <c r="E3" s="3"/>
      <c r="F3" s="4"/>
    </row>
    <row r="4" spans="2:6">
      <c r="B4" s="5" t="s">
        <v>5</v>
      </c>
      <c r="C4" s="194" t="s">
        <v>308</v>
      </c>
      <c r="D4" s="6"/>
      <c r="E4" s="7" t="s">
        <v>6</v>
      </c>
      <c r="F4" s="8"/>
    </row>
    <row r="5" spans="2:6">
      <c r="B5" s="9" t="s">
        <v>7</v>
      </c>
      <c r="C5" s="187" t="s">
        <v>309</v>
      </c>
      <c r="D5" s="10"/>
      <c r="E5" s="11"/>
      <c r="F5" s="8"/>
    </row>
    <row r="6" spans="2:6">
      <c r="B6" s="9" t="s">
        <v>9</v>
      </c>
      <c r="C6" s="248">
        <v>23588</v>
      </c>
      <c r="D6" s="12"/>
      <c r="E6" s="11" t="s">
        <v>10</v>
      </c>
      <c r="F6" s="8"/>
    </row>
    <row r="7" spans="2:6">
      <c r="B7" s="1" t="s">
        <v>11</v>
      </c>
      <c r="C7" s="142">
        <v>144272</v>
      </c>
      <c r="D7" s="6"/>
      <c r="E7" s="13"/>
      <c r="F7" s="8"/>
    </row>
    <row r="8" spans="2:6">
      <c r="B8" s="9" t="s">
        <v>12</v>
      </c>
      <c r="C8" s="248" t="s">
        <v>300</v>
      </c>
      <c r="D8" s="6"/>
      <c r="E8" s="13"/>
      <c r="F8" s="8"/>
    </row>
    <row r="9" spans="2:6">
      <c r="B9" s="14" t="s">
        <v>13</v>
      </c>
      <c r="C9" s="248">
        <v>7292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9">
        <v>3200000000</v>
      </c>
      <c r="C12" s="110" t="s">
        <v>193</v>
      </c>
      <c r="D12" s="229">
        <v>1</v>
      </c>
      <c r="E12" s="213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20</v>
      </c>
      <c r="F13" s="23">
        <f>F12</f>
        <v>750000</v>
      </c>
    </row>
    <row r="15" spans="2:6" ht="15.75" thickBot="1">
      <c r="B15" s="330"/>
      <c r="C15" s="330"/>
      <c r="D15" s="330"/>
      <c r="E15" s="330"/>
      <c r="F15" s="330"/>
    </row>
    <row r="16" spans="2:6" ht="15.75" thickBot="1">
      <c r="B16" s="31"/>
      <c r="C16" s="32" t="s">
        <v>160</v>
      </c>
      <c r="D16" s="2"/>
      <c r="E16" s="3"/>
      <c r="F16" s="4"/>
    </row>
    <row r="17" spans="2:6" ht="15.75" thickBot="1">
      <c r="B17" s="58" t="s">
        <v>5</v>
      </c>
      <c r="C17" s="113" t="s">
        <v>131</v>
      </c>
      <c r="D17" s="258"/>
      <c r="E17" s="259"/>
      <c r="F17" s="260"/>
    </row>
    <row r="18" spans="2:6" ht="15.75" thickBot="1">
      <c r="B18" s="58" t="s">
        <v>7</v>
      </c>
      <c r="C18" s="261" t="s">
        <v>188</v>
      </c>
      <c r="D18" s="258"/>
      <c r="E18" s="262"/>
      <c r="F18" s="260"/>
    </row>
    <row r="19" spans="2:6" ht="15.75" thickBot="1">
      <c r="B19" s="58" t="s">
        <v>9</v>
      </c>
      <c r="C19" s="263">
        <v>13455</v>
      </c>
      <c r="D19" s="258"/>
      <c r="E19" s="262" t="s">
        <v>10</v>
      </c>
      <c r="F19" s="260"/>
    </row>
    <row r="20" spans="2:6" ht="15.75" thickBot="1">
      <c r="B20" s="264" t="s">
        <v>11</v>
      </c>
      <c r="C20" s="265">
        <v>138297</v>
      </c>
      <c r="D20" s="258"/>
      <c r="E20" s="266"/>
      <c r="F20" s="260"/>
    </row>
    <row r="21" spans="2:6" ht="15.75" thickBot="1">
      <c r="B21" s="58" t="s">
        <v>12</v>
      </c>
      <c r="C21" s="267">
        <v>339142</v>
      </c>
      <c r="D21" s="258"/>
      <c r="E21" s="266"/>
      <c r="F21" s="260"/>
    </row>
    <row r="22" spans="2:6" ht="15.75" thickBot="1">
      <c r="B22" s="268" t="s">
        <v>13</v>
      </c>
      <c r="C22" s="263">
        <v>7222</v>
      </c>
      <c r="D22" s="258"/>
      <c r="E22" s="260"/>
      <c r="F22" s="260"/>
    </row>
    <row r="23" spans="2:6" ht="15.75" thickBot="1">
      <c r="B23" s="269" t="s">
        <v>14</v>
      </c>
      <c r="C23" s="270"/>
      <c r="D23" s="258"/>
      <c r="E23" s="260"/>
      <c r="F23" s="260"/>
    </row>
    <row r="24" spans="2:6" ht="15.75" thickBot="1">
      <c r="B24" s="271" t="s">
        <v>15</v>
      </c>
      <c r="C24" s="272" t="s">
        <v>16</v>
      </c>
      <c r="D24" s="272" t="s">
        <v>17</v>
      </c>
      <c r="E24" s="272" t="s">
        <v>18</v>
      </c>
      <c r="F24" s="273" t="s">
        <v>19</v>
      </c>
    </row>
    <row r="25" spans="2:6" ht="15.75" thickBot="1">
      <c r="B25" s="113">
        <v>3200000000</v>
      </c>
      <c r="C25" s="274" t="s">
        <v>135</v>
      </c>
      <c r="D25" s="274">
        <v>1</v>
      </c>
      <c r="E25" s="275">
        <v>250000</v>
      </c>
      <c r="F25" s="276">
        <v>250000</v>
      </c>
    </row>
    <row r="26" spans="2:6" ht="15.75" thickBot="1">
      <c r="B26" s="277"/>
      <c r="C26" s="278"/>
      <c r="D26" s="279"/>
      <c r="E26" s="278" t="s">
        <v>189</v>
      </c>
      <c r="F26" s="276">
        <v>250000</v>
      </c>
    </row>
    <row r="28" spans="2:6" ht="15.75" thickBot="1">
      <c r="B28" s="330"/>
      <c r="C28" s="330"/>
      <c r="D28" s="330"/>
      <c r="E28" s="330"/>
      <c r="F28" s="330"/>
    </row>
    <row r="29" spans="2:6" ht="15.75" thickBot="1">
      <c r="B29" s="31"/>
      <c r="C29" s="32" t="s">
        <v>161</v>
      </c>
      <c r="D29" s="2"/>
      <c r="E29" s="3"/>
      <c r="F29" s="4"/>
    </row>
    <row r="30" spans="2:6">
      <c r="B30" s="5" t="s">
        <v>5</v>
      </c>
      <c r="C30" s="194" t="s">
        <v>191</v>
      </c>
      <c r="D30" s="6"/>
      <c r="E30" s="7" t="s">
        <v>6</v>
      </c>
      <c r="F30" s="8"/>
    </row>
    <row r="31" spans="2:6">
      <c r="B31" s="9" t="s">
        <v>7</v>
      </c>
      <c r="C31" s="187" t="s">
        <v>190</v>
      </c>
      <c r="D31" s="10"/>
      <c r="E31" s="11"/>
      <c r="F31" s="8"/>
    </row>
    <row r="32" spans="2:6">
      <c r="B32" s="9" t="s">
        <v>9</v>
      </c>
      <c r="C32" s="110">
        <v>13551</v>
      </c>
      <c r="D32" s="12"/>
      <c r="E32" s="11" t="s">
        <v>10</v>
      </c>
      <c r="F32" s="8"/>
    </row>
    <row r="33" spans="2:6">
      <c r="B33" s="1" t="s">
        <v>11</v>
      </c>
      <c r="C33" s="142">
        <v>138343</v>
      </c>
      <c r="D33" s="6"/>
      <c r="E33" s="13"/>
      <c r="F33" s="8"/>
    </row>
    <row r="34" spans="2:6">
      <c r="B34" s="9" t="s">
        <v>12</v>
      </c>
      <c r="C34" s="110" t="s">
        <v>192</v>
      </c>
      <c r="D34" s="6"/>
      <c r="E34" s="13"/>
      <c r="F34" s="8"/>
    </row>
    <row r="35" spans="2:6">
      <c r="B35" s="14" t="s">
        <v>13</v>
      </c>
      <c r="C35" s="110"/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9">
        <v>3200000000</v>
      </c>
      <c r="C38" s="110" t="s">
        <v>193</v>
      </c>
      <c r="D38" s="229">
        <v>1</v>
      </c>
      <c r="E38" s="213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20</v>
      </c>
      <c r="F39" s="23">
        <f>F38</f>
        <v>367720</v>
      </c>
    </row>
    <row r="41" spans="2:6" ht="15.75" thickBot="1">
      <c r="B41" s="330"/>
      <c r="C41" s="330"/>
      <c r="D41" s="330"/>
      <c r="E41" s="330"/>
      <c r="F41" s="330"/>
    </row>
    <row r="42" spans="2:6" ht="15.75" thickBot="1">
      <c r="B42" s="31"/>
      <c r="C42" s="32" t="s">
        <v>162</v>
      </c>
      <c r="D42" s="2"/>
      <c r="E42" s="3"/>
      <c r="F42" s="4"/>
    </row>
    <row r="43" spans="2:6">
      <c r="B43" s="5" t="s">
        <v>5</v>
      </c>
      <c r="C43" s="194" t="s">
        <v>191</v>
      </c>
      <c r="D43" s="6"/>
      <c r="E43" s="7" t="s">
        <v>6</v>
      </c>
      <c r="F43" s="8"/>
    </row>
    <row r="44" spans="2:6">
      <c r="B44" s="9" t="s">
        <v>7</v>
      </c>
      <c r="C44" s="187" t="s">
        <v>190</v>
      </c>
      <c r="D44" s="10"/>
      <c r="E44" s="11"/>
      <c r="F44" s="8"/>
    </row>
    <row r="45" spans="2:6">
      <c r="B45" s="9" t="s">
        <v>9</v>
      </c>
      <c r="C45" s="110">
        <v>13552</v>
      </c>
      <c r="D45" s="12"/>
      <c r="E45" s="11" t="s">
        <v>10</v>
      </c>
      <c r="F45" s="8"/>
    </row>
    <row r="46" spans="2:6">
      <c r="B46" s="1" t="s">
        <v>11</v>
      </c>
      <c r="C46" s="142">
        <v>138344</v>
      </c>
      <c r="D46" s="6"/>
      <c r="E46" s="13"/>
      <c r="F46" s="8"/>
    </row>
    <row r="47" spans="2:6">
      <c r="B47" s="9" t="s">
        <v>12</v>
      </c>
      <c r="C47" s="110" t="s">
        <v>192</v>
      </c>
      <c r="D47" s="6"/>
      <c r="E47" s="13"/>
      <c r="F47" s="8"/>
    </row>
    <row r="48" spans="2:6">
      <c r="B48" s="14" t="s">
        <v>13</v>
      </c>
      <c r="C48" s="110"/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9">
        <v>3200000000</v>
      </c>
      <c r="C51" s="110" t="s">
        <v>193</v>
      </c>
      <c r="D51" s="229">
        <v>1</v>
      </c>
      <c r="E51" s="213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20</v>
      </c>
      <c r="F52" s="23">
        <f>F51</f>
        <v>367720</v>
      </c>
    </row>
    <row r="54" spans="2:6" ht="15.75" thickBot="1">
      <c r="B54" s="330"/>
      <c r="C54" s="330"/>
      <c r="D54" s="330"/>
      <c r="E54" s="330"/>
      <c r="F54" s="330"/>
    </row>
    <row r="55" spans="2:6" ht="15.75" thickBot="1">
      <c r="B55" s="31" t="s">
        <v>195</v>
      </c>
      <c r="C55" s="32" t="s">
        <v>163</v>
      </c>
      <c r="D55" s="2"/>
      <c r="E55" s="3"/>
      <c r="F55" s="4"/>
    </row>
    <row r="56" spans="2:6">
      <c r="B56" s="5" t="s">
        <v>5</v>
      </c>
      <c r="C56" s="194" t="s">
        <v>191</v>
      </c>
      <c r="D56" s="6"/>
      <c r="E56" s="7" t="s">
        <v>6</v>
      </c>
      <c r="F56" s="8"/>
    </row>
    <row r="57" spans="2:6">
      <c r="B57" s="9" t="s">
        <v>7</v>
      </c>
      <c r="C57" s="187" t="s">
        <v>190</v>
      </c>
      <c r="D57" s="10"/>
      <c r="E57" s="11"/>
      <c r="F57" s="8"/>
    </row>
    <row r="58" spans="2:6">
      <c r="B58" s="9" t="s">
        <v>9</v>
      </c>
      <c r="C58" s="110">
        <v>13553</v>
      </c>
      <c r="D58" s="12"/>
      <c r="E58" s="11" t="s">
        <v>10</v>
      </c>
      <c r="F58" s="8"/>
    </row>
    <row r="59" spans="2:6">
      <c r="B59" s="1" t="s">
        <v>11</v>
      </c>
      <c r="C59" s="142">
        <v>138345</v>
      </c>
      <c r="D59" s="6"/>
      <c r="E59" s="13"/>
      <c r="F59" s="8"/>
    </row>
    <row r="60" spans="2:6">
      <c r="B60" s="9" t="s">
        <v>12</v>
      </c>
      <c r="C60" s="110" t="s">
        <v>192</v>
      </c>
      <c r="D60" s="6"/>
      <c r="E60" s="13"/>
      <c r="F60" s="8"/>
    </row>
    <row r="61" spans="2:6">
      <c r="B61" s="14" t="s">
        <v>13</v>
      </c>
      <c r="C61" s="110"/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9">
        <v>3200000000</v>
      </c>
      <c r="C64" s="110" t="s">
        <v>193</v>
      </c>
      <c r="D64" s="229">
        <v>1</v>
      </c>
      <c r="E64" s="213">
        <v>367720</v>
      </c>
      <c r="F64" s="93">
        <f>D64*E64</f>
        <v>367720</v>
      </c>
    </row>
    <row r="65" spans="2:6" ht="15.75" thickBot="1">
      <c r="B65" s="21"/>
      <c r="C65" s="65"/>
      <c r="D65" s="27"/>
      <c r="E65" s="22" t="s">
        <v>20</v>
      </c>
      <c r="F65" s="23">
        <f>F64</f>
        <v>367720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Servicio Tecnico Bodega</cp:lastModifiedBy>
  <cp:lastPrinted>2020-03-20T18:02:16Z</cp:lastPrinted>
  <dcterms:created xsi:type="dcterms:W3CDTF">2016-04-27T13:00:55Z</dcterms:created>
  <dcterms:modified xsi:type="dcterms:W3CDTF">2020-09-01T14:40:27Z</dcterms:modified>
</cp:coreProperties>
</file>