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0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7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calcPr calcId="162913"/>
</workbook>
</file>

<file path=xl/calcChain.xml><?xml version="1.0" encoding="utf-8"?>
<calcChain xmlns="http://schemas.openxmlformats.org/spreadsheetml/2006/main">
  <c r="F53" i="2" l="1"/>
  <c r="F40" i="2" l="1"/>
  <c r="F39" i="20" l="1"/>
  <c r="J27" i="1" l="1"/>
  <c r="C28" i="1"/>
  <c r="J28" i="1"/>
  <c r="J29" i="1"/>
  <c r="J30" i="1"/>
  <c r="J31" i="1"/>
  <c r="J32" i="1"/>
  <c r="J33" i="1"/>
  <c r="J34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1" i="3"/>
  <c r="F52" i="3" s="1"/>
  <c r="F38" i="3" l="1"/>
  <c r="F12" i="3" l="1"/>
  <c r="F79" i="2"/>
  <c r="F80" i="2" s="1"/>
  <c r="F66" i="2"/>
  <c r="I4" i="4" l="1"/>
  <c r="F27" i="2" l="1"/>
  <c r="F14" i="2"/>
  <c r="F52" i="20"/>
  <c r="F25" i="20"/>
  <c r="F15" i="2" l="1"/>
  <c r="I5" i="4" l="1"/>
  <c r="I6" i="4"/>
  <c r="I7" i="4"/>
  <c r="I8" i="4"/>
  <c r="F28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13" i="3"/>
  <c r="F67" i="2"/>
  <c r="F54" i="2"/>
  <c r="F41" i="2"/>
  <c r="F53" i="20"/>
  <c r="F40" i="20"/>
  <c r="F26" i="20"/>
  <c r="F12" i="20"/>
  <c r="F65" i="23" l="1"/>
  <c r="I14" i="4"/>
</calcChain>
</file>

<file path=xl/sharedStrings.xml><?xml version="1.0" encoding="utf-8"?>
<sst xmlns="http://schemas.openxmlformats.org/spreadsheetml/2006/main" count="1625" uniqueCount="342">
  <si>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</si>
  <si>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</si>
  <si>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</si>
  <si>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</si>
  <si>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</si>
  <si>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</si>
  <si>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</si>
  <si>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</si>
  <si>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</si>
  <si>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</si>
  <si>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</si>
  <si>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</si>
  <si>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</si>
  <si>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</si>
  <si>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</si>
  <si>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</si>
  <si>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</si>
  <si>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</si>
  <si>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</si>
  <si>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</si>
  <si>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</si>
  <si>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</si>
  <si>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</si>
  <si>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</si>
  <si>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</si>
  <si>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</si>
  <si>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</si>
  <si>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</si>
  <si>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</si>
  <si>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</si>
  <si>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</si>
  <si>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</si>
  <si>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</si>
  <si>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</si>
  <si>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</si>
  <si>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</si>
  <si>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</si>
  <si>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</si>
  <si>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</si>
  <si>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</si>
  <si>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</si>
  <si>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</si>
  <si>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</si>
  <si>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</si>
  <si>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</si>
  <si>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</si>
  <si>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</si>
  <si>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</si>
  <si>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</si>
  <si>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</si>
  <si>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</si>
  <si>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</si>
  <si>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</si>
  <si>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</si>
  <si>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</si>
  <si>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</si>
  <si>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</si>
  <si>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</si>
  <si>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</si>
  <si>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</si>
  <si>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</si>
  <si>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</si>
  <si>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</si>
  <si>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</si>
  <si>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</si>
  <si>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</si>
  <si>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</si>
  <si>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</si>
  <si>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</si>
  <si>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</si>
  <si>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</si>
  <si>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</si>
  <si>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</si>
  <si>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</si>
  <si>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</si>
  <si>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</si>
  <si>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</si>
  <si>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</si>
  <si>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</si>
  <si>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</si>
  <si>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</si>
  <si>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</si>
  <si>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</si>
  <si>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</si>
  <si>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</si>
  <si>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</si>
  <si>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</si>
  <si>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</si>
  <si>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</si>
  <si>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</si>
  <si>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</si>
  <si>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</si>
  <si>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</si>
  <si>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</si>
  <si>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</si>
  <si>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</si>
  <si>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</si>
  <si>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</si>
  <si>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</si>
  <si>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</si>
  <si>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</si>
  <si>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</si>
  <si>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</si>
  <si>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</si>
  <si>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</si>
  <si>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</si>
  <si>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</si>
  <si>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</si>
  <si>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</si>
  <si>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</si>
  <si>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</si>
  <si>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</si>
  <si>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</si>
  <si>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</si>
  <si>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</si>
  <si>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</si>
  <si>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</si>
  <si>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</si>
  <si>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</si>
  <si>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</si>
  <si>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</si>
  <si>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</si>
  <si>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</si>
  <si>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</si>
  <si>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</si>
  <si>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</si>
  <si>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</si>
  <si>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</si>
  <si>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</si>
  <si>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</si>
  <si>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</si>
  <si>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</si>
  <si>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</si>
  <si>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Eduardo Contreras</t>
  </si>
  <si>
    <t>CLINICA INDISA</t>
  </si>
  <si>
    <t>CLINICA SANTA MARIA</t>
  </si>
  <si>
    <t>CONTRATO POR MANTENCION</t>
  </si>
  <si>
    <t>PROGRAMACION</t>
  </si>
  <si>
    <t>Columna1</t>
  </si>
  <si>
    <t>MUTUAL DE SEGURIDAD</t>
  </si>
  <si>
    <t>MANTENCION ENERO</t>
  </si>
  <si>
    <t>Tomas Cortes</t>
  </si>
  <si>
    <t>7417-9</t>
  </si>
  <si>
    <t>MANTENCION FEBRERO</t>
  </si>
  <si>
    <t>7423-2</t>
  </si>
  <si>
    <t>7423-3</t>
  </si>
  <si>
    <t>7423-4</t>
  </si>
  <si>
    <t>7423-5</t>
  </si>
  <si>
    <t>7423-6</t>
  </si>
  <si>
    <t>7423-7</t>
  </si>
  <si>
    <t>7423-8</t>
  </si>
  <si>
    <t>7423-9</t>
  </si>
  <si>
    <t>7423-10</t>
  </si>
  <si>
    <t>7424-1</t>
  </si>
  <si>
    <t>7424-2</t>
  </si>
  <si>
    <t>7424-3</t>
  </si>
  <si>
    <t>7424-4</t>
  </si>
  <si>
    <t>7424-5</t>
  </si>
  <si>
    <t>7424-6</t>
  </si>
  <si>
    <t>7424-7</t>
  </si>
  <si>
    <t>7424-8</t>
  </si>
  <si>
    <t>7424-9</t>
  </si>
  <si>
    <t>7424-10</t>
  </si>
  <si>
    <t>HOSPITAL CLINICO UC CHRISTUS</t>
  </si>
  <si>
    <t>MANTENCION MARZO</t>
  </si>
  <si>
    <t>Nelson Reyes</t>
  </si>
  <si>
    <t>Bruno Leyton</t>
  </si>
  <si>
    <t>CONTACTO</t>
  </si>
  <si>
    <t>TELEFONO// MAIL</t>
  </si>
  <si>
    <t>CLINICA LAS CONDES SA.</t>
  </si>
  <si>
    <t>GUIA DESP.</t>
  </si>
  <si>
    <t>FAVOR HACER MENCION EN FACTURA A  HES : N°   1000072552</t>
  </si>
  <si>
    <t>FAVOR HACER MENCION EN FACTURA A  HES : N°   1000072554</t>
  </si>
  <si>
    <t>FAVOR HACER MENCION EN FACTURA A  HES : N°   1000072565</t>
  </si>
  <si>
    <t>FAVOR HACER MENCION EN FACTURA A  HES : N°   1000072559</t>
  </si>
  <si>
    <t>FAVOR HACER MENCION EN FACTURA A  HES : N°   1000072553</t>
  </si>
  <si>
    <t>FAVOR HACER MENCION EN FACTURA A  HES : N°   1000072556</t>
  </si>
  <si>
    <t>FAVOR HACER MENCION EN FACTURA A  HES : N°   1000072566</t>
  </si>
  <si>
    <t>FAVOR HACER MENCION EN FACTURA A  HES : N°   1000072549</t>
  </si>
  <si>
    <t>Facturación 31</t>
  </si>
  <si>
    <t>Facturación 32</t>
  </si>
  <si>
    <t>Facturación 33</t>
  </si>
  <si>
    <t>Facturación 34</t>
  </si>
  <si>
    <t>Facturación 35</t>
  </si>
  <si>
    <t>FAVOR HACER MENCION EN FACTURA A  HES : N°    1000072560</t>
  </si>
  <si>
    <t>FAVOR HACER MENCION EN FACTURA A  HES : N°   1000072475</t>
  </si>
  <si>
    <t>FAVOR HACER MENCION EN FACTURA A  HES : N°   1000072459</t>
  </si>
  <si>
    <t>FAVOR HACER MENCION EN FACTURA A  HES : N°   1000072539</t>
  </si>
  <si>
    <t>FAVOR HACER MENCION EN FACTURA A  HES : N°   1000072480</t>
  </si>
  <si>
    <t>Facturación 36</t>
  </si>
  <si>
    <t>Facturación 37</t>
  </si>
  <si>
    <t>Facturación 38</t>
  </si>
  <si>
    <t>Facturación 39</t>
  </si>
  <si>
    <t>Facturación 40</t>
  </si>
  <si>
    <t>FAVOR HACER MENCION EN FACTURA A  HES : N°    1000072483</t>
  </si>
  <si>
    <t>FAVOR HACER MENCION EN FACTURA A  HES : N°   1000072481</t>
  </si>
  <si>
    <t>FAVOR HACER MENCION EN FACTURA A  HES : N°   1000072479</t>
  </si>
  <si>
    <t>FAVOR HACER MENCION EN FACTURA A  HES : N°   1000072538</t>
  </si>
  <si>
    <t>FAVOR HACER MENCION EN FACTURA A  HES : N°   1000072477</t>
  </si>
  <si>
    <t>Facturación 41</t>
  </si>
  <si>
    <t xml:space="preserve">Facturación 42 </t>
  </si>
  <si>
    <t>Facturación 43</t>
  </si>
  <si>
    <t>Facturación 44</t>
  </si>
  <si>
    <t>Facturación 45</t>
  </si>
  <si>
    <t>FAVOR HACER MENCION EN FACTURA A  HES : N°    1000072461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</si>
  <si>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</si>
  <si>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</si>
  <si>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</si>
  <si>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</si>
  <si>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</si>
  <si>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</si>
  <si>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</si>
  <si>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</si>
  <si>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</si>
  <si>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</si>
  <si>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C. mantencion</t>
  </si>
  <si>
    <t>MANTENCION LASER ODYSSEY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</si>
  <si>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</si>
  <si>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</si>
  <si>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</si>
  <si>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</si>
  <si>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</si>
  <si>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</si>
  <si>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</si>
  <si>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</si>
  <si>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</si>
  <si>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</si>
  <si>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</si>
  <si>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</si>
  <si>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</si>
  <si>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</si>
  <si>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</si>
  <si>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</si>
  <si>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</si>
  <si>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</si>
  <si>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</si>
  <si>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</si>
  <si>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CLINICA CHILLAN SA.</t>
  </si>
  <si>
    <t>|</t>
  </si>
  <si>
    <t>Facturación 48</t>
  </si>
  <si>
    <t>Facturación 49</t>
  </si>
  <si>
    <t>Facturación 50</t>
  </si>
  <si>
    <t>HOSPITAL DR. HERNAN HENRIQUEZ</t>
  </si>
  <si>
    <t>CAJA DE CONECTORES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</si>
  <si>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</si>
  <si>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</si>
  <si>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</si>
  <si>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</si>
  <si>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</si>
  <si>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</si>
  <si>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</si>
  <si>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</si>
  <si>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</si>
  <si>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</si>
  <si>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</si>
  <si>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</si>
  <si>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</si>
  <si>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</si>
  <si>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</si>
  <si>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</si>
  <si>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</si>
  <si>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</si>
  <si>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</si>
  <si>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</si>
  <si>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Jorge Fernandez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</si>
  <si>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</si>
  <si>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</si>
  <si>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</si>
  <si>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</si>
  <si>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</si>
  <si>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</si>
  <si>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</si>
  <si>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</si>
  <si>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</si>
  <si>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</si>
  <si>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</si>
  <si>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</si>
  <si>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</si>
  <si>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</si>
  <si>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</si>
  <si>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</si>
  <si>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</si>
  <si>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</si>
  <si>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</si>
  <si>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SOLICITUD FACTURA</t>
  </si>
  <si>
    <t>C. mantencion JUNIO  2020</t>
  </si>
  <si>
    <t>Facturación Mes de Junio 2020</t>
  </si>
  <si>
    <t xml:space="preserve">CLINICA CORDILLERA </t>
  </si>
  <si>
    <t>DISPLAY-ALPHA  215C</t>
  </si>
  <si>
    <t>FECHA PPTO.</t>
  </si>
  <si>
    <t>PROGRAMACION LLAMADO</t>
  </si>
  <si>
    <t>PROGRAMACION LLAMADO DE ENFERMERIA</t>
  </si>
  <si>
    <t>CLINICA AVANSALUD  SPA.</t>
  </si>
  <si>
    <t>ENVIADO POR CORREO A JOSE.QUEZADA@REDSALUD.CL</t>
  </si>
  <si>
    <t>ESPERA CONFIRMACION DE ENVIO DE FACTURA.</t>
  </si>
  <si>
    <t>SERV. MEDICOS VESPUCIO LTDA.</t>
  </si>
  <si>
    <t>VISITA TECNICA URGENTE</t>
  </si>
  <si>
    <t>CLINICA SANTA MARIA SPA.</t>
  </si>
  <si>
    <t>4222/4223</t>
  </si>
  <si>
    <t>R5K DOMELESS DUTY 1 AUDIO</t>
  </si>
  <si>
    <t>MUTUAL DE SEGURIDAD CCHC</t>
  </si>
  <si>
    <t>REPARACION FIBROSCAN</t>
  </si>
  <si>
    <t>ENVIO DE COPIA DE FC POR CORREO</t>
  </si>
  <si>
    <t>MANTENCION MES JUNIO</t>
  </si>
  <si>
    <t xml:space="preserve">FACTURA CORRESPONDIENTE AL MES DE JUNIO DE 2020 </t>
  </si>
  <si>
    <t xml:space="preserve">HOSPITAL DE OVALLE </t>
  </si>
  <si>
    <t>MANTENCION JUNIO</t>
  </si>
  <si>
    <t>MANTENCION MES MAYO</t>
  </si>
  <si>
    <t>IT 3576</t>
  </si>
  <si>
    <t>IT 3575</t>
  </si>
  <si>
    <t>IT 3573</t>
  </si>
  <si>
    <t>IT 3572</t>
  </si>
  <si>
    <t>IT 3579</t>
  </si>
  <si>
    <t>IT 3578</t>
  </si>
  <si>
    <t>IT 3577</t>
  </si>
  <si>
    <t>76.871.970-5</t>
  </si>
  <si>
    <t>NVA. CLINICA CORDILLERA SA.</t>
  </si>
  <si>
    <t>1026-1311</t>
  </si>
  <si>
    <t>215C, ONE-LINE, TRI-COLOR SIGN DISPLAY</t>
  </si>
  <si>
    <t>41488-927-SE20</t>
  </si>
  <si>
    <t>61.602.232-6</t>
  </si>
  <si>
    <t>HOSP. DR. HERNAN HENRIQUEZ ARAVENA</t>
  </si>
  <si>
    <t>1488-927-SE20</t>
  </si>
  <si>
    <t>R4KCONN8</t>
  </si>
  <si>
    <t>CONECTOR  8 PIN ()</t>
  </si>
  <si>
    <t>99.573.490-7</t>
  </si>
  <si>
    <t>UC CHRISTUS SERVICIOS CLINICOS SPA.</t>
  </si>
  <si>
    <t xml:space="preserve">REPARACIONES  VARIAS </t>
  </si>
  <si>
    <t>MANTENCION MAYO</t>
  </si>
  <si>
    <t>FAVOR HACER MENCION EN FACTURA A  HES : N°  1000075416</t>
  </si>
  <si>
    <t>FAVOR HACER MENCION EN FACTURA A  HES : N°   1000075415</t>
  </si>
  <si>
    <t>7447-5</t>
  </si>
  <si>
    <t>FAVOR HACER MENCION EN FACTURA A  HES : N°   1000075413</t>
  </si>
  <si>
    <t>7447-4</t>
  </si>
  <si>
    <t>FAVOR HACER MENCION EN FACTURA A  HES : N°    1000075404</t>
  </si>
  <si>
    <t>7447-3</t>
  </si>
  <si>
    <t>FAVOR HACER MENCION EN FACTURA A  HES : N°     1000075407</t>
  </si>
  <si>
    <t>7447-2</t>
  </si>
  <si>
    <t>FAVOR HACER MENCION EN FACTURA A  HES : N°   1000075417</t>
  </si>
  <si>
    <t>7447-8</t>
  </si>
  <si>
    <t>FAVOR HACER MENCION EN FACTURA A  HES : N°   1000075414</t>
  </si>
  <si>
    <t xml:space="preserve">FAVOR HACER MENCION EN FACTURA A  HES : N°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</si>
</sst>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[$$-340A]\ #,##0"/>
    <numFmt numFmtId="166" formatCode="_(&quot;Ch$&quot;* #,##0.00_);_(&quot;Ch$&quot;* \(#,##0.00\);_(&quot;Ch$&quot;* &quot;-&quot;??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\ #,##0"/>
    <numFmt numFmtId="170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4">
    <xf numFmtId="0" fontId="0" fillId="0" borderId="0"/>
    <xf numFmtId="165" fontId="1" fillId="0" borderId="0"/>
    <xf numFmtId="165" fontId="3" fillId="0" borderId="0"/>
    <xf numFmtId="165" fontId="3" fillId="0" borderId="0"/>
    <xf numFmtId="166" fontId="3" fillId="0" borderId="0" applyFont="0" applyFill="0" applyBorder="0" applyAlignment="0" applyProtection="0"/>
    <xf numFmtId="165" fontId="1" fillId="0" borderId="0"/>
    <xf numFmtId="165" fontId="4" fillId="0" borderId="0"/>
    <xf numFmtId="165" fontId="3" fillId="0" borderId="0"/>
    <xf numFmtId="165" fontId="5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5" fillId="0" borderId="0"/>
    <xf numFmtId="0" fontId="13" fillId="0" borderId="0"/>
    <xf numFmtId="0" fontId="5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5" fillId="0" borderId="0"/>
    <xf numFmtId="4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0" fontId="57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8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 vertical="center"/>
    </xf>
    <xf numFmtId="165" fontId="12" fillId="5" borderId="0" xfId="1" applyFont="1" applyFill="1" applyAlignment="1">
      <alignment vertical="center"/>
    </xf>
    <xf numFmtId="165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/>
    </xf>
    <xf numFmtId="165" fontId="12" fillId="5" borderId="0" xfId="1" applyFont="1" applyFill="1" applyAlignment="1">
      <alignment horizontal="center"/>
    </xf>
    <xf numFmtId="165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5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5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5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5" fontId="8" fillId="6" borderId="15" xfId="1" applyFont="1" applyFill="1" applyBorder="1" applyAlignment="1">
      <alignment horizontal="left"/>
    </xf>
    <xf numFmtId="165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5" fontId="8" fillId="6" borderId="17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5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5" fontId="8" fillId="3" borderId="5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5" fontId="8" fillId="3" borderId="1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5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5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5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5" fontId="8" fillId="3" borderId="5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right" vertical="center"/>
    </xf>
    <xf numFmtId="165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vertical="center"/>
    </xf>
    <xf numFmtId="165" fontId="8" fillId="6" borderId="17" xfId="1" applyFont="1" applyFill="1" applyBorder="1" applyAlignment="1">
      <alignment horizontal="center" vertical="center"/>
    </xf>
    <xf numFmtId="165" fontId="8" fillId="6" borderId="15" xfId="1" applyFont="1" applyFill="1" applyBorder="1" applyAlignment="1">
      <alignment horizontal="left" vertical="center"/>
    </xf>
    <xf numFmtId="165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5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5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5" fontId="10" fillId="6" borderId="3" xfId="1" applyFont="1" applyFill="1" applyBorder="1" applyAlignment="1">
      <alignment horizontal="center"/>
    </xf>
    <xf numFmtId="169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vertical="center"/>
    </xf>
    <xf numFmtId="165" fontId="8" fillId="6" borderId="31" xfId="1" applyFont="1" applyFill="1" applyBorder="1" applyAlignment="1">
      <alignment horizontal="center" vertical="center"/>
    </xf>
    <xf numFmtId="165" fontId="8" fillId="6" borderId="32" xfId="1" applyFont="1" applyFill="1" applyBorder="1" applyAlignment="1">
      <alignment horizontal="left" vertical="center"/>
    </xf>
    <xf numFmtId="165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5" fontId="8" fillId="6" borderId="32" xfId="1" applyFont="1" applyFill="1" applyBorder="1" applyAlignment="1">
      <alignment horizontal="left"/>
    </xf>
    <xf numFmtId="165" fontId="8" fillId="6" borderId="33" xfId="1" applyFont="1" applyFill="1" applyBorder="1" applyAlignment="1">
      <alignment horizontal="right"/>
    </xf>
    <xf numFmtId="165" fontId="8" fillId="6" borderId="16" xfId="1" applyFont="1" applyFill="1" applyBorder="1" applyAlignment="1">
      <alignment horizontal="right"/>
    </xf>
    <xf numFmtId="165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5" fontId="8" fillId="6" borderId="33" xfId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5" fontId="8" fillId="6" borderId="35" xfId="1" applyFont="1" applyFill="1" applyBorder="1" applyAlignment="1">
      <alignment horizontal="center"/>
    </xf>
    <xf numFmtId="165" fontId="8" fillId="6" borderId="36" xfId="1" applyFont="1" applyFill="1" applyBorder="1" applyAlignment="1">
      <alignment horizontal="left"/>
    </xf>
    <xf numFmtId="165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5" fontId="8" fillId="6" borderId="16" xfId="1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left" vertical="center"/>
    </xf>
    <xf numFmtId="165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center"/>
    </xf>
    <xf numFmtId="165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5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5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5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5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5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0" fillId="6" borderId="19" xfId="1" applyNumberFormat="1" applyFont="1" applyFill="1" applyBorder="1"/>
    <xf numFmtId="0" fontId="15" fillId="4" borderId="1" xfId="9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69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5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5" fontId="8" fillId="6" borderId="1" xfId="1" applyFont="1" applyFill="1" applyBorder="1" applyAlignment="1">
      <alignment horizontal="center"/>
    </xf>
    <xf numFmtId="165" fontId="8" fillId="6" borderId="1" xfId="1" applyFont="1" applyFill="1" applyBorder="1" applyAlignment="1">
      <alignment horizontal="left"/>
    </xf>
    <xf numFmtId="165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0" fontId="23" fillId="4" borderId="38" xfId="0" applyFont="1" applyFill="1" applyBorder="1" applyAlignment="1">
      <alignment horizontal="center" vertical="center"/>
    </xf>
    <xf numFmtId="6" fontId="46" fillId="4" borderId="0" xfId="0" applyNumberFormat="1" applyFont="1" applyFill="1"/>
    <xf numFmtId="6" fontId="50" fillId="4" borderId="0" xfId="0" applyNumberFormat="1" applyFont="1" applyFill="1" applyAlignment="1">
      <alignment horizontal="center" vertical="center"/>
    </xf>
    <xf numFmtId="3" fontId="60" fillId="4" borderId="16" xfId="0" applyNumberFormat="1" applyFont="1" applyFill="1" applyBorder="1"/>
    <xf numFmtId="165" fontId="23" fillId="4" borderId="1" xfId="31" applyNumberFormat="1" applyFont="1" applyFill="1" applyBorder="1" applyAlignment="1">
      <alignment horizontal="center" vertical="center"/>
    </xf>
    <xf numFmtId="0" fontId="1" fillId="4" borderId="8" xfId="9" applyNumberFormat="1" applyFill="1" applyBorder="1" applyAlignment="1">
      <alignment horizontal="center"/>
    </xf>
    <xf numFmtId="3" fontId="60" fillId="4" borderId="0" xfId="0" applyNumberFormat="1" applyFont="1" applyFill="1"/>
    <xf numFmtId="165" fontId="8" fillId="3" borderId="24" xfId="1" applyFont="1" applyFill="1" applyBorder="1" applyAlignment="1">
      <alignment horizontal="center"/>
    </xf>
    <xf numFmtId="165" fontId="8" fillId="6" borderId="27" xfId="1" applyFont="1" applyFill="1" applyBorder="1" applyAlignment="1">
      <alignment horizontal="center"/>
    </xf>
    <xf numFmtId="165" fontId="8" fillId="3" borderId="5" xfId="1" applyFont="1" applyFill="1" applyBorder="1" applyAlignment="1">
      <alignment horizontal="right"/>
    </xf>
    <xf numFmtId="165" fontId="8" fillId="6" borderId="5" xfId="1" applyFont="1" applyFill="1" applyBorder="1" applyAlignment="1">
      <alignment horizontal="center"/>
    </xf>
    <xf numFmtId="165" fontId="8" fillId="6" borderId="21" xfId="1" applyFont="1" applyFill="1" applyBorder="1" applyAlignment="1">
      <alignment horizontal="right"/>
    </xf>
    <xf numFmtId="3" fontId="60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59" fillId="0" borderId="1" xfId="0" applyFont="1" applyBorder="1" applyAlignment="1">
      <alignment horizontal="left" vertic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5" fontId="8" fillId="3" borderId="23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right" vertical="center"/>
    </xf>
    <xf numFmtId="165" fontId="8" fillId="4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left" vertical="center"/>
    </xf>
    <xf numFmtId="165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65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0" fontId="23" fillId="15" borderId="1" xfId="34" applyNumberFormat="1" applyFont="1" applyFill="1" applyBorder="1" applyAlignment="1">
      <alignment horizontal="center" vertical="center"/>
    </xf>
    <xf numFmtId="0" fontId="65" fillId="5" borderId="0" xfId="0" applyFont="1" applyFill="1" applyAlignment="1">
      <alignment horizontal="center" vertical="center"/>
    </xf>
    <xf numFmtId="0" fontId="64" fillId="5" borderId="0" xfId="0" applyFont="1" applyFill="1"/>
    <xf numFmtId="0" fontId="65" fillId="5" borderId="0" xfId="0" applyFont="1" applyFill="1" applyAlignment="1">
      <alignment horizontal="right" vertical="center"/>
    </xf>
    <xf numFmtId="0" fontId="66" fillId="4" borderId="21" xfId="0" applyFont="1" applyFill="1" applyBorder="1" applyAlignment="1">
      <alignment horizontal="center" vertical="center"/>
    </xf>
    <xf numFmtId="0" fontId="67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8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65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40" xfId="0" applyFont="1" applyFill="1" applyBorder="1" applyAlignment="1">
      <alignment horizontal="right" vertical="center"/>
    </xf>
    <xf numFmtId="0" fontId="36" fillId="4" borderId="39" xfId="0" applyFont="1" applyFill="1" applyBorder="1" applyAlignment="1">
      <alignment horizontal="right" vertical="center"/>
    </xf>
    <xf numFmtId="0" fontId="68" fillId="4" borderId="30" xfId="0" applyFont="1" applyFill="1" applyBorder="1" applyAlignment="1">
      <alignment horizontal="center" vertical="center"/>
    </xf>
    <xf numFmtId="0" fontId="68" fillId="3" borderId="16" xfId="0" applyFont="1" applyFill="1" applyBorder="1" applyAlignment="1">
      <alignment horizontal="center" vertical="center"/>
    </xf>
    <xf numFmtId="0" fontId="68" fillId="3" borderId="5" xfId="0" applyFont="1" applyFill="1" applyBorder="1" applyAlignment="1">
      <alignment horizontal="center" vertical="center"/>
    </xf>
    <xf numFmtId="0" fontId="68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8" fillId="4" borderId="21" xfId="0" applyNumberFormat="1" applyFont="1" applyFill="1" applyBorder="1" applyAlignment="1">
      <alignment horizontal="right" vertical="center"/>
    </xf>
    <xf numFmtId="0" fontId="68" fillId="4" borderId="22" xfId="0" applyFont="1" applyFill="1" applyBorder="1" applyAlignment="1">
      <alignment horizontal="center" vertical="center"/>
    </xf>
    <xf numFmtId="0" fontId="68" fillId="4" borderId="21" xfId="0" applyFont="1" applyFill="1" applyBorder="1" applyAlignment="1">
      <alignment vertical="center"/>
    </xf>
    <xf numFmtId="0" fontId="68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1" fillId="3" borderId="1" xfId="0" applyFont="1" applyFill="1" applyBorder="1"/>
    <xf numFmtId="0" fontId="43" fillId="3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165" fontId="23" fillId="0" borderId="1" xfId="31" applyNumberFormat="1" applyFont="1" applyFill="1" applyBorder="1" applyAlignment="1">
      <alignment horizontal="center" vertic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5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5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5" fontId="16" fillId="1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70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9" fillId="13" borderId="4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left" vertical="center"/>
    </xf>
    <xf numFmtId="165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62" fillId="16" borderId="1" xfId="0" applyFont="1" applyFill="1" applyBorder="1" applyAlignment="1">
      <alignment horizontal="center" vertical="center"/>
    </xf>
    <xf numFmtId="0" fontId="44" fillId="16" borderId="1" xfId="0" applyFont="1" applyFill="1" applyBorder="1" applyAlignment="1">
      <alignment vertical="center"/>
    </xf>
    <xf numFmtId="0" fontId="0" fillId="16" borderId="1" xfId="0" applyFill="1" applyBorder="1" applyAlignment="1">
      <alignment horizontal="center" vertical="center"/>
    </xf>
    <xf numFmtId="165" fontId="46" fillId="16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165" fontId="23" fillId="16" borderId="1" xfId="0" applyNumberFormat="1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15" fillId="16" borderId="1" xfId="0" applyFont="1" applyFill="1" applyBorder="1" applyAlignment="1">
      <alignment horizontal="center"/>
    </xf>
    <xf numFmtId="0" fontId="54" fillId="16" borderId="1" xfId="0" applyFont="1" applyFill="1" applyBorder="1" applyAlignment="1">
      <alignment horizontal="center" vertical="center"/>
    </xf>
    <xf numFmtId="165" fontId="23" fillId="16" borderId="1" xfId="31" applyNumberFormat="1" applyFont="1" applyFill="1" applyBorder="1" applyAlignment="1">
      <alignment horizontal="center" vertical="center"/>
    </xf>
    <xf numFmtId="0" fontId="43" fillId="16" borderId="1" xfId="0" applyFont="1" applyFill="1" applyBorder="1" applyAlignment="1">
      <alignment vertical="center"/>
    </xf>
    <xf numFmtId="0" fontId="6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vertical="center"/>
    </xf>
    <xf numFmtId="0" fontId="23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vertical="center"/>
    </xf>
    <xf numFmtId="0" fontId="61" fillId="16" borderId="1" xfId="0" applyFont="1" applyFill="1" applyBorder="1" applyAlignment="1">
      <alignment horizontal="left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59" fillId="16" borderId="1" xfId="0" applyFont="1" applyFill="1" applyBorder="1" applyAlignment="1">
      <alignment horizontal="left" vertical="center"/>
    </xf>
    <xf numFmtId="170" fontId="23" fillId="3" borderId="1" xfId="34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5" fontId="58" fillId="15" borderId="1" xfId="0" applyNumberFormat="1" applyFont="1" applyFill="1" applyBorder="1" applyAlignment="1">
      <alignment horizontal="center" vertical="center"/>
    </xf>
    <xf numFmtId="2" fontId="23" fillId="15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165" fontId="23" fillId="15" borderId="1" xfId="0" applyNumberFormat="1" applyFont="1" applyFill="1" applyBorder="1" applyAlignment="1">
      <alignment horizontal="center"/>
    </xf>
    <xf numFmtId="0" fontId="71" fillId="15" borderId="20" xfId="0" applyFont="1" applyFill="1" applyBorder="1" applyAlignment="1">
      <alignment horizontal="center" vertical="center" wrapText="1"/>
    </xf>
    <xf numFmtId="0" fontId="71" fillId="15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494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3" xfId="355"/>
    <cellStyle name="Comma 2 2 2 2 2 3" xfId="185"/>
    <cellStyle name="Comma 2 2 2 2 2 3 2" xfId="414"/>
    <cellStyle name="Comma 2 2 2 2 2 4" xfId="301"/>
    <cellStyle name="Comma 2 2 2 2 3" xfId="81"/>
    <cellStyle name="Comma 2 2 2 2 3 2" xfId="135"/>
    <cellStyle name="Comma 2 2 2 2 3 2 2" xfId="257"/>
    <cellStyle name="Comma 2 2 2 2 3 2 2 2" xfId="486"/>
    <cellStyle name="Comma 2 2 2 2 3 2 3" xfId="373"/>
    <cellStyle name="Comma 2 2 2 2 3 3" xfId="203"/>
    <cellStyle name="Comma 2 2 2 2 3 3 2" xfId="432"/>
    <cellStyle name="Comma 2 2 2 2 3 4" xfId="319"/>
    <cellStyle name="Comma 2 2 2 2 4" xfId="99"/>
    <cellStyle name="Comma 2 2 2 2 4 2" xfId="221"/>
    <cellStyle name="Comma 2 2 2 2 4 2 2" xfId="450"/>
    <cellStyle name="Comma 2 2 2 2 4 3" xfId="337"/>
    <cellStyle name="Comma 2 2 2 2 5" xfId="167"/>
    <cellStyle name="Comma 2 2 2 2 5 2" xfId="396"/>
    <cellStyle name="Comma 2 2 2 2 6" xfId="283"/>
    <cellStyle name="Comma 2 2 2 3" xfId="54"/>
    <cellStyle name="Comma 2 2 2 3 2" xfId="108"/>
    <cellStyle name="Comma 2 2 2 3 2 2" xfId="230"/>
    <cellStyle name="Comma 2 2 2 3 2 2 2" xfId="459"/>
    <cellStyle name="Comma 2 2 2 3 2 3" xfId="346"/>
    <cellStyle name="Comma 2 2 2 3 3" xfId="176"/>
    <cellStyle name="Comma 2 2 2 3 3 2" xfId="405"/>
    <cellStyle name="Comma 2 2 2 3 4" xfId="292"/>
    <cellStyle name="Comma 2 2 2 4" xfId="72"/>
    <cellStyle name="Comma 2 2 2 4 2" xfId="126"/>
    <cellStyle name="Comma 2 2 2 4 2 2" xfId="248"/>
    <cellStyle name="Comma 2 2 2 4 2 2 2" xfId="477"/>
    <cellStyle name="Comma 2 2 2 4 2 3" xfId="364"/>
    <cellStyle name="Comma 2 2 2 4 3" xfId="194"/>
    <cellStyle name="Comma 2 2 2 4 3 2" xfId="423"/>
    <cellStyle name="Comma 2 2 2 4 4" xfId="310"/>
    <cellStyle name="Comma 2 2 2 5" xfId="90"/>
    <cellStyle name="Comma 2 2 2 5 2" xfId="212"/>
    <cellStyle name="Comma 2 2 2 5 2 2" xfId="441"/>
    <cellStyle name="Comma 2 2 2 5 3" xfId="328"/>
    <cellStyle name="Comma 2 2 2 6" xfId="158"/>
    <cellStyle name="Comma 2 2 2 6 2" xfId="387"/>
    <cellStyle name="Comma 2 2 2 7" xfId="274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3" xfId="350"/>
    <cellStyle name="Comma 2 2 3 2 3" xfId="180"/>
    <cellStyle name="Comma 2 2 3 2 3 2" xfId="409"/>
    <cellStyle name="Comma 2 2 3 2 4" xfId="296"/>
    <cellStyle name="Comma 2 2 3 3" xfId="76"/>
    <cellStyle name="Comma 2 2 3 3 2" xfId="130"/>
    <cellStyle name="Comma 2 2 3 3 2 2" xfId="252"/>
    <cellStyle name="Comma 2 2 3 3 2 2 2" xfId="481"/>
    <cellStyle name="Comma 2 2 3 3 2 3" xfId="368"/>
    <cellStyle name="Comma 2 2 3 3 3" xfId="198"/>
    <cellStyle name="Comma 2 2 3 3 3 2" xfId="427"/>
    <cellStyle name="Comma 2 2 3 3 4" xfId="314"/>
    <cellStyle name="Comma 2 2 3 4" xfId="94"/>
    <cellStyle name="Comma 2 2 3 4 2" xfId="216"/>
    <cellStyle name="Comma 2 2 3 4 2 2" xfId="445"/>
    <cellStyle name="Comma 2 2 3 4 3" xfId="332"/>
    <cellStyle name="Comma 2 2 3 5" xfId="162"/>
    <cellStyle name="Comma 2 2 3 5 2" xfId="391"/>
    <cellStyle name="Comma 2 2 3 6" xfId="278"/>
    <cellStyle name="Comma 2 2 4" xfId="49"/>
    <cellStyle name="Comma 2 2 4 2" xfId="103"/>
    <cellStyle name="Comma 2 2 4 2 2" xfId="225"/>
    <cellStyle name="Comma 2 2 4 2 2 2" xfId="454"/>
    <cellStyle name="Comma 2 2 4 2 3" xfId="341"/>
    <cellStyle name="Comma 2 2 4 3" xfId="171"/>
    <cellStyle name="Comma 2 2 4 3 2" xfId="400"/>
    <cellStyle name="Comma 2 2 4 4" xfId="287"/>
    <cellStyle name="Comma 2 2 5" xfId="67"/>
    <cellStyle name="Comma 2 2 5 2" xfId="121"/>
    <cellStyle name="Comma 2 2 5 2 2" xfId="243"/>
    <cellStyle name="Comma 2 2 5 2 2 2" xfId="472"/>
    <cellStyle name="Comma 2 2 5 2 3" xfId="359"/>
    <cellStyle name="Comma 2 2 5 3" xfId="189"/>
    <cellStyle name="Comma 2 2 5 3 2" xfId="418"/>
    <cellStyle name="Comma 2 2 5 4" xfId="305"/>
    <cellStyle name="Comma 2 2 6" xfId="85"/>
    <cellStyle name="Comma 2 2 6 2" xfId="207"/>
    <cellStyle name="Comma 2 2 6 2 2" xfId="436"/>
    <cellStyle name="Comma 2 2 6 3" xfId="323"/>
    <cellStyle name="Comma 2 2 7" xfId="153"/>
    <cellStyle name="Comma 2 2 7 2" xfId="382"/>
    <cellStyle name="Comma 2 2 8" xfId="269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3" xfId="357"/>
    <cellStyle name="Currency 2 2 2 2 2 3" xfId="187"/>
    <cellStyle name="Currency 2 2 2 2 2 3 2" xfId="416"/>
    <cellStyle name="Currency 2 2 2 2 2 4" xfId="303"/>
    <cellStyle name="Currency 2 2 2 2 3" xfId="83"/>
    <cellStyle name="Currency 2 2 2 2 3 2" xfId="137"/>
    <cellStyle name="Currency 2 2 2 2 3 2 2" xfId="259"/>
    <cellStyle name="Currency 2 2 2 2 3 2 2 2" xfId="488"/>
    <cellStyle name="Currency 2 2 2 2 3 2 3" xfId="375"/>
    <cellStyle name="Currency 2 2 2 2 3 3" xfId="205"/>
    <cellStyle name="Currency 2 2 2 2 3 3 2" xfId="434"/>
    <cellStyle name="Currency 2 2 2 2 3 4" xfId="321"/>
    <cellStyle name="Currency 2 2 2 2 4" xfId="101"/>
    <cellStyle name="Currency 2 2 2 2 4 2" xfId="223"/>
    <cellStyle name="Currency 2 2 2 2 4 2 2" xfId="452"/>
    <cellStyle name="Currency 2 2 2 2 4 3" xfId="339"/>
    <cellStyle name="Currency 2 2 2 2 5" xfId="169"/>
    <cellStyle name="Currency 2 2 2 2 5 2" xfId="398"/>
    <cellStyle name="Currency 2 2 2 2 6" xfId="285"/>
    <cellStyle name="Currency 2 2 2 3" xfId="56"/>
    <cellStyle name="Currency 2 2 2 3 2" xfId="110"/>
    <cellStyle name="Currency 2 2 2 3 2 2" xfId="232"/>
    <cellStyle name="Currency 2 2 2 3 2 2 2" xfId="461"/>
    <cellStyle name="Currency 2 2 2 3 2 3" xfId="348"/>
    <cellStyle name="Currency 2 2 2 3 3" xfId="178"/>
    <cellStyle name="Currency 2 2 2 3 3 2" xfId="407"/>
    <cellStyle name="Currency 2 2 2 3 4" xfId="294"/>
    <cellStyle name="Currency 2 2 2 4" xfId="74"/>
    <cellStyle name="Currency 2 2 2 4 2" xfId="128"/>
    <cellStyle name="Currency 2 2 2 4 2 2" xfId="250"/>
    <cellStyle name="Currency 2 2 2 4 2 2 2" xfId="479"/>
    <cellStyle name="Currency 2 2 2 4 2 3" xfId="366"/>
    <cellStyle name="Currency 2 2 2 4 3" xfId="196"/>
    <cellStyle name="Currency 2 2 2 4 3 2" xfId="425"/>
    <cellStyle name="Currency 2 2 2 4 4" xfId="312"/>
    <cellStyle name="Currency 2 2 2 5" xfId="92"/>
    <cellStyle name="Currency 2 2 2 5 2" xfId="214"/>
    <cellStyle name="Currency 2 2 2 5 2 2" xfId="443"/>
    <cellStyle name="Currency 2 2 2 5 3" xfId="330"/>
    <cellStyle name="Currency 2 2 2 6" xfId="160"/>
    <cellStyle name="Currency 2 2 2 6 2" xfId="389"/>
    <cellStyle name="Currency 2 2 2 7" xfId="276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3" xfId="352"/>
    <cellStyle name="Currency 2 2 3 2 3" xfId="182"/>
    <cellStyle name="Currency 2 2 3 2 3 2" xfId="411"/>
    <cellStyle name="Currency 2 2 3 2 4" xfId="298"/>
    <cellStyle name="Currency 2 2 3 3" xfId="78"/>
    <cellStyle name="Currency 2 2 3 3 2" xfId="132"/>
    <cellStyle name="Currency 2 2 3 3 2 2" xfId="254"/>
    <cellStyle name="Currency 2 2 3 3 2 2 2" xfId="483"/>
    <cellStyle name="Currency 2 2 3 3 2 3" xfId="370"/>
    <cellStyle name="Currency 2 2 3 3 3" xfId="200"/>
    <cellStyle name="Currency 2 2 3 3 3 2" xfId="429"/>
    <cellStyle name="Currency 2 2 3 3 4" xfId="316"/>
    <cellStyle name="Currency 2 2 3 4" xfId="96"/>
    <cellStyle name="Currency 2 2 3 4 2" xfId="218"/>
    <cellStyle name="Currency 2 2 3 4 2 2" xfId="447"/>
    <cellStyle name="Currency 2 2 3 4 3" xfId="334"/>
    <cellStyle name="Currency 2 2 3 5" xfId="164"/>
    <cellStyle name="Currency 2 2 3 5 2" xfId="393"/>
    <cellStyle name="Currency 2 2 3 6" xfId="280"/>
    <cellStyle name="Currency 2 2 4" xfId="51"/>
    <cellStyle name="Currency 2 2 4 2" xfId="105"/>
    <cellStyle name="Currency 2 2 4 2 2" xfId="227"/>
    <cellStyle name="Currency 2 2 4 2 2 2" xfId="456"/>
    <cellStyle name="Currency 2 2 4 2 3" xfId="343"/>
    <cellStyle name="Currency 2 2 4 3" xfId="173"/>
    <cellStyle name="Currency 2 2 4 3 2" xfId="402"/>
    <cellStyle name="Currency 2 2 4 4" xfId="289"/>
    <cellStyle name="Currency 2 2 5" xfId="69"/>
    <cellStyle name="Currency 2 2 5 2" xfId="123"/>
    <cellStyle name="Currency 2 2 5 2 2" xfId="245"/>
    <cellStyle name="Currency 2 2 5 2 2 2" xfId="474"/>
    <cellStyle name="Currency 2 2 5 2 3" xfId="361"/>
    <cellStyle name="Currency 2 2 5 3" xfId="191"/>
    <cellStyle name="Currency 2 2 5 3 2" xfId="420"/>
    <cellStyle name="Currency 2 2 5 4" xfId="307"/>
    <cellStyle name="Currency 2 2 6" xfId="87"/>
    <cellStyle name="Currency 2 2 6 2" xfId="209"/>
    <cellStyle name="Currency 2 2 6 2 2" xfId="438"/>
    <cellStyle name="Currency 2 2 6 3" xfId="325"/>
    <cellStyle name="Currency 2 2 7" xfId="155"/>
    <cellStyle name="Currency 2 2 7 2" xfId="384"/>
    <cellStyle name="Currency 2 2 8" xfId="271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3" xfId="354"/>
    <cellStyle name="Millares 2 2 2 2 2 3" xfId="184"/>
    <cellStyle name="Millares 2 2 2 2 2 3 2" xfId="413"/>
    <cellStyle name="Millares 2 2 2 2 2 4" xfId="300"/>
    <cellStyle name="Millares 2 2 2 2 3" xfId="80"/>
    <cellStyle name="Millares 2 2 2 2 3 2" xfId="134"/>
    <cellStyle name="Millares 2 2 2 2 3 2 2" xfId="256"/>
    <cellStyle name="Millares 2 2 2 2 3 2 2 2" xfId="485"/>
    <cellStyle name="Millares 2 2 2 2 3 2 3" xfId="372"/>
    <cellStyle name="Millares 2 2 2 2 3 3" xfId="202"/>
    <cellStyle name="Millares 2 2 2 2 3 3 2" xfId="431"/>
    <cellStyle name="Millares 2 2 2 2 3 4" xfId="318"/>
    <cellStyle name="Millares 2 2 2 2 4" xfId="98"/>
    <cellStyle name="Millares 2 2 2 2 4 2" xfId="220"/>
    <cellStyle name="Millares 2 2 2 2 4 2 2" xfId="449"/>
    <cellStyle name="Millares 2 2 2 2 4 3" xfId="336"/>
    <cellStyle name="Millares 2 2 2 2 5" xfId="166"/>
    <cellStyle name="Millares 2 2 2 2 5 2" xfId="395"/>
    <cellStyle name="Millares 2 2 2 2 6" xfId="282"/>
    <cellStyle name="Millares 2 2 2 3" xfId="53"/>
    <cellStyle name="Millares 2 2 2 3 2" xfId="107"/>
    <cellStyle name="Millares 2 2 2 3 2 2" xfId="229"/>
    <cellStyle name="Millares 2 2 2 3 2 2 2" xfId="458"/>
    <cellStyle name="Millares 2 2 2 3 2 3" xfId="345"/>
    <cellStyle name="Millares 2 2 2 3 3" xfId="175"/>
    <cellStyle name="Millares 2 2 2 3 3 2" xfId="404"/>
    <cellStyle name="Millares 2 2 2 3 4" xfId="291"/>
    <cellStyle name="Millares 2 2 2 4" xfId="71"/>
    <cellStyle name="Millares 2 2 2 4 2" xfId="125"/>
    <cellStyle name="Millares 2 2 2 4 2 2" xfId="247"/>
    <cellStyle name="Millares 2 2 2 4 2 2 2" xfId="476"/>
    <cellStyle name="Millares 2 2 2 4 2 3" xfId="363"/>
    <cellStyle name="Millares 2 2 2 4 3" xfId="193"/>
    <cellStyle name="Millares 2 2 2 4 3 2" xfId="422"/>
    <cellStyle name="Millares 2 2 2 4 4" xfId="309"/>
    <cellStyle name="Millares 2 2 2 5" xfId="89"/>
    <cellStyle name="Millares 2 2 2 5 2" xfId="211"/>
    <cellStyle name="Millares 2 2 2 5 2 2" xfId="440"/>
    <cellStyle name="Millares 2 2 2 5 3" xfId="327"/>
    <cellStyle name="Millares 2 2 2 6" xfId="157"/>
    <cellStyle name="Millares 2 2 2 6 2" xfId="386"/>
    <cellStyle name="Millares 2 2 2 7" xfId="273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3" xfId="349"/>
    <cellStyle name="Millares 2 2 3 2 3" xfId="179"/>
    <cellStyle name="Millares 2 2 3 2 3 2" xfId="408"/>
    <cellStyle name="Millares 2 2 3 2 4" xfId="295"/>
    <cellStyle name="Millares 2 2 3 3" xfId="75"/>
    <cellStyle name="Millares 2 2 3 3 2" xfId="129"/>
    <cellStyle name="Millares 2 2 3 3 2 2" xfId="251"/>
    <cellStyle name="Millares 2 2 3 3 2 2 2" xfId="480"/>
    <cellStyle name="Millares 2 2 3 3 2 3" xfId="367"/>
    <cellStyle name="Millares 2 2 3 3 3" xfId="197"/>
    <cellStyle name="Millares 2 2 3 3 3 2" xfId="426"/>
    <cellStyle name="Millares 2 2 3 3 4" xfId="313"/>
    <cellStyle name="Millares 2 2 3 4" xfId="93"/>
    <cellStyle name="Millares 2 2 3 4 2" xfId="215"/>
    <cellStyle name="Millares 2 2 3 4 2 2" xfId="444"/>
    <cellStyle name="Millares 2 2 3 4 3" xfId="331"/>
    <cellStyle name="Millares 2 2 3 5" xfId="161"/>
    <cellStyle name="Millares 2 2 3 5 2" xfId="390"/>
    <cellStyle name="Millares 2 2 3 6" xfId="277"/>
    <cellStyle name="Millares 2 2 4" xfId="48"/>
    <cellStyle name="Millares 2 2 4 2" xfId="102"/>
    <cellStyle name="Millares 2 2 4 2 2" xfId="224"/>
    <cellStyle name="Millares 2 2 4 2 2 2" xfId="453"/>
    <cellStyle name="Millares 2 2 4 2 3" xfId="340"/>
    <cellStyle name="Millares 2 2 4 3" xfId="170"/>
    <cellStyle name="Millares 2 2 4 3 2" xfId="399"/>
    <cellStyle name="Millares 2 2 4 4" xfId="286"/>
    <cellStyle name="Millares 2 2 5" xfId="66"/>
    <cellStyle name="Millares 2 2 5 2" xfId="120"/>
    <cellStyle name="Millares 2 2 5 2 2" xfId="242"/>
    <cellStyle name="Millares 2 2 5 2 2 2" xfId="471"/>
    <cellStyle name="Millares 2 2 5 2 3" xfId="358"/>
    <cellStyle name="Millares 2 2 5 3" xfId="188"/>
    <cellStyle name="Millares 2 2 5 3 2" xfId="417"/>
    <cellStyle name="Millares 2 2 5 4" xfId="304"/>
    <cellStyle name="Millares 2 2 6" xfId="84"/>
    <cellStyle name="Millares 2 2 6 2" xfId="206"/>
    <cellStyle name="Millares 2 2 6 2 2" xfId="435"/>
    <cellStyle name="Millares 2 2 6 3" xfId="322"/>
    <cellStyle name="Millares 2 2 7" xfId="152"/>
    <cellStyle name="Millares 2 2 7 2" xfId="381"/>
    <cellStyle name="Millares 2 2 8" xfId="268"/>
    <cellStyle name="Millares 2 3" xfId="151"/>
    <cellStyle name="Millares 2 3 2" xfId="267"/>
    <cellStyle name="Millares 2 3 2 2" xfId="493"/>
    <cellStyle name="Millares 2 3 3" xfId="380"/>
    <cellStyle name="Moneda" xfId="34" builtinId="4"/>
    <cellStyle name="Moneda [0] 2" xfId="149"/>
    <cellStyle name="Moneda [0] 2 2" xfId="265"/>
    <cellStyle name="Moneda 10" xfId="148"/>
    <cellStyle name="Moneda 10 2" xfId="264"/>
    <cellStyle name="Moneda 10 2 2" xfId="492"/>
    <cellStyle name="Moneda 10 3" xfId="379"/>
    <cellStyle name="Moneda 11" xfId="156"/>
    <cellStyle name="Moneda 11 2" xfId="385"/>
    <cellStyle name="Moneda 12" xfId="272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3" xfId="356"/>
    <cellStyle name="Moneda 2 2 2 2 2 2 3" xfId="186"/>
    <cellStyle name="Moneda 2 2 2 2 2 2 3 2" xfId="415"/>
    <cellStyle name="Moneda 2 2 2 2 2 2 4" xfId="302"/>
    <cellStyle name="Moneda 2 2 2 2 2 3" xfId="82"/>
    <cellStyle name="Moneda 2 2 2 2 2 3 2" xfId="136"/>
    <cellStyle name="Moneda 2 2 2 2 2 3 2 2" xfId="258"/>
    <cellStyle name="Moneda 2 2 2 2 2 3 2 2 2" xfId="487"/>
    <cellStyle name="Moneda 2 2 2 2 2 3 2 3" xfId="374"/>
    <cellStyle name="Moneda 2 2 2 2 2 3 3" xfId="204"/>
    <cellStyle name="Moneda 2 2 2 2 2 3 3 2" xfId="433"/>
    <cellStyle name="Moneda 2 2 2 2 2 3 4" xfId="320"/>
    <cellStyle name="Moneda 2 2 2 2 2 4" xfId="100"/>
    <cellStyle name="Moneda 2 2 2 2 2 4 2" xfId="222"/>
    <cellStyle name="Moneda 2 2 2 2 2 4 2 2" xfId="451"/>
    <cellStyle name="Moneda 2 2 2 2 2 4 3" xfId="338"/>
    <cellStyle name="Moneda 2 2 2 2 2 5" xfId="168"/>
    <cellStyle name="Moneda 2 2 2 2 2 5 2" xfId="397"/>
    <cellStyle name="Moneda 2 2 2 2 2 6" xfId="284"/>
    <cellStyle name="Moneda 2 2 2 2 3" xfId="55"/>
    <cellStyle name="Moneda 2 2 2 2 3 2" xfId="109"/>
    <cellStyle name="Moneda 2 2 2 2 3 2 2" xfId="231"/>
    <cellStyle name="Moneda 2 2 2 2 3 2 2 2" xfId="460"/>
    <cellStyle name="Moneda 2 2 2 2 3 2 3" xfId="347"/>
    <cellStyle name="Moneda 2 2 2 2 3 3" xfId="177"/>
    <cellStyle name="Moneda 2 2 2 2 3 3 2" xfId="406"/>
    <cellStyle name="Moneda 2 2 2 2 3 4" xfId="293"/>
    <cellStyle name="Moneda 2 2 2 2 4" xfId="73"/>
    <cellStyle name="Moneda 2 2 2 2 4 2" xfId="127"/>
    <cellStyle name="Moneda 2 2 2 2 4 2 2" xfId="249"/>
    <cellStyle name="Moneda 2 2 2 2 4 2 2 2" xfId="478"/>
    <cellStyle name="Moneda 2 2 2 2 4 2 3" xfId="365"/>
    <cellStyle name="Moneda 2 2 2 2 4 3" xfId="195"/>
    <cellStyle name="Moneda 2 2 2 2 4 3 2" xfId="424"/>
    <cellStyle name="Moneda 2 2 2 2 4 4" xfId="311"/>
    <cellStyle name="Moneda 2 2 2 2 5" xfId="91"/>
    <cellStyle name="Moneda 2 2 2 2 5 2" xfId="213"/>
    <cellStyle name="Moneda 2 2 2 2 5 2 2" xfId="442"/>
    <cellStyle name="Moneda 2 2 2 2 5 3" xfId="329"/>
    <cellStyle name="Moneda 2 2 2 2 6" xfId="159"/>
    <cellStyle name="Moneda 2 2 2 2 6 2" xfId="388"/>
    <cellStyle name="Moneda 2 2 2 2 7" xfId="275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3" xfId="351"/>
    <cellStyle name="Moneda 2 2 2 3 2 3" xfId="181"/>
    <cellStyle name="Moneda 2 2 2 3 2 3 2" xfId="410"/>
    <cellStyle name="Moneda 2 2 2 3 2 4" xfId="297"/>
    <cellStyle name="Moneda 2 2 2 3 3" xfId="77"/>
    <cellStyle name="Moneda 2 2 2 3 3 2" xfId="131"/>
    <cellStyle name="Moneda 2 2 2 3 3 2 2" xfId="253"/>
    <cellStyle name="Moneda 2 2 2 3 3 2 2 2" xfId="482"/>
    <cellStyle name="Moneda 2 2 2 3 3 2 3" xfId="369"/>
    <cellStyle name="Moneda 2 2 2 3 3 3" xfId="199"/>
    <cellStyle name="Moneda 2 2 2 3 3 3 2" xfId="428"/>
    <cellStyle name="Moneda 2 2 2 3 3 4" xfId="315"/>
    <cellStyle name="Moneda 2 2 2 3 4" xfId="95"/>
    <cellStyle name="Moneda 2 2 2 3 4 2" xfId="217"/>
    <cellStyle name="Moneda 2 2 2 3 4 2 2" xfId="446"/>
    <cellStyle name="Moneda 2 2 2 3 4 3" xfId="333"/>
    <cellStyle name="Moneda 2 2 2 3 5" xfId="163"/>
    <cellStyle name="Moneda 2 2 2 3 5 2" xfId="392"/>
    <cellStyle name="Moneda 2 2 2 3 6" xfId="279"/>
    <cellStyle name="Moneda 2 2 2 4" xfId="50"/>
    <cellStyle name="Moneda 2 2 2 4 2" xfId="104"/>
    <cellStyle name="Moneda 2 2 2 4 2 2" xfId="226"/>
    <cellStyle name="Moneda 2 2 2 4 2 2 2" xfId="455"/>
    <cellStyle name="Moneda 2 2 2 4 2 3" xfId="342"/>
    <cellStyle name="Moneda 2 2 2 4 3" xfId="172"/>
    <cellStyle name="Moneda 2 2 2 4 3 2" xfId="401"/>
    <cellStyle name="Moneda 2 2 2 4 4" xfId="288"/>
    <cellStyle name="Moneda 2 2 2 5" xfId="68"/>
    <cellStyle name="Moneda 2 2 2 5 2" xfId="122"/>
    <cellStyle name="Moneda 2 2 2 5 2 2" xfId="244"/>
    <cellStyle name="Moneda 2 2 2 5 2 2 2" xfId="473"/>
    <cellStyle name="Moneda 2 2 2 5 2 3" xfId="360"/>
    <cellStyle name="Moneda 2 2 2 5 3" xfId="190"/>
    <cellStyle name="Moneda 2 2 2 5 3 2" xfId="419"/>
    <cellStyle name="Moneda 2 2 2 5 4" xfId="306"/>
    <cellStyle name="Moneda 2 2 2 6" xfId="86"/>
    <cellStyle name="Moneda 2 2 2 6 2" xfId="208"/>
    <cellStyle name="Moneda 2 2 2 6 2 2" xfId="437"/>
    <cellStyle name="Moneda 2 2 2 6 3" xfId="324"/>
    <cellStyle name="Moneda 2 2 2 7" xfId="154"/>
    <cellStyle name="Moneda 2 2 2 7 2" xfId="383"/>
    <cellStyle name="Moneda 2 2 2 8" xfId="270"/>
    <cellStyle name="Moneda 3" xfId="43"/>
    <cellStyle name="Moneda 3 2" xfId="61"/>
    <cellStyle name="Moneda 3 2 2" xfId="115"/>
    <cellStyle name="Moneda 3 2 2 2" xfId="237"/>
    <cellStyle name="Moneda 3 2 2 2 2" xfId="466"/>
    <cellStyle name="Moneda 3 2 2 3" xfId="353"/>
    <cellStyle name="Moneda 3 2 3" xfId="183"/>
    <cellStyle name="Moneda 3 2 3 2" xfId="412"/>
    <cellStyle name="Moneda 3 2 4" xfId="299"/>
    <cellStyle name="Moneda 3 3" xfId="79"/>
    <cellStyle name="Moneda 3 3 2" xfId="133"/>
    <cellStyle name="Moneda 3 3 2 2" xfId="255"/>
    <cellStyle name="Moneda 3 3 2 2 2" xfId="484"/>
    <cellStyle name="Moneda 3 3 2 3" xfId="371"/>
    <cellStyle name="Moneda 3 3 3" xfId="201"/>
    <cellStyle name="Moneda 3 3 3 2" xfId="430"/>
    <cellStyle name="Moneda 3 3 4" xfId="317"/>
    <cellStyle name="Moneda 3 4" xfId="97"/>
    <cellStyle name="Moneda 3 4 2" xfId="219"/>
    <cellStyle name="Moneda 3 4 2 2" xfId="448"/>
    <cellStyle name="Moneda 3 4 3" xfId="335"/>
    <cellStyle name="Moneda 3 5" xfId="165"/>
    <cellStyle name="Moneda 3 5 2" xfId="394"/>
    <cellStyle name="Moneda 3 6" xfId="281"/>
    <cellStyle name="Moneda 4" xfId="52"/>
    <cellStyle name="Moneda 4 2" xfId="106"/>
    <cellStyle name="Moneda 4 2 2" xfId="228"/>
    <cellStyle name="Moneda 4 2 2 2" xfId="457"/>
    <cellStyle name="Moneda 4 2 3" xfId="344"/>
    <cellStyle name="Moneda 4 3" xfId="174"/>
    <cellStyle name="Moneda 4 3 2" xfId="403"/>
    <cellStyle name="Moneda 4 4" xfId="290"/>
    <cellStyle name="Moneda 5" xfId="70"/>
    <cellStyle name="Moneda 5 2" xfId="124"/>
    <cellStyle name="Moneda 5 2 2" xfId="246"/>
    <cellStyle name="Moneda 5 2 2 2" xfId="475"/>
    <cellStyle name="Moneda 5 2 3" xfId="362"/>
    <cellStyle name="Moneda 5 3" xfId="192"/>
    <cellStyle name="Moneda 5 3 2" xfId="421"/>
    <cellStyle name="Moneda 5 4" xfId="308"/>
    <cellStyle name="Moneda 6" xfId="88"/>
    <cellStyle name="Moneda 6 2" xfId="210"/>
    <cellStyle name="Moneda 6 2 2" xfId="439"/>
    <cellStyle name="Moneda 6 3" xfId="326"/>
    <cellStyle name="Moneda 7" xfId="143"/>
    <cellStyle name="Moneda 7 2" xfId="261"/>
    <cellStyle name="Moneda 7 2 2" xfId="489"/>
    <cellStyle name="Moneda 7 3" xfId="376"/>
    <cellStyle name="Moneda 8" xfId="145"/>
    <cellStyle name="Moneda 8 2" xfId="262"/>
    <cellStyle name="Moneda 8 2 2" xfId="490"/>
    <cellStyle name="Moneda 8 3" xfId="377"/>
    <cellStyle name="Moneda 9" xfId="146"/>
    <cellStyle name="Moneda 9 2" xfId="263"/>
    <cellStyle name="Moneda 9 2 2" xfId="491"/>
    <cellStyle name="Moneda 9 3" xfId="378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5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66"/>
      <color rgb="FF99FF99"/>
      <color rgb="FFCCFFFF"/>
      <color rgb="FF66FFFF"/>
      <color rgb="FFFFCCCC"/>
      <color rgb="FFE20076"/>
      <color rgb="FF66FF99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25" totalsRowShown="0" headerRowDxfId="20" dataDxfId="19">
  <autoFilter ref="A3:S25"/>
  <sortState ref="A4:Q119">
    <sortCondition ref="A4:A11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workbookViewId="0">
      <selection activeCell="C10" sqref="C10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346" t="s">
        <v>304</v>
      </c>
      <c r="C1" s="346"/>
      <c r="D1" s="346"/>
      <c r="E1" s="346"/>
      <c r="F1" s="346"/>
    </row>
    <row r="2" spans="2:6">
      <c r="B2" s="69"/>
      <c r="C2" s="70" t="s">
        <v>4</v>
      </c>
      <c r="D2" s="2"/>
      <c r="E2" s="3"/>
      <c r="F2" s="4"/>
    </row>
    <row r="3" spans="2:6" ht="15.75" thickBot="1">
      <c r="B3" s="71" t="s">
        <v>5</v>
      </c>
      <c r="C3" s="111" t="s">
        <v>98</v>
      </c>
      <c r="D3" s="6"/>
      <c r="E3" s="7" t="s">
        <v>6</v>
      </c>
      <c r="F3" s="8"/>
    </row>
    <row r="4" spans="2:6" ht="15.75" thickBot="1">
      <c r="B4" s="71" t="s">
        <v>7</v>
      </c>
      <c r="C4" s="111" t="s">
        <v>121</v>
      </c>
      <c r="D4" s="6"/>
      <c r="E4" s="11"/>
      <c r="F4" s="8"/>
    </row>
    <row r="5" spans="2:6">
      <c r="B5" s="71" t="s">
        <v>9</v>
      </c>
      <c r="C5" s="189">
        <v>18356</v>
      </c>
      <c r="D5" s="72"/>
      <c r="E5" s="11" t="s">
        <v>10</v>
      </c>
      <c r="F5" s="8"/>
    </row>
    <row r="6" spans="2:6" ht="15.75" thickBot="1">
      <c r="B6" s="73" t="s">
        <v>11</v>
      </c>
      <c r="C6" s="118">
        <v>142423</v>
      </c>
      <c r="D6" s="6"/>
      <c r="E6" s="18"/>
      <c r="F6" s="8"/>
    </row>
    <row r="7" spans="2:6" ht="15.75" thickBot="1">
      <c r="B7" s="71" t="s">
        <v>12</v>
      </c>
      <c r="C7" s="158" t="s">
        <v>136</v>
      </c>
      <c r="D7" s="6"/>
      <c r="E7" s="13"/>
      <c r="F7" s="8"/>
    </row>
    <row r="8" spans="2:6" ht="15.75" thickBot="1">
      <c r="B8" s="71" t="s">
        <v>13</v>
      </c>
      <c r="C8" s="159" t="s">
        <v>136</v>
      </c>
      <c r="D8" s="6"/>
      <c r="E8" s="8"/>
      <c r="F8" s="8"/>
    </row>
    <row r="9" spans="2:6">
      <c r="B9" s="71" t="s">
        <v>14</v>
      </c>
      <c r="C9" s="16"/>
      <c r="D9" s="6"/>
      <c r="E9" s="8"/>
      <c r="F9" s="8"/>
    </row>
    <row r="10" spans="2:6">
      <c r="B10" s="74" t="s">
        <v>15</v>
      </c>
      <c r="C10" s="74" t="s">
        <v>16</v>
      </c>
      <c r="D10" s="75" t="s">
        <v>17</v>
      </c>
      <c r="E10" s="75" t="s">
        <v>18</v>
      </c>
      <c r="F10" s="75" t="s">
        <v>19</v>
      </c>
    </row>
    <row r="11" spans="2:6" ht="15.75" thickBot="1">
      <c r="B11" s="141">
        <v>3200000000</v>
      </c>
      <c r="C11" s="111" t="s">
        <v>26</v>
      </c>
      <c r="D11" s="159">
        <v>1</v>
      </c>
      <c r="E11" s="113">
        <v>318917</v>
      </c>
      <c r="F11" s="160">
        <v>318917</v>
      </c>
    </row>
    <row r="12" spans="2:6">
      <c r="B12" s="16"/>
      <c r="C12" s="77"/>
      <c r="D12" s="28"/>
      <c r="E12" s="78" t="s">
        <v>20</v>
      </c>
      <c r="F12" s="76">
        <f>F11</f>
        <v>318917</v>
      </c>
    </row>
    <row r="15" spans="2:6">
      <c r="B15" s="347"/>
      <c r="C15" s="347"/>
      <c r="D15" s="347"/>
      <c r="E15" s="347"/>
      <c r="F15" s="347"/>
    </row>
    <row r="16" spans="2:6">
      <c r="B16" s="69" t="s">
        <v>238</v>
      </c>
      <c r="C16" s="70" t="s">
        <v>21</v>
      </c>
      <c r="D16" s="2"/>
      <c r="E16" s="19"/>
      <c r="F16" s="2"/>
    </row>
    <row r="17" spans="2:6">
      <c r="B17" s="71" t="s">
        <v>5</v>
      </c>
      <c r="C17" s="190" t="s">
        <v>111</v>
      </c>
      <c r="D17" s="6"/>
      <c r="E17" s="7" t="s">
        <v>6</v>
      </c>
      <c r="F17" s="6"/>
    </row>
    <row r="18" spans="2:6">
      <c r="B18" s="71" t="s">
        <v>7</v>
      </c>
      <c r="C18" s="184" t="s">
        <v>292</v>
      </c>
      <c r="D18" s="6"/>
      <c r="E18" s="11"/>
      <c r="F18" s="6"/>
    </row>
    <row r="19" spans="2:6">
      <c r="B19" s="71" t="s">
        <v>9</v>
      </c>
      <c r="C19" s="108">
        <v>17310</v>
      </c>
      <c r="D19" s="72"/>
      <c r="E19" s="11" t="s">
        <v>10</v>
      </c>
      <c r="F19" s="6"/>
    </row>
    <row r="20" spans="2:6">
      <c r="B20" s="73" t="s">
        <v>11</v>
      </c>
      <c r="C20" s="227">
        <v>141632</v>
      </c>
      <c r="D20" s="6"/>
      <c r="E20" s="18"/>
      <c r="F20" s="6"/>
    </row>
    <row r="21" spans="2:6">
      <c r="B21" s="71" t="s">
        <v>12</v>
      </c>
      <c r="C21" s="108">
        <v>444</v>
      </c>
      <c r="D21" s="6"/>
      <c r="E21" s="6"/>
      <c r="F21" s="6"/>
    </row>
    <row r="22" spans="2:6">
      <c r="B22" s="71" t="s">
        <v>13</v>
      </c>
      <c r="C22" s="108">
        <v>7132</v>
      </c>
      <c r="D22" s="6"/>
      <c r="E22" s="6"/>
      <c r="F22" s="6"/>
    </row>
    <row r="23" spans="2:6">
      <c r="B23" s="71" t="s">
        <v>14</v>
      </c>
      <c r="C23" s="161">
        <v>4349</v>
      </c>
      <c r="D23" s="6"/>
      <c r="E23" s="6"/>
      <c r="F23" s="6"/>
    </row>
    <row r="24" spans="2:6">
      <c r="B24" s="74" t="s">
        <v>15</v>
      </c>
      <c r="C24" s="74" t="s">
        <v>16</v>
      </c>
      <c r="D24" s="109" t="s">
        <v>17</v>
      </c>
      <c r="E24" s="75" t="s">
        <v>18</v>
      </c>
      <c r="F24" s="75" t="s">
        <v>19</v>
      </c>
    </row>
    <row r="25" spans="2:6">
      <c r="B25" s="228" t="s">
        <v>25</v>
      </c>
      <c r="C25" s="108" t="s">
        <v>137</v>
      </c>
      <c r="D25" s="199">
        <v>1</v>
      </c>
      <c r="E25" s="188">
        <v>250000</v>
      </c>
      <c r="F25" s="28">
        <f>E25</f>
        <v>250000</v>
      </c>
    </row>
    <row r="26" spans="2:6">
      <c r="B26" s="16"/>
      <c r="C26" s="77"/>
      <c r="D26" s="119"/>
      <c r="E26" s="28" t="s">
        <v>20</v>
      </c>
      <c r="F26" s="28">
        <f>F25</f>
        <v>250000</v>
      </c>
    </row>
    <row r="29" spans="2:6">
      <c r="B29" s="347"/>
      <c r="C29" s="347"/>
      <c r="D29" s="347"/>
      <c r="E29" s="347"/>
      <c r="F29" s="347"/>
    </row>
    <row r="30" spans="2:6">
      <c r="B30" s="69"/>
      <c r="C30" s="70" t="s">
        <v>22</v>
      </c>
      <c r="D30" s="2"/>
      <c r="E30" s="19"/>
      <c r="F30" s="2"/>
    </row>
    <row r="31" spans="2:6">
      <c r="B31" s="179" t="s">
        <v>5</v>
      </c>
      <c r="C31" s="190" t="s">
        <v>111</v>
      </c>
      <c r="D31" s="6"/>
      <c r="E31" s="7" t="s">
        <v>6</v>
      </c>
      <c r="F31" s="6"/>
    </row>
    <row r="32" spans="2:6">
      <c r="B32" s="179" t="s">
        <v>7</v>
      </c>
      <c r="C32" s="184" t="s">
        <v>292</v>
      </c>
      <c r="D32" s="6"/>
      <c r="E32" s="11"/>
      <c r="F32" s="6"/>
    </row>
    <row r="33" spans="2:6">
      <c r="B33" s="179" t="s">
        <v>9</v>
      </c>
      <c r="C33" s="108">
        <v>17309</v>
      </c>
      <c r="D33" s="72"/>
      <c r="E33" s="11" t="s">
        <v>10</v>
      </c>
      <c r="F33" s="6"/>
    </row>
    <row r="34" spans="2:6">
      <c r="B34" s="180" t="s">
        <v>11</v>
      </c>
      <c r="C34" s="226">
        <v>141634</v>
      </c>
      <c r="D34" s="6"/>
      <c r="E34" s="18"/>
      <c r="F34" s="6"/>
    </row>
    <row r="35" spans="2:6">
      <c r="B35" s="179" t="s">
        <v>12</v>
      </c>
      <c r="C35" s="108">
        <v>445</v>
      </c>
      <c r="D35" s="6"/>
      <c r="E35" s="6"/>
      <c r="F35" s="6"/>
    </row>
    <row r="36" spans="2:6">
      <c r="B36" s="179" t="s">
        <v>13</v>
      </c>
      <c r="C36" s="108">
        <v>7133</v>
      </c>
      <c r="D36" s="6"/>
      <c r="E36" s="6"/>
      <c r="F36" s="6"/>
    </row>
    <row r="37" spans="2:6">
      <c r="B37" s="179" t="s">
        <v>14</v>
      </c>
      <c r="C37" s="161">
        <v>4458</v>
      </c>
      <c r="D37" s="6"/>
      <c r="E37" s="6"/>
      <c r="F37" s="6"/>
    </row>
    <row r="38" spans="2:6">
      <c r="B38" s="181" t="s">
        <v>15</v>
      </c>
      <c r="C38" s="74" t="s">
        <v>16</v>
      </c>
      <c r="D38" s="109" t="s">
        <v>17</v>
      </c>
      <c r="E38" s="75" t="s">
        <v>18</v>
      </c>
      <c r="F38" s="75" t="s">
        <v>19</v>
      </c>
    </row>
    <row r="39" spans="2:6">
      <c r="B39" s="228" t="s">
        <v>25</v>
      </c>
      <c r="C39" s="108" t="s">
        <v>137</v>
      </c>
      <c r="D39" s="199">
        <v>1</v>
      </c>
      <c r="E39" s="188">
        <v>250000</v>
      </c>
      <c r="F39" s="28">
        <f>D39*E39</f>
        <v>250000</v>
      </c>
    </row>
    <row r="40" spans="2:6">
      <c r="B40" s="16"/>
      <c r="C40" s="182"/>
      <c r="D40" s="28"/>
      <c r="E40" s="28" t="s">
        <v>20</v>
      </c>
      <c r="F40" s="28">
        <f>SUM(F39:F39)</f>
        <v>250000</v>
      </c>
    </row>
    <row r="42" spans="2:6">
      <c r="B42" s="347"/>
      <c r="C42" s="347"/>
      <c r="D42" s="347"/>
      <c r="E42" s="347"/>
      <c r="F42" s="347"/>
    </row>
    <row r="43" spans="2:6">
      <c r="B43" s="69"/>
      <c r="C43" s="70" t="s">
        <v>77</v>
      </c>
      <c r="D43" s="2"/>
      <c r="E43" s="19"/>
      <c r="F43" s="2"/>
    </row>
    <row r="44" spans="2:6">
      <c r="B44" s="71" t="s">
        <v>5</v>
      </c>
      <c r="C44" s="190" t="s">
        <v>111</v>
      </c>
      <c r="D44" s="6"/>
      <c r="E44" s="7" t="s">
        <v>6</v>
      </c>
      <c r="F44" s="6"/>
    </row>
    <row r="45" spans="2:6">
      <c r="B45" s="71" t="s">
        <v>7</v>
      </c>
      <c r="C45" s="184" t="s">
        <v>292</v>
      </c>
      <c r="D45" s="6"/>
      <c r="E45" s="11"/>
      <c r="F45" s="6"/>
    </row>
    <row r="46" spans="2:6">
      <c r="B46" s="71" t="s">
        <v>9</v>
      </c>
      <c r="C46" s="108">
        <v>17308</v>
      </c>
      <c r="D46" s="72"/>
      <c r="E46" s="11" t="s">
        <v>10</v>
      </c>
      <c r="F46" s="6"/>
    </row>
    <row r="47" spans="2:6">
      <c r="B47" s="73" t="s">
        <v>11</v>
      </c>
      <c r="C47" s="226">
        <v>141635</v>
      </c>
      <c r="D47" s="6"/>
      <c r="E47" s="18"/>
      <c r="F47" s="6"/>
    </row>
    <row r="48" spans="2:6">
      <c r="B48" s="71" t="s">
        <v>12</v>
      </c>
      <c r="C48" s="108">
        <v>446</v>
      </c>
      <c r="D48" s="6"/>
      <c r="E48" s="6"/>
      <c r="F48" s="6"/>
    </row>
    <row r="49" spans="2:6">
      <c r="B49" s="71" t="s">
        <v>13</v>
      </c>
      <c r="C49" s="108">
        <v>7134</v>
      </c>
      <c r="D49" s="6"/>
      <c r="E49" s="6"/>
      <c r="F49" s="6"/>
    </row>
    <row r="50" spans="2:6">
      <c r="B50" s="71" t="s">
        <v>14</v>
      </c>
      <c r="C50" s="161">
        <v>4459</v>
      </c>
      <c r="D50" s="6"/>
      <c r="E50" s="6"/>
      <c r="F50" s="6"/>
    </row>
    <row r="51" spans="2:6">
      <c r="B51" s="74" t="s">
        <v>15</v>
      </c>
      <c r="C51" s="74" t="s">
        <v>16</v>
      </c>
      <c r="D51" s="109" t="s">
        <v>17</v>
      </c>
      <c r="E51" s="75" t="s">
        <v>18</v>
      </c>
      <c r="F51" s="75" t="s">
        <v>19</v>
      </c>
    </row>
    <row r="52" spans="2:6">
      <c r="B52" s="228" t="s">
        <v>25</v>
      </c>
      <c r="C52" s="108" t="s">
        <v>137</v>
      </c>
      <c r="D52" s="199">
        <v>1</v>
      </c>
      <c r="E52" s="188">
        <v>250000</v>
      </c>
      <c r="F52" s="28">
        <f>E52</f>
        <v>250000</v>
      </c>
    </row>
    <row r="53" spans="2:6">
      <c r="B53" s="16"/>
      <c r="C53" s="77"/>
      <c r="D53" s="28"/>
      <c r="E53" s="28" t="s">
        <v>20</v>
      </c>
      <c r="F53" s="28">
        <f>SUM(F52:F52)</f>
        <v>250000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7"/>
      <c r="C2" s="347"/>
      <c r="D2" s="347"/>
      <c r="E2" s="347"/>
      <c r="F2" s="347"/>
    </row>
    <row r="3" spans="2:6" ht="15.75" thickBot="1">
      <c r="B3" s="31"/>
      <c r="C3" s="32" t="s">
        <v>4</v>
      </c>
      <c r="D3" s="2"/>
      <c r="E3" s="3"/>
      <c r="F3" s="4"/>
    </row>
    <row r="4" spans="2:6">
      <c r="B4" s="5" t="s">
        <v>5</v>
      </c>
      <c r="C4" s="190"/>
      <c r="D4" s="6"/>
      <c r="E4" s="7" t="s">
        <v>6</v>
      </c>
      <c r="F4" s="8"/>
    </row>
    <row r="5" spans="2:6">
      <c r="B5" s="9" t="s">
        <v>7</v>
      </c>
      <c r="C5" s="184"/>
      <c r="D5" s="10"/>
      <c r="E5" s="11"/>
      <c r="F5" s="8"/>
    </row>
    <row r="6" spans="2:6">
      <c r="B6" s="9" t="s">
        <v>9</v>
      </c>
      <c r="C6" s="108"/>
      <c r="D6" s="12"/>
      <c r="E6" s="11" t="s">
        <v>10</v>
      </c>
      <c r="F6" s="8"/>
    </row>
    <row r="7" spans="2:6">
      <c r="B7" s="1" t="s">
        <v>11</v>
      </c>
      <c r="C7" s="139"/>
      <c r="D7" s="6"/>
      <c r="E7" s="13"/>
      <c r="F7" s="8"/>
    </row>
    <row r="8" spans="2:6">
      <c r="B8" s="9" t="s">
        <v>12</v>
      </c>
      <c r="C8" s="108"/>
      <c r="D8" s="6"/>
      <c r="E8" s="13"/>
      <c r="F8" s="8"/>
    </row>
    <row r="9" spans="2:6">
      <c r="B9" s="14" t="s">
        <v>13</v>
      </c>
      <c r="C9" s="108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8"/>
      <c r="C12" s="108"/>
      <c r="D12" s="228"/>
      <c r="E12" s="209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20</v>
      </c>
      <c r="F13" s="23">
        <f>F12</f>
        <v>0</v>
      </c>
    </row>
    <row r="15" spans="2:6" ht="15.75" thickBot="1">
      <c r="B15" s="347"/>
      <c r="C15" s="347"/>
      <c r="D15" s="347"/>
      <c r="E15" s="347"/>
      <c r="F15" s="347"/>
    </row>
    <row r="16" spans="2:6" ht="15.75" thickBot="1">
      <c r="B16" s="31"/>
      <c r="C16" s="32" t="s">
        <v>21</v>
      </c>
      <c r="D16" s="2"/>
      <c r="E16" s="3"/>
      <c r="F16" s="4"/>
    </row>
    <row r="17" spans="2:6" ht="15.75" thickBot="1">
      <c r="B17" s="58" t="s">
        <v>5</v>
      </c>
      <c r="C17" s="111" t="s">
        <v>124</v>
      </c>
      <c r="D17" s="258"/>
      <c r="E17" s="259"/>
      <c r="F17" s="260"/>
    </row>
    <row r="18" spans="2:6" ht="15.75" thickBot="1">
      <c r="B18" s="58" t="s">
        <v>7</v>
      </c>
      <c r="C18" s="261" t="s">
        <v>282</v>
      </c>
      <c r="D18" s="258"/>
      <c r="E18" s="262"/>
      <c r="F18" s="260"/>
    </row>
    <row r="19" spans="2:6" ht="15.75" thickBot="1">
      <c r="B19" s="58" t="s">
        <v>9</v>
      </c>
      <c r="C19" s="263"/>
      <c r="D19" s="258"/>
      <c r="E19" s="262" t="s">
        <v>10</v>
      </c>
      <c r="F19" s="260"/>
    </row>
    <row r="20" spans="2:6" ht="15.75" thickBot="1">
      <c r="B20" s="264" t="s">
        <v>11</v>
      </c>
      <c r="C20" s="265"/>
      <c r="D20" s="258"/>
      <c r="E20" s="266"/>
      <c r="F20" s="260"/>
    </row>
    <row r="21" spans="2:6" ht="15.75" thickBot="1">
      <c r="B21" s="58" t="s">
        <v>12</v>
      </c>
      <c r="C21" s="267"/>
      <c r="D21" s="258"/>
      <c r="E21" s="266"/>
      <c r="F21" s="260"/>
    </row>
    <row r="22" spans="2:6" ht="15.75" thickBot="1">
      <c r="B22" s="268" t="s">
        <v>13</v>
      </c>
      <c r="C22" s="263"/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 t="s">
        <v>16</v>
      </c>
      <c r="D24" s="272" t="s">
        <v>17</v>
      </c>
      <c r="E24" s="272" t="s">
        <v>18</v>
      </c>
      <c r="F24" s="273" t="s">
        <v>19</v>
      </c>
    </row>
    <row r="25" spans="2:6" ht="15.75" thickBot="1">
      <c r="B25" s="141"/>
      <c r="C25" s="274"/>
      <c r="D25" s="274"/>
      <c r="E25" s="275">
        <v>0</v>
      </c>
      <c r="F25" s="276">
        <f>D25*E25</f>
        <v>0</v>
      </c>
    </row>
    <row r="26" spans="2:6" ht="15.75" thickBot="1">
      <c r="B26" s="141"/>
      <c r="C26" s="274"/>
      <c r="D26" s="274"/>
      <c r="E26" s="275">
        <v>0</v>
      </c>
      <c r="F26" s="276">
        <f>D26*E26</f>
        <v>0</v>
      </c>
    </row>
    <row r="27" spans="2:6" ht="15.75" thickBot="1">
      <c r="B27" s="141"/>
      <c r="C27" s="274"/>
      <c r="D27" s="274"/>
      <c r="E27" s="275">
        <v>0</v>
      </c>
      <c r="F27" s="276">
        <f>D27*E27</f>
        <v>0</v>
      </c>
    </row>
    <row r="28" spans="2:6" ht="15.75" thickBot="1">
      <c r="B28" s="277"/>
      <c r="C28" s="278"/>
      <c r="D28" s="279"/>
      <c r="E28" s="278">
        <v>0</v>
      </c>
      <c r="F28" s="276">
        <f>F25+F26+F27</f>
        <v>0</v>
      </c>
    </row>
    <row r="30" spans="2:6" ht="15.75" thickBot="1">
      <c r="B30" s="347" t="s">
        <v>244</v>
      </c>
      <c r="C30" s="347"/>
      <c r="D30" s="347"/>
      <c r="E30" s="347"/>
      <c r="F30" s="347"/>
    </row>
    <row r="31" spans="2:6" ht="15.75" thickBot="1">
      <c r="B31" s="31"/>
      <c r="C31" s="32" t="s">
        <v>239</v>
      </c>
      <c r="D31" s="2"/>
      <c r="E31" s="3"/>
      <c r="F31" s="4"/>
    </row>
    <row r="32" spans="2:6">
      <c r="B32" s="5" t="s">
        <v>5</v>
      </c>
      <c r="C32" s="190" t="s">
        <v>48</v>
      </c>
      <c r="D32" s="6"/>
      <c r="E32" s="7" t="s">
        <v>6</v>
      </c>
      <c r="F32" s="8"/>
    </row>
    <row r="33" spans="2:6">
      <c r="B33" s="9" t="s">
        <v>7</v>
      </c>
      <c r="C33" s="184" t="s">
        <v>120</v>
      </c>
      <c r="D33" s="10"/>
      <c r="E33" s="11"/>
      <c r="F33" s="8"/>
    </row>
    <row r="34" spans="2:6">
      <c r="B34" s="9" t="s">
        <v>9</v>
      </c>
      <c r="C34" s="108">
        <v>14038</v>
      </c>
      <c r="D34" s="12"/>
      <c r="E34" s="11" t="s">
        <v>10</v>
      </c>
      <c r="F34" s="8"/>
    </row>
    <row r="35" spans="2:6">
      <c r="B35" s="1" t="s">
        <v>11</v>
      </c>
      <c r="C35" s="139">
        <v>138681</v>
      </c>
      <c r="D35" s="6"/>
      <c r="E35" s="13"/>
      <c r="F35" s="8"/>
    </row>
    <row r="36" spans="2:6">
      <c r="B36" s="9" t="s">
        <v>12</v>
      </c>
      <c r="C36" s="108">
        <v>4700029711</v>
      </c>
      <c r="D36" s="6"/>
      <c r="E36" s="13"/>
      <c r="F36" s="8"/>
    </row>
    <row r="37" spans="2:6">
      <c r="B37" s="14" t="s">
        <v>13</v>
      </c>
      <c r="C37" s="108" t="s">
        <v>213</v>
      </c>
      <c r="D37" s="6"/>
      <c r="E37" s="8"/>
      <c r="F37" s="8"/>
    </row>
    <row r="38" spans="2:6" ht="15.75" thickBot="1">
      <c r="B38" s="14" t="s">
        <v>14</v>
      </c>
      <c r="C38" s="25"/>
      <c r="D38" s="6"/>
      <c r="E38" s="8"/>
      <c r="F38" s="8"/>
    </row>
    <row r="39" spans="2:6" ht="15.75" thickBot="1">
      <c r="B39" s="61" t="s">
        <v>15</v>
      </c>
      <c r="C39" s="61" t="s">
        <v>16</v>
      </c>
      <c r="D39" s="62" t="s">
        <v>17</v>
      </c>
      <c r="E39" s="63" t="s">
        <v>18</v>
      </c>
      <c r="F39" s="64" t="s">
        <v>19</v>
      </c>
    </row>
    <row r="40" spans="2:6" ht="15.75" thickBot="1">
      <c r="B40" s="228">
        <v>3200000000</v>
      </c>
      <c r="C40" s="108" t="s">
        <v>164</v>
      </c>
      <c r="D40" s="228">
        <v>1</v>
      </c>
      <c r="E40" s="209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20</v>
      </c>
      <c r="F41" s="23">
        <f>F40</f>
        <v>165862</v>
      </c>
    </row>
    <row r="43" spans="2:6" ht="15.75" thickBot="1">
      <c r="B43" s="347" t="s">
        <v>245</v>
      </c>
      <c r="C43" s="347"/>
      <c r="D43" s="347"/>
      <c r="E43" s="347"/>
      <c r="F43" s="347"/>
    </row>
    <row r="44" spans="2:6" ht="15.75" thickBot="1">
      <c r="B44" s="31"/>
      <c r="C44" s="32" t="s">
        <v>240</v>
      </c>
      <c r="D44" s="2"/>
      <c r="E44" s="3"/>
      <c r="F44" s="4"/>
    </row>
    <row r="45" spans="2:6">
      <c r="B45" s="5" t="s">
        <v>5</v>
      </c>
      <c r="C45" s="190" t="s">
        <v>48</v>
      </c>
      <c r="D45" s="6"/>
      <c r="E45" s="7" t="s">
        <v>6</v>
      </c>
      <c r="F45" s="8"/>
    </row>
    <row r="46" spans="2:6">
      <c r="B46" s="9" t="s">
        <v>7</v>
      </c>
      <c r="C46" s="184" t="s">
        <v>120</v>
      </c>
      <c r="D46" s="10"/>
      <c r="E46" s="11"/>
      <c r="F46" s="8"/>
    </row>
    <row r="47" spans="2:6">
      <c r="B47" s="9" t="s">
        <v>9</v>
      </c>
      <c r="C47" s="108">
        <v>14040</v>
      </c>
      <c r="D47" s="12"/>
      <c r="E47" s="11" t="s">
        <v>10</v>
      </c>
      <c r="F47" s="8"/>
    </row>
    <row r="48" spans="2:6">
      <c r="B48" s="1" t="s">
        <v>11</v>
      </c>
      <c r="C48" s="139">
        <v>138660</v>
      </c>
      <c r="D48" s="6"/>
      <c r="E48" s="13"/>
      <c r="F48" s="8"/>
    </row>
    <row r="49" spans="2:6">
      <c r="B49" s="9" t="s">
        <v>12</v>
      </c>
      <c r="C49" s="108">
        <v>4700029707</v>
      </c>
      <c r="D49" s="6"/>
      <c r="E49" s="13"/>
      <c r="F49" s="8"/>
    </row>
    <row r="50" spans="2:6">
      <c r="B50" s="14" t="s">
        <v>13</v>
      </c>
      <c r="C50" s="108" t="s">
        <v>206</v>
      </c>
      <c r="D50" s="6"/>
      <c r="E50" s="8"/>
      <c r="F50" s="8"/>
    </row>
    <row r="51" spans="2:6" ht="15.75" thickBot="1">
      <c r="B51" s="14" t="s">
        <v>14</v>
      </c>
      <c r="C51" s="2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 ht="15.75" thickBot="1">
      <c r="B53" s="228">
        <v>3200000000</v>
      </c>
      <c r="C53" s="108" t="s">
        <v>164</v>
      </c>
      <c r="D53" s="228">
        <v>1</v>
      </c>
      <c r="E53" s="209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20</v>
      </c>
      <c r="F54" s="23">
        <f>F53</f>
        <v>165862</v>
      </c>
    </row>
    <row r="56" spans="2:6" ht="15.75" thickBot="1">
      <c r="B56" s="347" t="s">
        <v>246</v>
      </c>
      <c r="C56" s="347"/>
      <c r="D56" s="347"/>
      <c r="E56" s="347"/>
      <c r="F56" s="347"/>
    </row>
    <row r="57" spans="2:6" ht="15.75" thickBot="1">
      <c r="B57" s="31" t="s">
        <v>238</v>
      </c>
      <c r="C57" s="32" t="s">
        <v>241</v>
      </c>
      <c r="D57" s="2"/>
      <c r="E57" s="3"/>
      <c r="F57" s="4"/>
    </row>
    <row r="58" spans="2:6">
      <c r="B58" s="5" t="s">
        <v>5</v>
      </c>
      <c r="C58" s="190" t="s">
        <v>48</v>
      </c>
      <c r="D58" s="6"/>
      <c r="E58" s="7" t="s">
        <v>6</v>
      </c>
      <c r="F58" s="8"/>
    </row>
    <row r="59" spans="2:6">
      <c r="B59" s="9" t="s">
        <v>7</v>
      </c>
      <c r="C59" s="184" t="s">
        <v>120</v>
      </c>
      <c r="D59" s="10"/>
      <c r="E59" s="11"/>
      <c r="F59" s="8"/>
    </row>
    <row r="60" spans="2:6">
      <c r="B60" s="9" t="s">
        <v>9</v>
      </c>
      <c r="C60" s="108">
        <v>14048</v>
      </c>
      <c r="D60" s="12"/>
      <c r="E60" s="11" t="s">
        <v>10</v>
      </c>
      <c r="F60" s="8"/>
    </row>
    <row r="61" spans="2:6">
      <c r="B61" s="1" t="s">
        <v>11</v>
      </c>
      <c r="C61" s="139">
        <v>138661</v>
      </c>
      <c r="D61" s="6"/>
      <c r="E61" s="13"/>
      <c r="F61" s="8"/>
    </row>
    <row r="62" spans="2:6">
      <c r="B62" s="9" t="s">
        <v>12</v>
      </c>
      <c r="C62" s="108">
        <v>4700029709</v>
      </c>
      <c r="D62" s="6"/>
      <c r="E62" s="13"/>
      <c r="F62" s="8"/>
    </row>
    <row r="63" spans="2:6">
      <c r="B63" s="14" t="s">
        <v>13</v>
      </c>
      <c r="C63" s="108" t="s">
        <v>207</v>
      </c>
      <c r="D63" s="6"/>
      <c r="E63" s="8"/>
      <c r="F63" s="8"/>
    </row>
    <row r="64" spans="2:6" ht="15.75" thickBot="1">
      <c r="B64" s="14" t="s">
        <v>14</v>
      </c>
      <c r="C64" s="25"/>
      <c r="D64" s="6"/>
      <c r="E64" s="8"/>
      <c r="F64" s="8"/>
    </row>
    <row r="65" spans="2:6" ht="15.75" thickBot="1">
      <c r="B65" s="61" t="s">
        <v>15</v>
      </c>
      <c r="C65" s="61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8">
        <v>3200000000</v>
      </c>
      <c r="C66" s="108" t="s">
        <v>164</v>
      </c>
      <c r="D66" s="228">
        <v>1</v>
      </c>
      <c r="E66" s="209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20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7" t="s">
        <v>252</v>
      </c>
      <c r="C2" s="347"/>
      <c r="D2" s="347"/>
      <c r="E2" s="347"/>
      <c r="F2" s="347"/>
    </row>
    <row r="3" spans="2:6" ht="15.75" thickBot="1">
      <c r="B3" s="31"/>
      <c r="C3" s="32" t="s">
        <v>247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120</v>
      </c>
      <c r="D5" s="10"/>
      <c r="E5" s="11"/>
      <c r="F5" s="8"/>
    </row>
    <row r="6" spans="2:6">
      <c r="B6" s="9" t="s">
        <v>9</v>
      </c>
      <c r="C6" s="108">
        <v>14047</v>
      </c>
      <c r="D6" s="12"/>
      <c r="E6" s="11" t="s">
        <v>10</v>
      </c>
      <c r="F6" s="8"/>
    </row>
    <row r="7" spans="2:6">
      <c r="B7" s="1" t="s">
        <v>11</v>
      </c>
      <c r="C7" s="139">
        <v>138662</v>
      </c>
      <c r="D7" s="6"/>
      <c r="E7" s="13"/>
      <c r="F7" s="8"/>
    </row>
    <row r="8" spans="2:6">
      <c r="B8" s="9" t="s">
        <v>12</v>
      </c>
      <c r="C8" s="108">
        <v>4700029712</v>
      </c>
      <c r="D8" s="6"/>
      <c r="E8" s="13"/>
      <c r="F8" s="8"/>
    </row>
    <row r="9" spans="2:6">
      <c r="B9" s="14" t="s">
        <v>13</v>
      </c>
      <c r="C9" s="108" t="s">
        <v>208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8">
        <v>3200000000</v>
      </c>
      <c r="C12" s="108" t="s">
        <v>164</v>
      </c>
      <c r="D12" s="228">
        <v>1</v>
      </c>
      <c r="E12" s="209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47" t="s">
        <v>253</v>
      </c>
      <c r="C15" s="347"/>
      <c r="D15" s="347"/>
      <c r="E15" s="347"/>
      <c r="F15" s="347"/>
    </row>
    <row r="16" spans="2:6" ht="15.75" thickBot="1">
      <c r="B16" s="31"/>
      <c r="C16" s="32" t="s">
        <v>248</v>
      </c>
      <c r="D16" s="2"/>
      <c r="E16" s="3"/>
      <c r="F16" s="4"/>
    </row>
    <row r="17" spans="2:6" ht="15.75" thickBot="1">
      <c r="B17" s="58" t="s">
        <v>5</v>
      </c>
      <c r="C17" s="190" t="s">
        <v>48</v>
      </c>
      <c r="D17" s="258"/>
      <c r="E17" s="259"/>
      <c r="F17" s="260"/>
    </row>
    <row r="18" spans="2:6" ht="15.75" thickBot="1">
      <c r="B18" s="58" t="s">
        <v>7</v>
      </c>
      <c r="C18" s="184" t="s">
        <v>120</v>
      </c>
      <c r="D18" s="258"/>
      <c r="E18" s="262"/>
      <c r="F18" s="260"/>
    </row>
    <row r="19" spans="2:6" ht="15.75" thickBot="1">
      <c r="B19" s="58" t="s">
        <v>9</v>
      </c>
      <c r="C19" s="263">
        <v>14046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138668</v>
      </c>
      <c r="D20" s="258"/>
      <c r="E20" s="266"/>
      <c r="F20" s="260"/>
    </row>
    <row r="21" spans="2:6" ht="15.75" thickBot="1">
      <c r="B21" s="58" t="s">
        <v>12</v>
      </c>
      <c r="C21" s="267">
        <v>4700029716</v>
      </c>
      <c r="D21" s="258"/>
      <c r="E21" s="266"/>
      <c r="F21" s="260"/>
    </row>
    <row r="22" spans="2:6" ht="15.75" thickBot="1">
      <c r="B22" s="268" t="s">
        <v>13</v>
      </c>
      <c r="C22" s="263" t="s">
        <v>209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/>
      <c r="D24" s="272" t="s">
        <v>17</v>
      </c>
      <c r="E24" s="272" t="s">
        <v>18</v>
      </c>
      <c r="F24" s="273" t="s">
        <v>19</v>
      </c>
    </row>
    <row r="25" spans="2:6" ht="15.75" thickBot="1">
      <c r="B25" s="228">
        <v>3200000000</v>
      </c>
      <c r="C25" s="108" t="s">
        <v>164</v>
      </c>
      <c r="D25" s="228">
        <v>1</v>
      </c>
      <c r="E25" s="275">
        <v>165862</v>
      </c>
      <c r="F25" s="276">
        <f>D25*E25</f>
        <v>165862</v>
      </c>
    </row>
    <row r="26" spans="2:6" ht="15.75" thickBot="1">
      <c r="B26" s="141"/>
      <c r="C26" s="274"/>
      <c r="D26" s="274"/>
      <c r="E26" s="275"/>
      <c r="F26" s="276">
        <v>165862</v>
      </c>
    </row>
    <row r="28" spans="2:6" ht="15.75" thickBot="1">
      <c r="B28" s="347" t="s">
        <v>254</v>
      </c>
      <c r="C28" s="347"/>
      <c r="D28" s="347"/>
      <c r="E28" s="347"/>
      <c r="F28" s="347"/>
    </row>
    <row r="29" spans="2:6" ht="15.75" thickBot="1">
      <c r="B29" s="31"/>
      <c r="C29" s="32" t="s">
        <v>249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120</v>
      </c>
      <c r="D31" s="10"/>
      <c r="E31" s="11"/>
      <c r="F31" s="8"/>
    </row>
    <row r="32" spans="2:6">
      <c r="B32" s="9" t="s">
        <v>9</v>
      </c>
      <c r="C32" s="108">
        <v>14136</v>
      </c>
      <c r="D32" s="12"/>
      <c r="E32" s="11" t="s">
        <v>10</v>
      </c>
      <c r="F32" s="8"/>
    </row>
    <row r="33" spans="2:6">
      <c r="B33" s="1" t="s">
        <v>11</v>
      </c>
      <c r="C33" s="139">
        <v>138674</v>
      </c>
      <c r="D33" s="6"/>
      <c r="E33" s="13"/>
      <c r="F33" s="8"/>
    </row>
    <row r="34" spans="2:6">
      <c r="B34" s="9" t="s">
        <v>12</v>
      </c>
      <c r="C34" s="108">
        <v>4700029715</v>
      </c>
      <c r="D34" s="6"/>
      <c r="E34" s="13"/>
      <c r="F34" s="8"/>
    </row>
    <row r="35" spans="2:6">
      <c r="B35" s="14" t="s">
        <v>13</v>
      </c>
      <c r="C35" s="108" t="s">
        <v>210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8">
        <v>3200000000</v>
      </c>
      <c r="C38" s="108" t="s">
        <v>164</v>
      </c>
      <c r="D38" s="228">
        <v>1</v>
      </c>
      <c r="E38" s="209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20</v>
      </c>
      <c r="F39" s="23">
        <f>F38</f>
        <v>165862</v>
      </c>
    </row>
    <row r="41" spans="2:6" ht="15.75" thickBot="1">
      <c r="B41" s="347" t="s">
        <v>255</v>
      </c>
      <c r="C41" s="347"/>
      <c r="D41" s="347"/>
      <c r="E41" s="347"/>
      <c r="F41" s="347"/>
    </row>
    <row r="42" spans="2:6" ht="15.75" thickBot="1">
      <c r="B42" s="31"/>
      <c r="C42" s="32" t="s">
        <v>250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120</v>
      </c>
      <c r="D44" s="10"/>
      <c r="E44" s="11"/>
      <c r="F44" s="8"/>
    </row>
    <row r="45" spans="2:6">
      <c r="B45" s="9" t="s">
        <v>9</v>
      </c>
      <c r="C45" s="108">
        <v>14044</v>
      </c>
      <c r="D45" s="12"/>
      <c r="E45" s="11" t="s">
        <v>10</v>
      </c>
      <c r="F45" s="8"/>
    </row>
    <row r="46" spans="2:6">
      <c r="B46" s="1" t="s">
        <v>11</v>
      </c>
      <c r="C46" s="139">
        <v>138675</v>
      </c>
      <c r="D46" s="6"/>
      <c r="E46" s="13"/>
      <c r="F46" s="8"/>
    </row>
    <row r="47" spans="2:6">
      <c r="B47" s="9" t="s">
        <v>12</v>
      </c>
      <c r="C47" s="108">
        <v>4700029714</v>
      </c>
      <c r="D47" s="6"/>
      <c r="E47" s="13"/>
      <c r="F47" s="8"/>
    </row>
    <row r="48" spans="2:6">
      <c r="B48" s="14" t="s">
        <v>13</v>
      </c>
      <c r="C48" s="108" t="s">
        <v>211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8">
        <v>3200000000</v>
      </c>
      <c r="C51" s="108" t="s">
        <v>164</v>
      </c>
      <c r="D51" s="228">
        <v>1</v>
      </c>
      <c r="E51" s="209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20</v>
      </c>
      <c r="F52" s="23">
        <f>F51</f>
        <v>165862</v>
      </c>
    </row>
    <row r="54" spans="2:6" ht="15.75" thickBot="1">
      <c r="B54" s="347" t="s">
        <v>256</v>
      </c>
      <c r="C54" s="347"/>
      <c r="D54" s="347"/>
      <c r="E54" s="347"/>
      <c r="F54" s="347"/>
    </row>
    <row r="55" spans="2:6" ht="15.75" thickBot="1">
      <c r="B55" s="31" t="s">
        <v>238</v>
      </c>
      <c r="C55" s="32" t="s">
        <v>251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120</v>
      </c>
      <c r="D57" s="10"/>
      <c r="E57" s="11"/>
      <c r="F57" s="8"/>
    </row>
    <row r="58" spans="2:6">
      <c r="B58" s="9" t="s">
        <v>9</v>
      </c>
      <c r="C58" s="108">
        <v>14043</v>
      </c>
      <c r="D58" s="12"/>
      <c r="E58" s="11" t="s">
        <v>10</v>
      </c>
      <c r="F58" s="8"/>
    </row>
    <row r="59" spans="2:6">
      <c r="B59" s="1" t="s">
        <v>11</v>
      </c>
      <c r="C59" s="139">
        <v>138676</v>
      </c>
      <c r="D59" s="6"/>
      <c r="E59" s="13"/>
      <c r="F59" s="8"/>
    </row>
    <row r="60" spans="2:6">
      <c r="B60" s="9" t="s">
        <v>12</v>
      </c>
      <c r="C60" s="108">
        <v>4700029713</v>
      </c>
      <c r="D60" s="6"/>
      <c r="E60" s="13"/>
      <c r="F60" s="8"/>
    </row>
    <row r="61" spans="2:6">
      <c r="B61" s="14" t="s">
        <v>13</v>
      </c>
      <c r="C61" s="108" t="s">
        <v>212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8">
        <v>3200000000</v>
      </c>
      <c r="C64" s="108" t="s">
        <v>164</v>
      </c>
      <c r="D64" s="228">
        <v>1</v>
      </c>
      <c r="E64" s="209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20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7" t="s">
        <v>258</v>
      </c>
      <c r="C2" s="347"/>
      <c r="D2" s="347"/>
      <c r="E2" s="347"/>
      <c r="F2" s="347"/>
    </row>
    <row r="3" spans="2:6" ht="15.75" thickBot="1">
      <c r="B3" s="31"/>
      <c r="C3" s="32" t="s">
        <v>257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120</v>
      </c>
      <c r="D5" s="10"/>
      <c r="E5" s="11"/>
      <c r="F5" s="8"/>
    </row>
    <row r="6" spans="2:6">
      <c r="B6" s="9" t="s">
        <v>9</v>
      </c>
      <c r="C6" s="108">
        <v>14041</v>
      </c>
      <c r="D6" s="12"/>
      <c r="E6" s="11" t="s">
        <v>10</v>
      </c>
      <c r="F6" s="8"/>
    </row>
    <row r="7" spans="2:6">
      <c r="B7" s="1" t="s">
        <v>11</v>
      </c>
      <c r="C7" s="139">
        <v>138659</v>
      </c>
      <c r="D7" s="6"/>
      <c r="E7" s="13"/>
      <c r="F7" s="8"/>
    </row>
    <row r="8" spans="2:6">
      <c r="B8" s="9" t="s">
        <v>12</v>
      </c>
      <c r="C8" s="108">
        <v>4700029708</v>
      </c>
      <c r="D8" s="6"/>
      <c r="E8" s="13"/>
      <c r="F8" s="8"/>
    </row>
    <row r="9" spans="2:6">
      <c r="B9" s="14" t="s">
        <v>13</v>
      </c>
      <c r="C9" s="108" t="s">
        <v>205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8">
        <v>3200000000</v>
      </c>
      <c r="C12" s="108" t="s">
        <v>164</v>
      </c>
      <c r="D12" s="228">
        <v>1</v>
      </c>
      <c r="E12" s="209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47" t="s">
        <v>263</v>
      </c>
      <c r="C15" s="347"/>
      <c r="D15" s="347"/>
      <c r="E15" s="347"/>
      <c r="F15" s="347"/>
    </row>
    <row r="16" spans="2:6" ht="15.75" thickBot="1">
      <c r="B16" s="31"/>
      <c r="C16" s="32" t="s">
        <v>259</v>
      </c>
      <c r="D16" s="2"/>
      <c r="E16" s="3"/>
      <c r="F16" s="4"/>
    </row>
    <row r="17" spans="2:6" ht="15.75" thickBot="1">
      <c r="B17" s="58" t="s">
        <v>5</v>
      </c>
      <c r="C17" s="190" t="s">
        <v>48</v>
      </c>
      <c r="D17" s="258"/>
      <c r="E17" s="259"/>
      <c r="F17" s="260"/>
    </row>
    <row r="18" spans="2:6" ht="15.75" thickBot="1">
      <c r="B18" s="58" t="s">
        <v>7</v>
      </c>
      <c r="C18" s="184" t="s">
        <v>120</v>
      </c>
      <c r="D18" s="258"/>
      <c r="E18" s="262"/>
      <c r="F18" s="260"/>
    </row>
    <row r="19" spans="2:6" ht="15.75" thickBot="1">
      <c r="B19" s="58" t="s">
        <v>9</v>
      </c>
      <c r="C19" s="263">
        <v>14042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138677</v>
      </c>
      <c r="D20" s="258"/>
      <c r="E20" s="266"/>
      <c r="F20" s="260"/>
    </row>
    <row r="21" spans="2:6" ht="15.75" thickBot="1">
      <c r="B21" s="58" t="s">
        <v>12</v>
      </c>
      <c r="C21" s="267">
        <v>4700029710</v>
      </c>
      <c r="D21" s="258"/>
      <c r="E21" s="266"/>
      <c r="F21" s="260"/>
    </row>
    <row r="22" spans="2:6" ht="15.75" thickBot="1">
      <c r="B22" s="268" t="s">
        <v>13</v>
      </c>
      <c r="C22" s="263" t="s">
        <v>214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/>
      <c r="D24" s="272" t="s">
        <v>17</v>
      </c>
      <c r="E24" s="272" t="s">
        <v>18</v>
      </c>
      <c r="F24" s="273" t="s">
        <v>19</v>
      </c>
    </row>
    <row r="25" spans="2:6" ht="15.75" thickBot="1">
      <c r="B25" s="228">
        <v>3200000000</v>
      </c>
      <c r="C25" s="108" t="s">
        <v>164</v>
      </c>
      <c r="D25" s="228">
        <v>1</v>
      </c>
      <c r="E25" s="209">
        <v>165862</v>
      </c>
      <c r="F25" s="276">
        <f>D25*E25</f>
        <v>165862</v>
      </c>
    </row>
    <row r="26" spans="2:6" ht="15.75" thickBot="1">
      <c r="B26" s="141"/>
      <c r="C26" s="274"/>
      <c r="D26" s="274"/>
      <c r="E26" s="275"/>
      <c r="F26" s="276">
        <v>165862</v>
      </c>
    </row>
    <row r="28" spans="2:6" ht="15.75" thickBot="1">
      <c r="B28" s="347" t="s">
        <v>265</v>
      </c>
      <c r="C28" s="347"/>
      <c r="D28" s="347"/>
      <c r="E28" s="347"/>
      <c r="F28" s="347"/>
    </row>
    <row r="29" spans="2:6" ht="15.75" thickBot="1">
      <c r="B29" s="31"/>
      <c r="C29" s="32" t="s">
        <v>260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120</v>
      </c>
      <c r="D31" s="10"/>
      <c r="E31" s="11"/>
      <c r="F31" s="8"/>
    </row>
    <row r="32" spans="2:6">
      <c r="B32" s="9" t="s">
        <v>9</v>
      </c>
      <c r="C32" s="108">
        <v>14503</v>
      </c>
      <c r="D32" s="12"/>
      <c r="E32" s="11" t="s">
        <v>10</v>
      </c>
      <c r="F32" s="8"/>
    </row>
    <row r="33" spans="2:6">
      <c r="B33" s="1" t="s">
        <v>11</v>
      </c>
      <c r="C33" s="139">
        <v>139167</v>
      </c>
      <c r="D33" s="6"/>
      <c r="E33" s="13"/>
      <c r="F33" s="8"/>
    </row>
    <row r="34" spans="2:6">
      <c r="B34" s="9" t="s">
        <v>12</v>
      </c>
      <c r="C34" s="108">
        <v>4700029667</v>
      </c>
      <c r="D34" s="6"/>
      <c r="E34" s="13"/>
      <c r="F34" s="8"/>
    </row>
    <row r="35" spans="2:6">
      <c r="B35" s="14" t="s">
        <v>13</v>
      </c>
      <c r="C35" s="108" t="s">
        <v>153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8">
        <v>3200000000</v>
      </c>
      <c r="C38" s="108" t="s">
        <v>164</v>
      </c>
      <c r="D38" s="228">
        <v>1</v>
      </c>
      <c r="E38" s="209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47" t="s">
        <v>266</v>
      </c>
      <c r="C41" s="347"/>
      <c r="D41" s="347"/>
      <c r="E41" s="347"/>
      <c r="F41" s="347"/>
    </row>
    <row r="42" spans="2:6" ht="15.75" thickBot="1">
      <c r="B42" s="31"/>
      <c r="C42" s="32" t="s">
        <v>261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120</v>
      </c>
      <c r="D44" s="10"/>
      <c r="E44" s="11"/>
      <c r="F44" s="8"/>
    </row>
    <row r="45" spans="2:6">
      <c r="B45" s="9" t="s">
        <v>9</v>
      </c>
      <c r="C45" s="108">
        <v>14506</v>
      </c>
      <c r="D45" s="12"/>
      <c r="E45" s="11" t="s">
        <v>10</v>
      </c>
      <c r="F45" s="8"/>
    </row>
    <row r="46" spans="2:6">
      <c r="B46" s="1" t="s">
        <v>11</v>
      </c>
      <c r="C46" s="139">
        <v>139181</v>
      </c>
      <c r="D46" s="6"/>
      <c r="E46" s="13"/>
      <c r="F46" s="8"/>
    </row>
    <row r="47" spans="2:6">
      <c r="B47" s="9" t="s">
        <v>12</v>
      </c>
      <c r="C47" s="108">
        <v>4700029671</v>
      </c>
      <c r="D47" s="6"/>
      <c r="E47" s="13"/>
      <c r="F47" s="8"/>
    </row>
    <row r="48" spans="2:6">
      <c r="B48" s="14" t="s">
        <v>13</v>
      </c>
      <c r="C48" s="108" t="s">
        <v>217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8">
        <v>3200000000</v>
      </c>
      <c r="C51" s="108" t="s">
        <v>164</v>
      </c>
      <c r="D51" s="228">
        <v>1</v>
      </c>
      <c r="E51" s="209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47" t="s">
        <v>267</v>
      </c>
      <c r="C54" s="347"/>
      <c r="D54" s="347"/>
      <c r="E54" s="347"/>
      <c r="F54" s="347"/>
    </row>
    <row r="55" spans="2:6" ht="15.75" thickBot="1">
      <c r="B55" s="31" t="s">
        <v>238</v>
      </c>
      <c r="C55" s="32" t="s">
        <v>262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120</v>
      </c>
      <c r="D57" s="10"/>
      <c r="E57" s="11"/>
      <c r="F57" s="8"/>
    </row>
    <row r="58" spans="2:6">
      <c r="B58" s="9" t="s">
        <v>9</v>
      </c>
      <c r="C58" s="108">
        <v>14507</v>
      </c>
      <c r="D58" s="12"/>
      <c r="E58" s="11" t="s">
        <v>10</v>
      </c>
      <c r="F58" s="8"/>
    </row>
    <row r="59" spans="2:6">
      <c r="B59" s="1" t="s">
        <v>11</v>
      </c>
      <c r="C59" s="139">
        <v>139178</v>
      </c>
      <c r="D59" s="6"/>
      <c r="E59" s="13"/>
      <c r="F59" s="8"/>
    </row>
    <row r="60" spans="2:6">
      <c r="B60" s="9" t="s">
        <v>12</v>
      </c>
      <c r="C60" s="108">
        <v>4700029670</v>
      </c>
      <c r="D60" s="6"/>
      <c r="E60" s="13"/>
      <c r="F60" s="8"/>
    </row>
    <row r="61" spans="2:6">
      <c r="B61" s="14" t="s">
        <v>13</v>
      </c>
      <c r="C61" s="108" t="s">
        <v>224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8">
        <v>3200000000</v>
      </c>
      <c r="C64" s="108" t="s">
        <v>164</v>
      </c>
      <c r="D64" s="228">
        <v>1</v>
      </c>
      <c r="E64" s="209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67" workbookViewId="0">
      <selection activeCell="C80" sqref="C80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7" t="s">
        <v>272</v>
      </c>
      <c r="C2" s="347"/>
      <c r="D2" s="347"/>
      <c r="E2" s="347"/>
      <c r="F2" s="347"/>
    </row>
    <row r="3" spans="2:6" ht="15.75" thickBot="1">
      <c r="B3" s="31"/>
      <c r="C3" s="32" t="s">
        <v>273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120</v>
      </c>
      <c r="D5" s="10"/>
      <c r="E5" s="11"/>
      <c r="F5" s="8"/>
    </row>
    <row r="6" spans="2:6">
      <c r="B6" s="9" t="s">
        <v>9</v>
      </c>
      <c r="C6" s="108">
        <v>14508</v>
      </c>
      <c r="D6" s="12"/>
      <c r="E6" s="11" t="s">
        <v>10</v>
      </c>
      <c r="F6" s="8"/>
    </row>
    <row r="7" spans="2:6">
      <c r="B7" s="1" t="s">
        <v>11</v>
      </c>
      <c r="C7" s="139">
        <v>139177</v>
      </c>
      <c r="D7" s="6"/>
      <c r="E7" s="13"/>
      <c r="F7" s="8"/>
    </row>
    <row r="8" spans="2:6">
      <c r="B8" s="9" t="s">
        <v>12</v>
      </c>
      <c r="C8" s="108">
        <v>4700029669</v>
      </c>
      <c r="D8" s="6"/>
      <c r="E8" s="13"/>
      <c r="F8" s="8"/>
    </row>
    <row r="9" spans="2:6">
      <c r="B9" s="14" t="s">
        <v>13</v>
      </c>
      <c r="C9" s="108" t="s">
        <v>223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8">
        <v>3200000000</v>
      </c>
      <c r="C12" s="108" t="s">
        <v>164</v>
      </c>
      <c r="D12" s="228">
        <v>1</v>
      </c>
      <c r="E12" s="209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20</v>
      </c>
      <c r="F13" s="23">
        <f>F12</f>
        <v>155712</v>
      </c>
    </row>
    <row r="15" spans="2:6" ht="15.75" thickBot="1">
      <c r="B15" s="347" t="s">
        <v>274</v>
      </c>
      <c r="C15" s="347"/>
      <c r="D15" s="347"/>
      <c r="E15" s="347"/>
      <c r="F15" s="347"/>
    </row>
    <row r="16" spans="2:6" ht="15.75" thickBot="1">
      <c r="B16" s="31"/>
      <c r="C16" s="32" t="s">
        <v>268</v>
      </c>
      <c r="D16" s="2"/>
      <c r="E16" s="3"/>
      <c r="F16" s="4"/>
    </row>
    <row r="17" spans="2:6" ht="15.75" thickBot="1">
      <c r="B17" s="58" t="s">
        <v>5</v>
      </c>
      <c r="C17" s="190" t="s">
        <v>48</v>
      </c>
      <c r="D17" s="258"/>
      <c r="E17" s="259"/>
      <c r="F17" s="260"/>
    </row>
    <row r="18" spans="2:6" ht="15.75" thickBot="1">
      <c r="B18" s="58" t="s">
        <v>7</v>
      </c>
      <c r="C18" s="184" t="s">
        <v>120</v>
      </c>
      <c r="D18" s="258"/>
      <c r="E18" s="262"/>
      <c r="F18" s="260"/>
    </row>
    <row r="19" spans="2:6" ht="15.75" thickBot="1">
      <c r="B19" s="58" t="s">
        <v>9</v>
      </c>
      <c r="C19" s="263">
        <v>14509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139175</v>
      </c>
      <c r="D20" s="258"/>
      <c r="E20" s="266"/>
      <c r="F20" s="260"/>
    </row>
    <row r="21" spans="2:6" ht="15.75" thickBot="1">
      <c r="B21" s="58" t="s">
        <v>12</v>
      </c>
      <c r="C21" s="267">
        <v>4700029961</v>
      </c>
      <c r="D21" s="258"/>
      <c r="E21" s="266"/>
      <c r="F21" s="260"/>
    </row>
    <row r="22" spans="2:6" ht="15.75" thickBot="1">
      <c r="B22" s="268" t="s">
        <v>13</v>
      </c>
      <c r="C22" s="263" t="s">
        <v>222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/>
      <c r="D24" s="272" t="s">
        <v>17</v>
      </c>
      <c r="E24" s="272" t="s">
        <v>18</v>
      </c>
      <c r="F24" s="273" t="s">
        <v>19</v>
      </c>
    </row>
    <row r="25" spans="2:6" ht="15.75" thickBot="1">
      <c r="B25" s="228">
        <v>3200000000</v>
      </c>
      <c r="C25" s="108" t="s">
        <v>164</v>
      </c>
      <c r="D25" s="228">
        <v>1</v>
      </c>
      <c r="E25" s="209">
        <v>155712</v>
      </c>
      <c r="F25" s="276">
        <f>D25*E25</f>
        <v>155712</v>
      </c>
    </row>
    <row r="26" spans="2:6" ht="15.75" thickBot="1">
      <c r="B26" s="141"/>
      <c r="C26" s="274"/>
      <c r="D26" s="274"/>
      <c r="E26" s="275"/>
      <c r="F26" s="276">
        <v>165862</v>
      </c>
    </row>
    <row r="28" spans="2:6" ht="15.75" thickBot="1">
      <c r="B28" s="347" t="s">
        <v>275</v>
      </c>
      <c r="C28" s="347"/>
      <c r="D28" s="347"/>
      <c r="E28" s="347"/>
      <c r="F28" s="347"/>
    </row>
    <row r="29" spans="2:6" ht="15.75" thickBot="1">
      <c r="B29" s="31"/>
      <c r="C29" s="32" t="s">
        <v>269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120</v>
      </c>
      <c r="D31" s="10"/>
      <c r="E31" s="11"/>
      <c r="F31" s="8"/>
    </row>
    <row r="32" spans="2:6">
      <c r="B32" s="9" t="s">
        <v>9</v>
      </c>
      <c r="C32" s="108">
        <v>14510</v>
      </c>
      <c r="D32" s="12"/>
      <c r="E32" s="11" t="s">
        <v>10</v>
      </c>
      <c r="F32" s="8"/>
    </row>
    <row r="33" spans="2:6">
      <c r="B33" s="1" t="s">
        <v>11</v>
      </c>
      <c r="C33" s="139">
        <v>139173</v>
      </c>
      <c r="D33" s="6"/>
      <c r="E33" s="13"/>
      <c r="F33" s="8"/>
    </row>
    <row r="34" spans="2:6">
      <c r="B34" s="9" t="s">
        <v>12</v>
      </c>
      <c r="C34" s="108">
        <v>4700029666</v>
      </c>
      <c r="D34" s="6"/>
      <c r="E34" s="13"/>
      <c r="F34" s="8"/>
    </row>
    <row r="35" spans="2:6">
      <c r="B35" s="14" t="s">
        <v>13</v>
      </c>
      <c r="C35" s="108" t="s">
        <v>221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8">
        <v>3200000000</v>
      </c>
      <c r="C38" s="108" t="s">
        <v>164</v>
      </c>
      <c r="D38" s="228">
        <v>1</v>
      </c>
      <c r="E38" s="209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47" t="s">
        <v>276</v>
      </c>
      <c r="C41" s="347"/>
      <c r="D41" s="347"/>
      <c r="E41" s="347"/>
      <c r="F41" s="347"/>
    </row>
    <row r="42" spans="2:6" ht="15.75" thickBot="1">
      <c r="B42" s="31"/>
      <c r="C42" s="32" t="s">
        <v>270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120</v>
      </c>
      <c r="D44" s="10"/>
      <c r="E44" s="11"/>
      <c r="F44" s="8"/>
    </row>
    <row r="45" spans="2:6">
      <c r="B45" s="9" t="s">
        <v>9</v>
      </c>
      <c r="C45" s="108">
        <v>14511</v>
      </c>
      <c r="D45" s="12"/>
      <c r="E45" s="11" t="s">
        <v>10</v>
      </c>
      <c r="F45" s="8"/>
    </row>
    <row r="46" spans="2:6">
      <c r="B46" s="1" t="s">
        <v>11</v>
      </c>
      <c r="C46" s="139">
        <v>139172</v>
      </c>
      <c r="D46" s="6"/>
      <c r="E46" s="13"/>
      <c r="F46" s="8"/>
    </row>
    <row r="47" spans="2:6">
      <c r="B47" s="9" t="s">
        <v>12</v>
      </c>
      <c r="C47" s="108">
        <v>4700029665</v>
      </c>
      <c r="D47" s="6"/>
      <c r="E47" s="13"/>
      <c r="F47" s="8"/>
    </row>
    <row r="48" spans="2:6">
      <c r="B48" s="14" t="s">
        <v>13</v>
      </c>
      <c r="C48" s="108" t="s">
        <v>220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8">
        <v>3200000000</v>
      </c>
      <c r="C51" s="108" t="s">
        <v>164</v>
      </c>
      <c r="D51" s="228">
        <v>1</v>
      </c>
      <c r="E51" s="209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47" t="s">
        <v>277</v>
      </c>
      <c r="C54" s="347"/>
      <c r="D54" s="347"/>
      <c r="E54" s="347"/>
      <c r="F54" s="347"/>
    </row>
    <row r="55" spans="2:6" ht="15.75" thickBot="1">
      <c r="B55" s="31" t="s">
        <v>238</v>
      </c>
      <c r="C55" s="32" t="s">
        <v>271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120</v>
      </c>
      <c r="D57" s="10"/>
      <c r="E57" s="11"/>
      <c r="F57" s="8"/>
    </row>
    <row r="58" spans="2:6">
      <c r="B58" s="9" t="s">
        <v>9</v>
      </c>
      <c r="C58" s="108">
        <v>14512</v>
      </c>
      <c r="D58" s="12"/>
      <c r="E58" s="11" t="s">
        <v>10</v>
      </c>
      <c r="F58" s="8"/>
    </row>
    <row r="59" spans="2:6">
      <c r="B59" s="1" t="s">
        <v>11</v>
      </c>
      <c r="C59" s="139">
        <v>139170</v>
      </c>
      <c r="D59" s="6"/>
      <c r="E59" s="13"/>
      <c r="F59" s="8"/>
    </row>
    <row r="60" spans="2:6">
      <c r="B60" s="9" t="s">
        <v>12</v>
      </c>
      <c r="C60" s="108">
        <v>4700029664</v>
      </c>
      <c r="D60" s="6"/>
      <c r="E60" s="13"/>
      <c r="F60" s="8"/>
    </row>
    <row r="61" spans="2:6">
      <c r="B61" s="14" t="s">
        <v>13</v>
      </c>
      <c r="C61" s="108" t="s">
        <v>219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8">
        <v>3200000000</v>
      </c>
      <c r="C64" s="108" t="s">
        <v>164</v>
      </c>
      <c r="D64" s="228">
        <v>1</v>
      </c>
      <c r="E64" s="209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  <row r="69" spans="2:6" ht="15.75" thickBot="1">
      <c r="B69" s="347" t="s">
        <v>279</v>
      </c>
      <c r="C69" s="347"/>
      <c r="D69" s="347"/>
      <c r="E69" s="347"/>
      <c r="F69" s="347"/>
    </row>
    <row r="70" spans="2:6" ht="15.75" thickBot="1">
      <c r="B70" s="31" t="s">
        <v>238</v>
      </c>
      <c r="C70" s="32" t="s">
        <v>278</v>
      </c>
      <c r="D70" s="2"/>
      <c r="E70" s="3"/>
      <c r="F70" s="4"/>
    </row>
    <row r="71" spans="2:6">
      <c r="B71" s="5" t="s">
        <v>5</v>
      </c>
      <c r="C71" s="190" t="s">
        <v>48</v>
      </c>
      <c r="D71" s="6"/>
      <c r="E71" s="7" t="s">
        <v>6</v>
      </c>
      <c r="F71" s="8"/>
    </row>
    <row r="72" spans="2:6">
      <c r="B72" s="9" t="s">
        <v>7</v>
      </c>
      <c r="C72" s="184" t="s">
        <v>120</v>
      </c>
      <c r="D72" s="10"/>
      <c r="E72" s="11"/>
      <c r="F72" s="8"/>
    </row>
    <row r="73" spans="2:6">
      <c r="B73" s="9" t="s">
        <v>9</v>
      </c>
      <c r="C73" s="108">
        <v>14513</v>
      </c>
      <c r="D73" s="12"/>
      <c r="E73" s="11" t="s">
        <v>10</v>
      </c>
      <c r="F73" s="8"/>
    </row>
    <row r="74" spans="2:6">
      <c r="B74" s="1" t="s">
        <v>11</v>
      </c>
      <c r="C74" s="139">
        <v>139168</v>
      </c>
      <c r="D74" s="6"/>
      <c r="E74" s="13"/>
      <c r="F74" s="8"/>
    </row>
    <row r="75" spans="2:6">
      <c r="B75" s="9" t="s">
        <v>12</v>
      </c>
      <c r="C75" s="108">
        <v>4700029668</v>
      </c>
      <c r="D75" s="6"/>
      <c r="E75" s="13"/>
      <c r="F75" s="8"/>
    </row>
    <row r="76" spans="2:6">
      <c r="B76" s="14" t="s">
        <v>13</v>
      </c>
      <c r="C76" s="108" t="s">
        <v>218</v>
      </c>
      <c r="D76" s="6"/>
      <c r="E76" s="8"/>
      <c r="F76" s="8"/>
    </row>
    <row r="77" spans="2:6" ht="15.75" thickBot="1">
      <c r="B77" s="14" t="s">
        <v>14</v>
      </c>
      <c r="C77" s="25"/>
      <c r="D77" s="6"/>
      <c r="E77" s="8"/>
      <c r="F77" s="8"/>
    </row>
    <row r="78" spans="2:6" ht="15.75" thickBot="1">
      <c r="B78" s="61" t="s">
        <v>15</v>
      </c>
      <c r="C78" s="61" t="s">
        <v>16</v>
      </c>
      <c r="D78" s="62" t="s">
        <v>17</v>
      </c>
      <c r="E78" s="63" t="s">
        <v>18</v>
      </c>
      <c r="F78" s="64" t="s">
        <v>19</v>
      </c>
    </row>
    <row r="79" spans="2:6" ht="15.75" thickBot="1">
      <c r="B79" s="228">
        <v>3200000000</v>
      </c>
      <c r="C79" s="108" t="s">
        <v>164</v>
      </c>
      <c r="D79" s="228">
        <v>1</v>
      </c>
      <c r="E79" s="209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20</v>
      </c>
      <c r="F80" s="23">
        <f>F79</f>
        <v>155712</v>
      </c>
    </row>
    <row r="83" spans="2:6" ht="15.75" thickBot="1">
      <c r="B83" s="347" t="s">
        <v>280</v>
      </c>
      <c r="C83" s="347"/>
      <c r="D83" s="347"/>
      <c r="E83" s="347"/>
      <c r="F83" s="347"/>
    </row>
    <row r="84" spans="2:6" ht="15.75" thickBot="1">
      <c r="B84" s="31" t="s">
        <v>238</v>
      </c>
      <c r="C84" s="32" t="s">
        <v>281</v>
      </c>
      <c r="D84" s="2"/>
      <c r="E84" s="3"/>
      <c r="F84" s="4"/>
    </row>
    <row r="85" spans="2:6">
      <c r="B85" s="5" t="s">
        <v>5</v>
      </c>
      <c r="C85" s="190" t="s">
        <v>48</v>
      </c>
      <c r="D85" s="6"/>
      <c r="E85" s="7" t="s">
        <v>6</v>
      </c>
      <c r="F85" s="8"/>
    </row>
    <row r="86" spans="2:6">
      <c r="B86" s="9" t="s">
        <v>7</v>
      </c>
      <c r="C86" s="184" t="s">
        <v>120</v>
      </c>
      <c r="D86" s="10"/>
      <c r="E86" s="11"/>
      <c r="F86" s="8"/>
    </row>
    <row r="87" spans="2:6">
      <c r="B87" s="9" t="s">
        <v>9</v>
      </c>
      <c r="C87" s="108">
        <v>14514</v>
      </c>
      <c r="D87" s="12"/>
      <c r="E87" s="11" t="s">
        <v>10</v>
      </c>
      <c r="F87" s="8"/>
    </row>
    <row r="88" spans="2:6">
      <c r="B88" s="1" t="s">
        <v>11</v>
      </c>
      <c r="C88" s="139">
        <v>139179</v>
      </c>
      <c r="D88" s="6"/>
      <c r="E88" s="13"/>
      <c r="F88" s="8"/>
    </row>
    <row r="89" spans="2:6">
      <c r="B89" s="9" t="s">
        <v>12</v>
      </c>
      <c r="C89" s="108">
        <v>4700029672</v>
      </c>
      <c r="D89" s="6"/>
      <c r="E89" s="13"/>
      <c r="F89" s="8"/>
    </row>
    <row r="90" spans="2:6">
      <c r="B90" s="14" t="s">
        <v>13</v>
      </c>
      <c r="C90" s="108" t="s">
        <v>225</v>
      </c>
      <c r="D90" s="6"/>
      <c r="E90" s="8"/>
      <c r="F90" s="8"/>
    </row>
    <row r="91" spans="2:6" ht="15.75" thickBot="1">
      <c r="B91" s="14" t="s">
        <v>14</v>
      </c>
      <c r="C91" s="25"/>
      <c r="D91" s="6"/>
      <c r="E91" s="8"/>
      <c r="F91" s="8"/>
    </row>
    <row r="92" spans="2:6" ht="15.75" thickBot="1">
      <c r="B92" s="61" t="s">
        <v>15</v>
      </c>
      <c r="C92" s="61" t="s">
        <v>16</v>
      </c>
      <c r="D92" s="62" t="s">
        <v>17</v>
      </c>
      <c r="E92" s="63" t="s">
        <v>18</v>
      </c>
      <c r="F92" s="64" t="s">
        <v>19</v>
      </c>
    </row>
    <row r="93" spans="2:6" ht="15.75" thickBot="1">
      <c r="B93" s="228">
        <v>3200000000</v>
      </c>
      <c r="C93" s="108" t="s">
        <v>164</v>
      </c>
      <c r="D93" s="228">
        <v>1</v>
      </c>
      <c r="E93" s="209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20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abSelected="1" zoomScale="99" zoomScaleNormal="99" workbookViewId="0">
      <selection activeCell="D19" sqref="D19"/>
    </sheetView>
  </sheetViews>
  <sheetFormatPr baseColWidth="10" defaultRowHeight="15"/>
  <cols>
    <col min="1" max="1" width="5.42578125" style="101" customWidth="1"/>
    <col min="2" max="2" width="40.42578125" style="292" bestFit="1" customWidth="1"/>
    <col min="3" max="3" width="20.42578125" style="292" customWidth="1"/>
    <col min="4" max="4" width="11.140625" style="256" customWidth="1"/>
    <col min="5" max="5" width="15" style="256" customWidth="1"/>
    <col min="6" max="6" width="15" style="293" customWidth="1"/>
    <col min="7" max="7" width="45.5703125" style="293" bestFit="1" customWidth="1"/>
    <col min="8" max="8" width="15.85546875" style="255" bestFit="1" customWidth="1"/>
    <col min="9" max="9" width="20.42578125" style="294" customWidth="1"/>
    <col min="10" max="10" width="10.5703125" style="255" customWidth="1"/>
    <col min="11" max="11" width="17" style="255" customWidth="1"/>
    <col min="12" max="12" width="13.140625" style="255" customWidth="1"/>
    <col min="13" max="13" width="13.140625" style="292" customWidth="1"/>
    <col min="14" max="14" width="33.140625" style="292" bestFit="1" customWidth="1"/>
    <col min="15" max="15" width="20.5703125" style="292" customWidth="1"/>
    <col min="16" max="16" width="17.5703125" style="292" customWidth="1"/>
    <col min="17" max="17" width="23.42578125" style="292" bestFit="1" customWidth="1"/>
    <col min="18" max="18" width="51.42578125" style="292" bestFit="1" customWidth="1"/>
    <col min="19" max="19" width="32" style="281" customWidth="1"/>
    <col min="20" max="118" width="11.42578125" style="101"/>
    <col min="119" max="119" width="20.5703125" style="101" bestFit="1" customWidth="1"/>
    <col min="120" max="16384" width="11.42578125" style="101"/>
  </cols>
  <sheetData>
    <row r="1" spans="1:19">
      <c r="A1" s="351" t="s">
        <v>286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</row>
    <row r="2" spans="1:19" ht="12" customHeight="1">
      <c r="A2" s="351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9" ht="31.5">
      <c r="A3" s="282" t="s">
        <v>47</v>
      </c>
      <c r="B3" s="283" t="s">
        <v>138</v>
      </c>
      <c r="C3" s="284" t="s">
        <v>42</v>
      </c>
      <c r="D3" s="284" t="s">
        <v>43</v>
      </c>
      <c r="E3" s="284" t="s">
        <v>289</v>
      </c>
      <c r="F3" s="284" t="s">
        <v>13</v>
      </c>
      <c r="G3" s="284" t="s">
        <v>114</v>
      </c>
      <c r="H3" s="284" t="s">
        <v>0</v>
      </c>
      <c r="I3" s="284" t="s">
        <v>12</v>
      </c>
      <c r="J3" s="284" t="s">
        <v>170</v>
      </c>
      <c r="K3" s="284" t="s">
        <v>91</v>
      </c>
      <c r="L3" s="284" t="s">
        <v>90</v>
      </c>
      <c r="M3" s="284" t="s">
        <v>44</v>
      </c>
      <c r="N3" s="285" t="s">
        <v>100</v>
      </c>
      <c r="O3" s="284" t="s">
        <v>45</v>
      </c>
      <c r="P3" s="284" t="s">
        <v>167</v>
      </c>
      <c r="Q3" s="284" t="s">
        <v>168</v>
      </c>
      <c r="R3" s="286" t="s">
        <v>46</v>
      </c>
      <c r="S3" s="318" t="s">
        <v>283</v>
      </c>
    </row>
    <row r="4" spans="1:19" ht="15.75">
      <c r="A4" s="249">
        <v>1</v>
      </c>
      <c r="B4" s="250" t="s">
        <v>237</v>
      </c>
      <c r="C4" s="251">
        <v>318917</v>
      </c>
      <c r="D4" s="252" t="s">
        <v>119</v>
      </c>
      <c r="E4" s="252"/>
      <c r="F4" s="252"/>
      <c r="G4" s="252" t="s">
        <v>285</v>
      </c>
      <c r="H4" s="287">
        <v>142423</v>
      </c>
      <c r="I4" s="252" t="s">
        <v>215</v>
      </c>
      <c r="J4" s="252">
        <v>18356</v>
      </c>
      <c r="K4" s="253" t="s">
        <v>116</v>
      </c>
      <c r="L4" s="253" t="s">
        <v>116</v>
      </c>
      <c r="M4" s="252">
        <v>183423</v>
      </c>
      <c r="N4" s="252"/>
      <c r="O4" s="252" t="s">
        <v>264</v>
      </c>
      <c r="P4" s="254"/>
      <c r="Q4" s="288"/>
      <c r="R4" s="289" t="s">
        <v>284</v>
      </c>
      <c r="S4" s="316"/>
    </row>
    <row r="5" spans="1:19">
      <c r="A5" s="249">
        <v>2</v>
      </c>
      <c r="B5" s="321" t="s">
        <v>292</v>
      </c>
      <c r="C5" s="322">
        <v>250000</v>
      </c>
      <c r="D5" s="323" t="s">
        <v>119</v>
      </c>
      <c r="E5" s="324">
        <v>43987</v>
      </c>
      <c r="F5" s="320">
        <v>7132</v>
      </c>
      <c r="G5" s="320" t="s">
        <v>291</v>
      </c>
      <c r="H5" s="320">
        <v>141632</v>
      </c>
      <c r="I5" s="320">
        <v>444</v>
      </c>
      <c r="J5" s="320">
        <v>17310</v>
      </c>
      <c r="K5" s="320" t="s">
        <v>116</v>
      </c>
      <c r="L5" s="320" t="s">
        <v>116</v>
      </c>
      <c r="M5" s="325">
        <v>182243</v>
      </c>
      <c r="N5" s="325"/>
      <c r="O5" s="320" t="s">
        <v>76</v>
      </c>
      <c r="P5" s="320"/>
      <c r="Q5" s="320"/>
      <c r="R5" s="326" t="s">
        <v>293</v>
      </c>
      <c r="S5" s="327"/>
    </row>
    <row r="6" spans="1:19">
      <c r="A6" s="249">
        <v>3</v>
      </c>
      <c r="B6" s="321" t="s">
        <v>292</v>
      </c>
      <c r="C6" s="322">
        <v>250000</v>
      </c>
      <c r="D6" s="323" t="s">
        <v>119</v>
      </c>
      <c r="E6" s="324">
        <v>43987</v>
      </c>
      <c r="F6" s="320">
        <v>7133</v>
      </c>
      <c r="G6" s="320" t="s">
        <v>291</v>
      </c>
      <c r="H6" s="320">
        <v>141634</v>
      </c>
      <c r="I6" s="320">
        <v>445</v>
      </c>
      <c r="J6" s="320">
        <v>17309</v>
      </c>
      <c r="K6" s="320" t="s">
        <v>116</v>
      </c>
      <c r="L6" s="320" t="s">
        <v>116</v>
      </c>
      <c r="M6" s="325">
        <v>182244</v>
      </c>
      <c r="N6" s="325"/>
      <c r="O6" s="320" t="s">
        <v>76</v>
      </c>
      <c r="P6" s="320"/>
      <c r="Q6" s="320"/>
      <c r="R6" s="326" t="s">
        <v>293</v>
      </c>
      <c r="S6" s="327"/>
    </row>
    <row r="7" spans="1:19">
      <c r="A7" s="249">
        <v>4</v>
      </c>
      <c r="B7" s="321" t="s">
        <v>292</v>
      </c>
      <c r="C7" s="322">
        <v>250000</v>
      </c>
      <c r="D7" s="323" t="s">
        <v>119</v>
      </c>
      <c r="E7" s="324">
        <v>43987</v>
      </c>
      <c r="F7" s="320">
        <v>7134</v>
      </c>
      <c r="G7" s="320" t="s">
        <v>291</v>
      </c>
      <c r="H7" s="320">
        <v>141635</v>
      </c>
      <c r="I7" s="320">
        <v>446</v>
      </c>
      <c r="J7" s="320">
        <v>17308</v>
      </c>
      <c r="K7" s="320" t="s">
        <v>116</v>
      </c>
      <c r="L7" s="320" t="s">
        <v>116</v>
      </c>
      <c r="M7" s="325">
        <v>182245</v>
      </c>
      <c r="N7" s="325"/>
      <c r="O7" s="320" t="s">
        <v>76</v>
      </c>
      <c r="P7" s="320"/>
      <c r="Q7" s="320"/>
      <c r="R7" s="326" t="s">
        <v>293</v>
      </c>
      <c r="S7" s="327"/>
    </row>
    <row r="8" spans="1:19">
      <c r="A8" s="249">
        <v>5</v>
      </c>
      <c r="B8" s="321" t="s">
        <v>93</v>
      </c>
      <c r="C8" s="328">
        <v>125000</v>
      </c>
      <c r="D8" s="323" t="s">
        <v>119</v>
      </c>
      <c r="E8" s="324">
        <v>43986</v>
      </c>
      <c r="F8" s="320">
        <v>72345</v>
      </c>
      <c r="G8" s="320" t="s">
        <v>290</v>
      </c>
      <c r="H8" s="320">
        <v>141585</v>
      </c>
      <c r="I8" s="320">
        <v>2110</v>
      </c>
      <c r="J8" s="320">
        <v>17446</v>
      </c>
      <c r="K8" s="320" t="s">
        <v>116</v>
      </c>
      <c r="L8" s="320" t="s">
        <v>116</v>
      </c>
      <c r="M8" s="325">
        <v>182400</v>
      </c>
      <c r="N8" s="325"/>
      <c r="O8" s="320" t="s">
        <v>76</v>
      </c>
      <c r="P8" s="320"/>
      <c r="Q8" s="320"/>
      <c r="R8" s="326" t="s">
        <v>294</v>
      </c>
      <c r="S8" s="327"/>
    </row>
    <row r="9" spans="1:19">
      <c r="A9" s="249">
        <v>6</v>
      </c>
      <c r="B9" s="321" t="s">
        <v>295</v>
      </c>
      <c r="C9" s="328">
        <v>250000</v>
      </c>
      <c r="D9" s="323" t="s">
        <v>119</v>
      </c>
      <c r="E9" s="324">
        <v>43962</v>
      </c>
      <c r="F9" s="320">
        <v>72344</v>
      </c>
      <c r="G9" s="320" t="s">
        <v>296</v>
      </c>
      <c r="H9" s="320">
        <v>141799</v>
      </c>
      <c r="I9" s="320">
        <v>208</v>
      </c>
      <c r="J9" s="320">
        <v>17483</v>
      </c>
      <c r="K9" s="320" t="s">
        <v>116</v>
      </c>
      <c r="L9" s="320" t="s">
        <v>116</v>
      </c>
      <c r="M9" s="325">
        <v>182654</v>
      </c>
      <c r="N9" s="325"/>
      <c r="O9" s="320" t="s">
        <v>76</v>
      </c>
      <c r="P9" s="320"/>
      <c r="Q9" s="320"/>
      <c r="R9" s="326"/>
      <c r="S9" s="327"/>
    </row>
    <row r="10" spans="1:19">
      <c r="A10" s="249">
        <v>7</v>
      </c>
      <c r="B10" s="329" t="s">
        <v>135</v>
      </c>
      <c r="C10" s="330">
        <v>1932525</v>
      </c>
      <c r="D10" s="320" t="s">
        <v>119</v>
      </c>
      <c r="E10" s="331">
        <v>43928</v>
      </c>
      <c r="F10" s="320">
        <v>7253</v>
      </c>
      <c r="G10" s="325" t="s">
        <v>216</v>
      </c>
      <c r="H10" s="320">
        <v>141947</v>
      </c>
      <c r="I10" s="320">
        <v>830935</v>
      </c>
      <c r="J10" s="320">
        <v>17733</v>
      </c>
      <c r="K10" s="320" t="s">
        <v>116</v>
      </c>
      <c r="L10" s="320" t="s">
        <v>116</v>
      </c>
      <c r="M10" s="325">
        <v>182868</v>
      </c>
      <c r="N10" s="325"/>
      <c r="O10" s="320" t="s">
        <v>264</v>
      </c>
      <c r="P10" s="325"/>
      <c r="Q10" s="325"/>
      <c r="R10" s="332"/>
      <c r="S10" s="327"/>
    </row>
    <row r="11" spans="1:19">
      <c r="A11" s="249">
        <v>8</v>
      </c>
      <c r="B11" s="333" t="s">
        <v>134</v>
      </c>
      <c r="C11" s="322">
        <v>250000</v>
      </c>
      <c r="D11" s="323" t="s">
        <v>119</v>
      </c>
      <c r="E11" s="324">
        <v>44000</v>
      </c>
      <c r="F11" s="320">
        <v>7219</v>
      </c>
      <c r="G11" s="320" t="s">
        <v>299</v>
      </c>
      <c r="H11" s="334">
        <v>140771</v>
      </c>
      <c r="I11" s="320">
        <v>341310</v>
      </c>
      <c r="J11" s="320">
        <v>17906</v>
      </c>
      <c r="K11" s="335" t="s">
        <v>116</v>
      </c>
      <c r="L11" s="335" t="s">
        <v>116</v>
      </c>
      <c r="M11" s="320">
        <v>183132</v>
      </c>
      <c r="N11" s="320"/>
      <c r="O11" s="320" t="s">
        <v>76</v>
      </c>
      <c r="P11" s="320"/>
      <c r="Q11" s="320"/>
      <c r="R11" s="326" t="s">
        <v>294</v>
      </c>
      <c r="S11" s="327"/>
    </row>
    <row r="12" spans="1:19">
      <c r="A12" s="249">
        <v>9</v>
      </c>
      <c r="B12" s="333" t="s">
        <v>134</v>
      </c>
      <c r="C12" s="322">
        <v>250000</v>
      </c>
      <c r="D12" s="323" t="s">
        <v>119</v>
      </c>
      <c r="E12" s="324">
        <v>44000</v>
      </c>
      <c r="F12" s="320">
        <v>7221</v>
      </c>
      <c r="G12" s="320" t="s">
        <v>137</v>
      </c>
      <c r="H12" s="334">
        <v>140772</v>
      </c>
      <c r="I12" s="320">
        <v>341307</v>
      </c>
      <c r="J12" s="320">
        <v>17907</v>
      </c>
      <c r="K12" s="335" t="s">
        <v>116</v>
      </c>
      <c r="L12" s="335" t="s">
        <v>116</v>
      </c>
      <c r="M12" s="320">
        <v>183133</v>
      </c>
      <c r="N12" s="320"/>
      <c r="O12" s="320" t="s">
        <v>76</v>
      </c>
      <c r="P12" s="320"/>
      <c r="Q12" s="320"/>
      <c r="R12" s="326" t="s">
        <v>294</v>
      </c>
      <c r="S12" s="327"/>
    </row>
    <row r="13" spans="1:19">
      <c r="A13" s="249">
        <v>10</v>
      </c>
      <c r="B13" s="321" t="s">
        <v>139</v>
      </c>
      <c r="C13" s="336">
        <v>250000</v>
      </c>
      <c r="D13" s="320" t="s">
        <v>119</v>
      </c>
      <c r="E13" s="331">
        <v>44000</v>
      </c>
      <c r="F13" s="320">
        <v>7165</v>
      </c>
      <c r="G13" s="320" t="s">
        <v>137</v>
      </c>
      <c r="H13" s="320">
        <v>140729</v>
      </c>
      <c r="I13" s="320">
        <v>4520191640</v>
      </c>
      <c r="J13" s="320">
        <v>17908</v>
      </c>
      <c r="K13" s="320" t="s">
        <v>116</v>
      </c>
      <c r="L13" s="320" t="s">
        <v>116</v>
      </c>
      <c r="M13" s="320">
        <v>183238</v>
      </c>
      <c r="N13" s="320"/>
      <c r="O13" s="320" t="s">
        <v>76</v>
      </c>
      <c r="P13" s="320"/>
      <c r="Q13" s="320"/>
      <c r="R13" s="326" t="s">
        <v>294</v>
      </c>
      <c r="S13" s="327"/>
    </row>
    <row r="14" spans="1:19" ht="15.75">
      <c r="A14" s="249">
        <v>11</v>
      </c>
      <c r="B14" s="321" t="s">
        <v>233</v>
      </c>
      <c r="C14" s="336">
        <v>368261</v>
      </c>
      <c r="D14" s="320" t="s">
        <v>119</v>
      </c>
      <c r="E14" s="320"/>
      <c r="F14" s="320"/>
      <c r="G14" s="320" t="s">
        <v>303</v>
      </c>
      <c r="H14" s="320">
        <v>142428</v>
      </c>
      <c r="I14" s="320" t="s">
        <v>235</v>
      </c>
      <c r="J14" s="320">
        <v>18355</v>
      </c>
      <c r="K14" s="320" t="s">
        <v>116</v>
      </c>
      <c r="L14" s="320" t="s">
        <v>116</v>
      </c>
      <c r="M14" s="320">
        <v>183422</v>
      </c>
      <c r="N14" s="320" t="s">
        <v>302</v>
      </c>
      <c r="O14" s="320" t="s">
        <v>74</v>
      </c>
      <c r="P14" s="320"/>
      <c r="Q14" s="332"/>
      <c r="R14" s="337"/>
      <c r="S14" s="327"/>
    </row>
    <row r="15" spans="1:19">
      <c r="A15" s="249">
        <v>12</v>
      </c>
      <c r="B15" s="321" t="s">
        <v>287</v>
      </c>
      <c r="C15" s="336">
        <v>750000</v>
      </c>
      <c r="D15" s="320" t="s">
        <v>119</v>
      </c>
      <c r="E15" s="331">
        <v>43998</v>
      </c>
      <c r="F15" s="320">
        <v>7311</v>
      </c>
      <c r="G15" s="320" t="s">
        <v>288</v>
      </c>
      <c r="H15" s="334">
        <v>142470</v>
      </c>
      <c r="I15" s="320">
        <v>9046</v>
      </c>
      <c r="J15" s="320">
        <v>18368</v>
      </c>
      <c r="K15" s="331" t="s">
        <v>116</v>
      </c>
      <c r="L15" s="320" t="s">
        <v>116</v>
      </c>
      <c r="M15" s="338">
        <v>183567</v>
      </c>
      <c r="N15" s="338"/>
      <c r="O15" s="320" t="s">
        <v>76</v>
      </c>
      <c r="P15" s="338"/>
      <c r="Q15" s="338"/>
      <c r="R15" s="339"/>
      <c r="S15" s="327"/>
    </row>
    <row r="16" spans="1:19">
      <c r="A16" s="249">
        <v>13</v>
      </c>
      <c r="B16" s="321" t="s">
        <v>242</v>
      </c>
      <c r="C16" s="322">
        <v>465157</v>
      </c>
      <c r="D16" s="323" t="s">
        <v>119</v>
      </c>
      <c r="E16" s="324">
        <v>43945</v>
      </c>
      <c r="F16" s="320">
        <v>7174</v>
      </c>
      <c r="G16" s="320" t="s">
        <v>243</v>
      </c>
      <c r="H16" s="320">
        <v>138803</v>
      </c>
      <c r="I16" s="340" t="s">
        <v>319</v>
      </c>
      <c r="J16" s="320">
        <v>14077</v>
      </c>
      <c r="K16" s="320" t="s">
        <v>116</v>
      </c>
      <c r="L16" s="320" t="s">
        <v>116</v>
      </c>
      <c r="M16" s="320">
        <v>183767</v>
      </c>
      <c r="N16" s="320"/>
      <c r="O16" s="320" t="s">
        <v>76</v>
      </c>
      <c r="P16" s="320"/>
      <c r="Q16" s="320"/>
      <c r="R16" s="341"/>
      <c r="S16" s="327"/>
    </row>
    <row r="17" spans="1:19">
      <c r="A17" s="249">
        <v>14</v>
      </c>
      <c r="B17" s="342" t="s">
        <v>163</v>
      </c>
      <c r="C17" s="322">
        <v>1710543</v>
      </c>
      <c r="D17" s="323" t="s">
        <v>119</v>
      </c>
      <c r="E17" s="324">
        <v>43963</v>
      </c>
      <c r="F17" s="320">
        <v>7004</v>
      </c>
      <c r="G17" s="320" t="s">
        <v>301</v>
      </c>
      <c r="H17" s="320">
        <v>142638</v>
      </c>
      <c r="I17" s="320">
        <v>4300061816</v>
      </c>
      <c r="J17" s="320">
        <v>18691</v>
      </c>
      <c r="K17" s="320" t="s">
        <v>116</v>
      </c>
      <c r="L17" s="320" t="s">
        <v>116</v>
      </c>
      <c r="M17" s="325">
        <v>183761</v>
      </c>
      <c r="N17" s="325"/>
      <c r="O17" s="320" t="s">
        <v>166</v>
      </c>
      <c r="P17" s="320"/>
      <c r="Q17" s="320"/>
      <c r="R17" s="326"/>
      <c r="S17" s="327"/>
    </row>
    <row r="18" spans="1:19" ht="15.75">
      <c r="A18" s="249">
        <v>15</v>
      </c>
      <c r="B18" s="344" t="s">
        <v>120</v>
      </c>
      <c r="C18" s="336">
        <v>195193</v>
      </c>
      <c r="D18" s="320" t="s">
        <v>119</v>
      </c>
      <c r="E18" s="331">
        <v>43986</v>
      </c>
      <c r="F18" s="320">
        <v>7447</v>
      </c>
      <c r="G18" s="320" t="s">
        <v>307</v>
      </c>
      <c r="H18" s="320">
        <v>142514</v>
      </c>
      <c r="I18" s="320">
        <v>4700030591</v>
      </c>
      <c r="J18" s="320">
        <v>18426</v>
      </c>
      <c r="K18" s="320">
        <v>1000075416</v>
      </c>
      <c r="L18" s="320">
        <v>1000075416</v>
      </c>
      <c r="M18" s="320">
        <v>184021</v>
      </c>
      <c r="N18" s="320"/>
      <c r="O18" s="320"/>
      <c r="P18" s="320"/>
      <c r="Q18" s="332"/>
      <c r="R18" s="337" t="s">
        <v>314</v>
      </c>
      <c r="S18" s="327"/>
    </row>
    <row r="19" spans="1:19" ht="15.75">
      <c r="A19" s="249">
        <v>16</v>
      </c>
      <c r="B19" s="344" t="s">
        <v>120</v>
      </c>
      <c r="C19" s="336">
        <v>195193</v>
      </c>
      <c r="D19" s="320" t="s">
        <v>119</v>
      </c>
      <c r="E19" s="331">
        <v>43986</v>
      </c>
      <c r="F19" s="320">
        <v>7447</v>
      </c>
      <c r="G19" s="320" t="s">
        <v>307</v>
      </c>
      <c r="H19" s="320">
        <v>142513</v>
      </c>
      <c r="I19" s="320">
        <v>4700030588</v>
      </c>
      <c r="J19" s="320">
        <v>18427</v>
      </c>
      <c r="K19" s="320">
        <v>1000075415</v>
      </c>
      <c r="L19" s="320">
        <v>1000075415</v>
      </c>
      <c r="M19" s="320">
        <v>184022</v>
      </c>
      <c r="N19" s="320"/>
      <c r="O19" s="320"/>
      <c r="P19" s="320"/>
      <c r="Q19" s="332"/>
      <c r="R19" s="337" t="s">
        <v>308</v>
      </c>
      <c r="S19" s="327"/>
    </row>
    <row r="20" spans="1:19" ht="15.75">
      <c r="A20" s="249">
        <v>17</v>
      </c>
      <c r="B20" s="344" t="s">
        <v>120</v>
      </c>
      <c r="C20" s="336">
        <v>195193</v>
      </c>
      <c r="D20" s="320" t="s">
        <v>119</v>
      </c>
      <c r="E20" s="331">
        <v>43986</v>
      </c>
      <c r="F20" s="320">
        <v>7447</v>
      </c>
      <c r="G20" s="320" t="s">
        <v>307</v>
      </c>
      <c r="H20" s="320">
        <v>142512</v>
      </c>
      <c r="I20" s="320">
        <v>4700030587</v>
      </c>
      <c r="J20" s="320">
        <v>18428</v>
      </c>
      <c r="K20" s="320">
        <v>1000075413</v>
      </c>
      <c r="L20" s="320">
        <v>1000075413</v>
      </c>
      <c r="M20" s="320">
        <v>184023</v>
      </c>
      <c r="N20" s="320"/>
      <c r="O20" s="320"/>
      <c r="P20" s="320"/>
      <c r="Q20" s="332"/>
      <c r="R20" s="337" t="s">
        <v>309</v>
      </c>
      <c r="S20" s="327"/>
    </row>
    <row r="21" spans="1:19" ht="15.75">
      <c r="A21" s="249">
        <v>18</v>
      </c>
      <c r="B21" s="344" t="s">
        <v>120</v>
      </c>
      <c r="C21" s="336">
        <v>195193</v>
      </c>
      <c r="D21" s="320" t="s">
        <v>119</v>
      </c>
      <c r="E21" s="331">
        <v>43986</v>
      </c>
      <c r="F21" s="320">
        <v>7447</v>
      </c>
      <c r="G21" s="320" t="s">
        <v>307</v>
      </c>
      <c r="H21" s="320">
        <v>142511</v>
      </c>
      <c r="I21" s="320">
        <v>4700030586</v>
      </c>
      <c r="J21" s="320">
        <v>18429</v>
      </c>
      <c r="K21" s="320">
        <v>1000075404</v>
      </c>
      <c r="L21" s="320">
        <v>1000075404</v>
      </c>
      <c r="M21" s="320">
        <v>184024</v>
      </c>
      <c r="N21" s="320"/>
      <c r="O21" s="320"/>
      <c r="P21" s="320"/>
      <c r="Q21" s="332"/>
      <c r="R21" s="337" t="s">
        <v>310</v>
      </c>
      <c r="S21" s="327"/>
    </row>
    <row r="22" spans="1:19" ht="15.75">
      <c r="A22" s="249">
        <v>19</v>
      </c>
      <c r="B22" s="344" t="s">
        <v>120</v>
      </c>
      <c r="C22" s="336">
        <v>195193</v>
      </c>
      <c r="D22" s="320" t="s">
        <v>119</v>
      </c>
      <c r="E22" s="331">
        <v>43986</v>
      </c>
      <c r="F22" s="320">
        <v>7447</v>
      </c>
      <c r="G22" s="320" t="s">
        <v>307</v>
      </c>
      <c r="H22" s="320">
        <v>142509</v>
      </c>
      <c r="I22" s="320">
        <v>4700030585</v>
      </c>
      <c r="J22" s="320">
        <v>18430</v>
      </c>
      <c r="K22" s="320">
        <v>1000075407</v>
      </c>
      <c r="L22" s="320">
        <v>1000075407</v>
      </c>
      <c r="M22" s="320">
        <v>184025</v>
      </c>
      <c r="N22" s="320"/>
      <c r="O22" s="320"/>
      <c r="P22" s="320"/>
      <c r="Q22" s="332"/>
      <c r="R22" s="337" t="s">
        <v>311</v>
      </c>
      <c r="S22" s="327"/>
    </row>
    <row r="23" spans="1:19" ht="15.75">
      <c r="A23" s="249">
        <v>21</v>
      </c>
      <c r="B23" s="344" t="s">
        <v>120</v>
      </c>
      <c r="C23" s="336">
        <v>195193</v>
      </c>
      <c r="D23" s="320" t="s">
        <v>119</v>
      </c>
      <c r="E23" s="331">
        <v>43986</v>
      </c>
      <c r="F23" s="320">
        <v>7447</v>
      </c>
      <c r="G23" s="320" t="s">
        <v>307</v>
      </c>
      <c r="H23" s="320">
        <v>142529</v>
      </c>
      <c r="I23" s="320">
        <v>4700030590</v>
      </c>
      <c r="J23" s="320">
        <v>18435</v>
      </c>
      <c r="K23" s="320">
        <v>1000075417</v>
      </c>
      <c r="L23" s="320">
        <v>1000075417</v>
      </c>
      <c r="M23" s="320">
        <v>184026</v>
      </c>
      <c r="N23" s="320"/>
      <c r="O23" s="320"/>
      <c r="P23" s="320"/>
      <c r="Q23" s="332"/>
      <c r="R23" s="337" t="s">
        <v>312</v>
      </c>
      <c r="S23" s="327"/>
    </row>
    <row r="24" spans="1:19" ht="15.75">
      <c r="A24" s="249">
        <v>22</v>
      </c>
      <c r="B24" s="344" t="s">
        <v>120</v>
      </c>
      <c r="C24" s="336">
        <v>195193</v>
      </c>
      <c r="D24" s="320" t="s">
        <v>119</v>
      </c>
      <c r="E24" s="331">
        <v>43986</v>
      </c>
      <c r="F24" s="320">
        <v>7447</v>
      </c>
      <c r="G24" s="320" t="s">
        <v>307</v>
      </c>
      <c r="H24" s="320">
        <v>142528</v>
      </c>
      <c r="I24" s="320">
        <v>4700030589</v>
      </c>
      <c r="J24" s="320">
        <v>18436</v>
      </c>
      <c r="K24" s="320">
        <v>1000075414</v>
      </c>
      <c r="L24" s="320">
        <v>1000075414</v>
      </c>
      <c r="M24" s="320">
        <v>184027</v>
      </c>
      <c r="N24" s="320"/>
      <c r="O24" s="320"/>
      <c r="P24" s="320"/>
      <c r="Q24" s="332"/>
      <c r="R24" s="337" t="s">
        <v>313</v>
      </c>
      <c r="S24" s="327"/>
    </row>
    <row r="25" spans="1:19" ht="15.75">
      <c r="A25" s="290"/>
      <c r="B25" s="225"/>
      <c r="C25" s="291"/>
      <c r="D25" s="137"/>
      <c r="E25" s="343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314"/>
      <c r="R25" s="315"/>
      <c r="S25" s="317"/>
    </row>
    <row r="26" spans="1:19" ht="15.75">
      <c r="B26" s="295" t="s">
        <v>2</v>
      </c>
      <c r="C26" s="296">
        <v>8467837</v>
      </c>
      <c r="F26" s="360" t="s">
        <v>51</v>
      </c>
      <c r="G26" s="361"/>
      <c r="H26" s="280" t="s">
        <v>229</v>
      </c>
      <c r="I26" s="297" t="s">
        <v>228</v>
      </c>
      <c r="J26" s="358" t="s">
        <v>227</v>
      </c>
      <c r="K26" s="358"/>
      <c r="L26" s="358"/>
      <c r="M26" s="358"/>
      <c r="N26" s="298"/>
    </row>
    <row r="27" spans="1:19" ht="18.75">
      <c r="B27" s="299" t="s">
        <v>1</v>
      </c>
      <c r="C27" s="300">
        <v>318917</v>
      </c>
      <c r="F27" s="356" t="s">
        <v>115</v>
      </c>
      <c r="G27" s="356"/>
      <c r="H27" s="257">
        <v>3000000</v>
      </c>
      <c r="I27" s="257">
        <v>0</v>
      </c>
      <c r="J27" s="354">
        <f t="shared" ref="J27:J34" si="0">I27/H27*100</f>
        <v>0</v>
      </c>
      <c r="K27" s="354"/>
      <c r="L27" s="354"/>
      <c r="M27" s="354"/>
      <c r="N27" s="301"/>
    </row>
    <row r="28" spans="1:19" ht="18.75">
      <c r="B28" s="352" t="s">
        <v>50</v>
      </c>
      <c r="C28" s="353">
        <f>C26+C27</f>
        <v>8786754</v>
      </c>
      <c r="F28" s="356" t="s">
        <v>74</v>
      </c>
      <c r="G28" s="356"/>
      <c r="H28" s="257">
        <v>5000000</v>
      </c>
      <c r="I28" s="257">
        <v>368261</v>
      </c>
      <c r="J28" s="354">
        <f t="shared" si="0"/>
        <v>7.3652199999999999</v>
      </c>
      <c r="K28" s="354"/>
      <c r="L28" s="354"/>
      <c r="M28" s="354"/>
      <c r="N28" s="301"/>
    </row>
    <row r="29" spans="1:19" ht="18.75">
      <c r="B29" s="352"/>
      <c r="C29" s="353"/>
      <c r="F29" s="357" t="s">
        <v>76</v>
      </c>
      <c r="G29" s="357"/>
      <c r="H29" s="345">
        <v>3000000</v>
      </c>
      <c r="I29" s="345">
        <v>3090157</v>
      </c>
      <c r="J29" s="355">
        <f t="shared" si="0"/>
        <v>103.00523333333334</v>
      </c>
      <c r="K29" s="355"/>
      <c r="L29" s="355"/>
      <c r="M29" s="355"/>
      <c r="N29" s="301"/>
    </row>
    <row r="30" spans="1:19" ht="18.75">
      <c r="B30" s="295" t="s">
        <v>3</v>
      </c>
      <c r="C30" s="296"/>
      <c r="F30" s="359" t="s">
        <v>133</v>
      </c>
      <c r="G30" s="359"/>
      <c r="H30" s="257">
        <v>1500000</v>
      </c>
      <c r="I30" s="257">
        <v>0</v>
      </c>
      <c r="J30" s="354">
        <f t="shared" si="0"/>
        <v>0</v>
      </c>
      <c r="K30" s="354"/>
      <c r="L30" s="354"/>
      <c r="M30" s="354"/>
      <c r="N30" s="301"/>
      <c r="O30" s="302"/>
      <c r="P30" s="302"/>
      <c r="Q30" s="302"/>
    </row>
    <row r="31" spans="1:19" ht="18.75">
      <c r="B31" s="303"/>
      <c r="C31" s="304"/>
      <c r="F31" s="359" t="s">
        <v>141</v>
      </c>
      <c r="G31" s="359"/>
      <c r="H31" s="257">
        <v>3000000</v>
      </c>
      <c r="I31" s="257">
        <v>0</v>
      </c>
      <c r="J31" s="354">
        <f t="shared" si="0"/>
        <v>0</v>
      </c>
      <c r="K31" s="354"/>
      <c r="L31" s="354"/>
      <c r="M31" s="354"/>
      <c r="N31" s="301"/>
      <c r="O31" s="302"/>
      <c r="P31" s="302"/>
      <c r="Q31" s="302"/>
    </row>
    <row r="32" spans="1:19" ht="18.75">
      <c r="B32" s="305" t="s">
        <v>226</v>
      </c>
      <c r="C32" s="306"/>
      <c r="F32" s="359" t="s">
        <v>165</v>
      </c>
      <c r="G32" s="359"/>
      <c r="H32" s="257">
        <v>3000000</v>
      </c>
      <c r="I32" s="257">
        <v>0</v>
      </c>
      <c r="J32" s="354">
        <f t="shared" si="0"/>
        <v>0</v>
      </c>
      <c r="K32" s="354"/>
      <c r="L32" s="354"/>
      <c r="M32" s="354"/>
      <c r="N32" s="301"/>
      <c r="O32" s="302"/>
      <c r="P32" s="302"/>
      <c r="Q32" s="302"/>
    </row>
    <row r="33" spans="2:17" ht="18.75">
      <c r="B33" s="303"/>
      <c r="C33" s="304"/>
      <c r="F33" s="359" t="s">
        <v>166</v>
      </c>
      <c r="G33" s="359"/>
      <c r="H33" s="257">
        <v>3000000</v>
      </c>
      <c r="I33" s="257">
        <v>1710543</v>
      </c>
      <c r="J33" s="354">
        <f t="shared" si="0"/>
        <v>57.018100000000004</v>
      </c>
      <c r="K33" s="354"/>
      <c r="L33" s="354"/>
      <c r="M33" s="354"/>
      <c r="N33" s="301"/>
      <c r="O33" s="302"/>
      <c r="P33" s="302"/>
      <c r="Q33" s="302"/>
    </row>
    <row r="34" spans="2:17" ht="18.75">
      <c r="B34" s="101"/>
      <c r="C34" s="101"/>
      <c r="F34" s="359" t="s">
        <v>75</v>
      </c>
      <c r="G34" s="359"/>
      <c r="H34" s="257">
        <v>5000000</v>
      </c>
      <c r="I34" s="257">
        <v>0</v>
      </c>
      <c r="J34" s="354">
        <f t="shared" si="0"/>
        <v>0</v>
      </c>
      <c r="K34" s="354"/>
      <c r="L34" s="354"/>
      <c r="M34" s="354"/>
      <c r="N34" s="301"/>
      <c r="O34" s="302"/>
      <c r="P34" s="302"/>
      <c r="Q34" s="302"/>
    </row>
    <row r="35" spans="2:17">
      <c r="F35" s="350"/>
      <c r="G35" s="350"/>
    </row>
    <row r="36" spans="2:17">
      <c r="F36" s="350"/>
      <c r="G36" s="350"/>
      <c r="J36" s="358" t="s">
        <v>230</v>
      </c>
      <c r="K36" s="358"/>
      <c r="L36" s="358"/>
      <c r="M36" s="358"/>
    </row>
    <row r="37" spans="2:17">
      <c r="F37" s="350"/>
      <c r="G37" s="350"/>
      <c r="J37" s="354">
        <v>0</v>
      </c>
      <c r="K37" s="358"/>
      <c r="L37" s="358"/>
      <c r="M37" s="358"/>
    </row>
    <row r="38" spans="2:17">
      <c r="F38" s="350"/>
      <c r="G38" s="350"/>
    </row>
    <row r="39" spans="2:17">
      <c r="F39" s="350"/>
      <c r="G39" s="350"/>
      <c r="H39" s="308"/>
      <c r="I39" s="309"/>
      <c r="J39" s="308"/>
      <c r="K39" s="308"/>
      <c r="L39" s="308"/>
      <c r="M39" s="310"/>
      <c r="N39" s="310"/>
    </row>
    <row r="40" spans="2:17">
      <c r="F40" s="350"/>
      <c r="G40" s="350"/>
      <c r="H40" s="311"/>
      <c r="I40" s="137"/>
      <c r="J40" s="362"/>
      <c r="K40" s="362"/>
      <c r="L40" s="362"/>
      <c r="M40" s="362"/>
      <c r="N40" s="310"/>
    </row>
    <row r="41" spans="2:17">
      <c r="F41" s="350"/>
      <c r="G41" s="350"/>
      <c r="H41" s="312"/>
      <c r="I41" s="312"/>
      <c r="J41" s="364"/>
      <c r="K41" s="364"/>
      <c r="L41" s="364"/>
      <c r="M41" s="364"/>
      <c r="N41" s="310"/>
    </row>
    <row r="42" spans="2:17">
      <c r="F42" s="350"/>
      <c r="G42" s="350"/>
      <c r="H42" s="312"/>
      <c r="I42" s="312"/>
      <c r="J42" s="364"/>
      <c r="K42" s="364"/>
      <c r="L42" s="364"/>
      <c r="M42" s="364"/>
      <c r="N42" s="310"/>
    </row>
    <row r="43" spans="2:17">
      <c r="F43" s="365"/>
      <c r="G43" s="365"/>
      <c r="H43" s="312"/>
      <c r="I43" s="312"/>
      <c r="J43" s="364"/>
      <c r="K43" s="364"/>
      <c r="L43" s="364"/>
      <c r="M43" s="364"/>
      <c r="N43" s="310"/>
    </row>
    <row r="44" spans="2:17">
      <c r="F44" s="363"/>
      <c r="G44" s="363"/>
      <c r="H44" s="312"/>
      <c r="I44" s="312"/>
      <c r="J44" s="364"/>
      <c r="K44" s="364"/>
      <c r="L44" s="364"/>
      <c r="M44" s="364"/>
      <c r="N44" s="310"/>
    </row>
    <row r="45" spans="2:17">
      <c r="F45" s="363"/>
      <c r="G45" s="363"/>
      <c r="H45" s="312"/>
      <c r="I45" s="312"/>
      <c r="J45" s="364"/>
      <c r="K45" s="364"/>
      <c r="L45" s="364"/>
      <c r="M45" s="364"/>
      <c r="N45" s="310"/>
    </row>
    <row r="46" spans="2:17">
      <c r="F46" s="363"/>
      <c r="G46" s="363"/>
      <c r="H46" s="312"/>
      <c r="I46" s="312"/>
      <c r="J46" s="364"/>
      <c r="K46" s="364"/>
      <c r="L46" s="364"/>
      <c r="M46" s="364"/>
      <c r="N46" s="310"/>
    </row>
    <row r="47" spans="2:17">
      <c r="F47" s="363"/>
      <c r="G47" s="363"/>
      <c r="H47" s="312"/>
      <c r="I47" s="312"/>
      <c r="J47" s="364"/>
      <c r="K47" s="364"/>
      <c r="L47" s="364"/>
      <c r="M47" s="364"/>
      <c r="N47" s="310"/>
    </row>
    <row r="48" spans="2:17">
      <c r="F48" s="363"/>
      <c r="G48" s="363"/>
      <c r="H48" s="312"/>
      <c r="I48" s="312"/>
      <c r="J48" s="364"/>
      <c r="K48" s="364"/>
      <c r="L48" s="364"/>
      <c r="M48" s="364"/>
      <c r="N48" s="310"/>
    </row>
    <row r="49" spans="2:19">
      <c r="F49" s="307"/>
      <c r="G49" s="307"/>
      <c r="H49" s="308"/>
      <c r="I49" s="309"/>
      <c r="J49" s="308"/>
      <c r="K49" s="308"/>
      <c r="L49" s="308"/>
      <c r="M49" s="310"/>
      <c r="N49" s="310"/>
      <c r="S49" s="101"/>
    </row>
    <row r="57" spans="2:19">
      <c r="B57" s="101"/>
      <c r="C57" s="101"/>
      <c r="D57" s="101"/>
      <c r="E57" s="101"/>
      <c r="F57" s="101"/>
      <c r="G57" s="101"/>
      <c r="H57" s="101"/>
      <c r="I57" s="101"/>
      <c r="J57" s="313"/>
      <c r="K57" s="101"/>
      <c r="L57" s="101"/>
      <c r="M57" s="101"/>
      <c r="N57" s="101"/>
      <c r="O57" s="101"/>
      <c r="P57" s="101"/>
      <c r="Q57" s="101"/>
      <c r="R57" s="101"/>
    </row>
  </sheetData>
  <mergeCells count="46">
    <mergeCell ref="F48:G48"/>
    <mergeCell ref="J48:M48"/>
    <mergeCell ref="J42:M42"/>
    <mergeCell ref="F43:G43"/>
    <mergeCell ref="J41:M41"/>
    <mergeCell ref="J47:M47"/>
    <mergeCell ref="F45:G45"/>
    <mergeCell ref="J45:M45"/>
    <mergeCell ref="F46:G46"/>
    <mergeCell ref="J46:M46"/>
    <mergeCell ref="F47:G47"/>
    <mergeCell ref="J43:M43"/>
    <mergeCell ref="F44:G44"/>
    <mergeCell ref="J44:M44"/>
    <mergeCell ref="F31:G31"/>
    <mergeCell ref="F32:G32"/>
    <mergeCell ref="F33:G33"/>
    <mergeCell ref="F34:G34"/>
    <mergeCell ref="J31:M31"/>
    <mergeCell ref="J32:M32"/>
    <mergeCell ref="J33:M33"/>
    <mergeCell ref="J34:M34"/>
    <mergeCell ref="J36:M36"/>
    <mergeCell ref="J37:M37"/>
    <mergeCell ref="F41:G41"/>
    <mergeCell ref="F42:G42"/>
    <mergeCell ref="J40:M40"/>
    <mergeCell ref="F40:G40"/>
    <mergeCell ref="A1:R2"/>
    <mergeCell ref="B28:B29"/>
    <mergeCell ref="C28:C29"/>
    <mergeCell ref="J30:M30"/>
    <mergeCell ref="J29:M29"/>
    <mergeCell ref="J28:M28"/>
    <mergeCell ref="J27:M27"/>
    <mergeCell ref="F27:G27"/>
    <mergeCell ref="F28:G28"/>
    <mergeCell ref="F29:G29"/>
    <mergeCell ref="J26:M26"/>
    <mergeCell ref="F30:G30"/>
    <mergeCell ref="F26:G26"/>
    <mergeCell ref="F35:G35"/>
    <mergeCell ref="F36:G36"/>
    <mergeCell ref="F37:G37"/>
    <mergeCell ref="F38:G38"/>
    <mergeCell ref="F39:G39"/>
  </mergeCells>
  <conditionalFormatting sqref="C28:C29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20" orientation="landscape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8" sqref="B8"/>
    </sheetView>
  </sheetViews>
  <sheetFormatPr baseColWidth="10" defaultRowHeight="15"/>
  <cols>
    <col min="1" max="1" width="5.5703125" style="106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6" t="s">
        <v>127</v>
      </c>
      <c r="B2" s="366" t="s">
        <v>24</v>
      </c>
      <c r="C2" s="367"/>
    </row>
    <row r="3" spans="1:9">
      <c r="A3" s="106">
        <v>10</v>
      </c>
      <c r="B3" s="170">
        <v>9910000003</v>
      </c>
      <c r="C3" s="171" t="s">
        <v>49</v>
      </c>
      <c r="E3" s="154" t="s">
        <v>62</v>
      </c>
      <c r="F3" s="155" t="s">
        <v>65</v>
      </c>
      <c r="G3" s="154" t="s">
        <v>63</v>
      </c>
      <c r="H3" s="154" t="s">
        <v>64</v>
      </c>
      <c r="I3" s="17"/>
    </row>
    <row r="4" spans="1:9" ht="15.75" thickBot="1">
      <c r="A4" s="106">
        <v>13</v>
      </c>
      <c r="B4" s="67" t="s">
        <v>25</v>
      </c>
      <c r="C4" s="68" t="s">
        <v>72</v>
      </c>
      <c r="E4" s="200">
        <v>1</v>
      </c>
      <c r="F4" s="216">
        <v>3200000000</v>
      </c>
      <c r="G4" s="108" t="s">
        <v>137</v>
      </c>
      <c r="H4" s="215">
        <v>250000</v>
      </c>
      <c r="I4" s="33">
        <f>E4*H4</f>
        <v>250000</v>
      </c>
    </row>
    <row r="5" spans="1:9" ht="16.5" thickBot="1">
      <c r="A5" s="106">
        <v>5</v>
      </c>
      <c r="B5" s="172">
        <v>3200000000</v>
      </c>
      <c r="C5" s="173" t="s">
        <v>26</v>
      </c>
      <c r="D5" s="66"/>
      <c r="E5" s="201"/>
      <c r="F5" s="224"/>
      <c r="G5" s="207"/>
      <c r="H5" s="202"/>
      <c r="I5" s="33">
        <f t="shared" ref="I5:I12" si="0">E5*H5</f>
        <v>0</v>
      </c>
    </row>
    <row r="6" spans="1:9">
      <c r="A6" s="106">
        <v>19</v>
      </c>
      <c r="B6" s="172">
        <v>11112222</v>
      </c>
      <c r="C6" s="173" t="s">
        <v>27</v>
      </c>
      <c r="E6" s="192"/>
      <c r="F6" s="183"/>
      <c r="G6" s="191"/>
      <c r="H6" s="193"/>
      <c r="I6" s="33">
        <f t="shared" si="0"/>
        <v>0</v>
      </c>
    </row>
    <row r="7" spans="1:9">
      <c r="B7" s="174">
        <v>38827</v>
      </c>
      <c r="C7" s="175" t="s">
        <v>101</v>
      </c>
      <c r="E7" s="103"/>
      <c r="F7" s="183"/>
      <c r="G7" s="186"/>
      <c r="H7" s="194"/>
      <c r="I7" s="33">
        <f t="shared" si="0"/>
        <v>0</v>
      </c>
    </row>
    <row r="8" spans="1:9">
      <c r="B8" s="174">
        <v>18942</v>
      </c>
      <c r="C8" s="175" t="s">
        <v>102</v>
      </c>
      <c r="E8" s="103"/>
      <c r="F8" s="183"/>
      <c r="G8" s="186"/>
      <c r="H8" s="194"/>
      <c r="I8" s="33">
        <f t="shared" si="0"/>
        <v>0</v>
      </c>
    </row>
    <row r="9" spans="1:9" ht="15.75" thickBot="1">
      <c r="A9" s="106">
        <v>15</v>
      </c>
      <c r="B9" s="176">
        <v>111110000</v>
      </c>
      <c r="C9" s="177" t="s">
        <v>28</v>
      </c>
      <c r="E9" s="103"/>
      <c r="F9" s="186"/>
      <c r="G9" s="186"/>
      <c r="H9" s="195"/>
      <c r="I9" s="33">
        <f t="shared" si="0"/>
        <v>0</v>
      </c>
    </row>
    <row r="10" spans="1:9" ht="15.75">
      <c r="B10" s="29"/>
      <c r="C10" s="30"/>
      <c r="E10" s="103"/>
      <c r="F10" s="110"/>
      <c r="G10" s="121"/>
      <c r="H10" s="120"/>
      <c r="I10" s="33">
        <f t="shared" si="0"/>
        <v>0</v>
      </c>
    </row>
    <row r="11" spans="1:9" ht="16.5" thickBot="1">
      <c r="E11" s="103"/>
      <c r="F11" s="110"/>
      <c r="G11" s="121"/>
      <c r="H11" s="120"/>
      <c r="I11" s="33">
        <f t="shared" si="0"/>
        <v>0</v>
      </c>
    </row>
    <row r="12" spans="1:9" s="37" customFormat="1" ht="19.5" thickBot="1">
      <c r="A12" s="107"/>
      <c r="B12" s="36" t="s">
        <v>24</v>
      </c>
      <c r="C12" s="36" t="s">
        <v>66</v>
      </c>
      <c r="E12" s="103"/>
      <c r="F12" s="104"/>
      <c r="G12" s="102"/>
      <c r="H12" s="105"/>
      <c r="I12" s="33">
        <f t="shared" si="0"/>
        <v>0</v>
      </c>
    </row>
    <row r="13" spans="1:9" ht="15.75">
      <c r="B13" s="38" t="s">
        <v>52</v>
      </c>
      <c r="C13" s="39" t="s">
        <v>53</v>
      </c>
      <c r="E13" s="103"/>
      <c r="F13" s="104"/>
      <c r="G13" s="102"/>
      <c r="H13" s="105"/>
      <c r="I13" s="99"/>
    </row>
    <row r="14" spans="1:9">
      <c r="B14" s="40" t="s">
        <v>54</v>
      </c>
      <c r="C14" s="49" t="s">
        <v>55</v>
      </c>
      <c r="D14" s="50"/>
      <c r="E14" s="51"/>
      <c r="F14" s="52"/>
      <c r="G14" s="51"/>
      <c r="I14" s="99">
        <f>SUM(I4:I13)</f>
        <v>250000</v>
      </c>
    </row>
    <row r="15" spans="1:9" ht="15.75">
      <c r="B15" s="40" t="s">
        <v>56</v>
      </c>
      <c r="C15" s="49" t="s">
        <v>57</v>
      </c>
      <c r="D15" s="48"/>
      <c r="E15" s="54" t="s">
        <v>41</v>
      </c>
      <c r="F15" s="55"/>
      <c r="G15" s="53"/>
    </row>
    <row r="16" spans="1:9" ht="15.75" thickBot="1">
      <c r="B16" s="40" t="s">
        <v>58</v>
      </c>
      <c r="C16" s="41" t="s">
        <v>59</v>
      </c>
      <c r="E16" s="54" t="s">
        <v>117</v>
      </c>
      <c r="F16" s="17"/>
      <c r="G16" s="57" t="s">
        <v>69</v>
      </c>
      <c r="I16" s="99"/>
    </row>
    <row r="17" spans="2:9" ht="15.75" thickBot="1">
      <c r="B17" s="40" t="s">
        <v>60</v>
      </c>
      <c r="C17" s="41" t="s">
        <v>61</v>
      </c>
      <c r="E17" s="42" t="s">
        <v>62</v>
      </c>
      <c r="F17" s="43" t="s">
        <v>65</v>
      </c>
      <c r="G17" s="43" t="s">
        <v>63</v>
      </c>
      <c r="H17" s="43" t="s">
        <v>64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26</v>
      </c>
      <c r="H18" s="142">
        <v>1610196</v>
      </c>
    </row>
    <row r="19" spans="2:9">
      <c r="C19">
        <f>27042*5</f>
        <v>135210</v>
      </c>
      <c r="D19" s="48"/>
      <c r="E19" s="347" t="s">
        <v>118</v>
      </c>
      <c r="F19" s="347"/>
      <c r="G19" s="347"/>
      <c r="H19" s="347"/>
      <c r="I19" s="347"/>
    </row>
    <row r="20" spans="2:9">
      <c r="E20" s="56" t="s">
        <v>67</v>
      </c>
      <c r="F20" s="57"/>
    </row>
    <row r="21" spans="2:9" ht="15.75" thickBot="1">
      <c r="B21" s="58"/>
      <c r="C21" s="59"/>
      <c r="E21" s="54" t="s">
        <v>68</v>
      </c>
      <c r="F21" s="57"/>
      <c r="G21" s="57" t="s">
        <v>69</v>
      </c>
    </row>
    <row r="22" spans="2:9" ht="15.75" thickBot="1">
      <c r="B22" s="58" t="s">
        <v>7</v>
      </c>
      <c r="C22" s="60"/>
      <c r="E22" s="42" t="s">
        <v>62</v>
      </c>
      <c r="F22" s="43" t="s">
        <v>65</v>
      </c>
      <c r="G22" s="43" t="s">
        <v>63</v>
      </c>
      <c r="H22" s="43" t="s">
        <v>64</v>
      </c>
    </row>
    <row r="23" spans="2:9" ht="15.75" thickBot="1">
      <c r="E23" s="44">
        <v>1</v>
      </c>
      <c r="F23" s="45">
        <v>3200000000</v>
      </c>
      <c r="G23" s="46" t="s">
        <v>26</v>
      </c>
      <c r="H23" s="47">
        <v>668271</v>
      </c>
    </row>
    <row r="24" spans="2:9" ht="41.25" customHeight="1"/>
    <row r="25" spans="2:9">
      <c r="E25" s="57" t="s">
        <v>8</v>
      </c>
      <c r="F25" s="57"/>
    </row>
    <row r="26" spans="2:9" ht="15.75" thickBot="1">
      <c r="E26" s="57" t="s">
        <v>70</v>
      </c>
      <c r="F26" s="57"/>
      <c r="G26" s="57" t="s">
        <v>69</v>
      </c>
    </row>
    <row r="27" spans="2:9" ht="15.75" thickBot="1">
      <c r="E27" s="42" t="s">
        <v>62</v>
      </c>
      <c r="F27" s="43" t="s">
        <v>65</v>
      </c>
      <c r="G27" s="43" t="s">
        <v>63</v>
      </c>
      <c r="H27" s="43" t="s">
        <v>64</v>
      </c>
    </row>
    <row r="28" spans="2:9" ht="15.75" thickBot="1">
      <c r="E28" s="44">
        <v>1</v>
      </c>
      <c r="F28" s="45">
        <v>3200000000</v>
      </c>
      <c r="G28" s="46" t="s">
        <v>26</v>
      </c>
      <c r="H28" s="47" t="s">
        <v>71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00" t="s">
        <v>96</v>
      </c>
      <c r="C2" s="100" t="s">
        <v>5</v>
      </c>
      <c r="L2">
        <v>180</v>
      </c>
    </row>
    <row r="3" spans="2:12">
      <c r="B3" s="101" t="s">
        <v>94</v>
      </c>
      <c r="C3" s="101" t="s">
        <v>95</v>
      </c>
    </row>
    <row r="4" spans="2:12">
      <c r="B4" s="101" t="s">
        <v>128</v>
      </c>
      <c r="C4" s="101" t="s">
        <v>97</v>
      </c>
    </row>
    <row r="5" spans="2:12">
      <c r="B5" s="101" t="s">
        <v>121</v>
      </c>
      <c r="C5" s="101" t="s">
        <v>98</v>
      </c>
    </row>
    <row r="6" spans="2:12">
      <c r="B6" s="101" t="s">
        <v>67</v>
      </c>
      <c r="C6" s="101" t="s">
        <v>73</v>
      </c>
    </row>
    <row r="7" spans="2:12">
      <c r="B7" s="101" t="s">
        <v>103</v>
      </c>
      <c r="C7" s="101" t="s">
        <v>104</v>
      </c>
    </row>
    <row r="8" spans="2:12">
      <c r="B8" s="101" t="s">
        <v>105</v>
      </c>
      <c r="C8" s="101" t="s">
        <v>106</v>
      </c>
    </row>
    <row r="9" spans="2:12">
      <c r="B9" s="101" t="s">
        <v>107</v>
      </c>
      <c r="C9" s="101" t="s">
        <v>99</v>
      </c>
    </row>
    <row r="10" spans="2:12">
      <c r="B10" s="101" t="s">
        <v>108</v>
      </c>
      <c r="C10" s="101" t="s">
        <v>109</v>
      </c>
    </row>
    <row r="11" spans="2:12">
      <c r="B11" s="101" t="s">
        <v>120</v>
      </c>
      <c r="C11" s="101" t="s">
        <v>48</v>
      </c>
      <c r="E11" s="347" t="s">
        <v>118</v>
      </c>
      <c r="F11" s="347"/>
      <c r="G11" s="347"/>
      <c r="H11" s="347"/>
      <c r="I11" s="347"/>
    </row>
    <row r="12" spans="2:12">
      <c r="B12" s="101" t="s">
        <v>110</v>
      </c>
      <c r="C12" s="101" t="s">
        <v>111</v>
      </c>
    </row>
    <row r="13" spans="2:12">
      <c r="B13" s="101" t="s">
        <v>112</v>
      </c>
      <c r="C13" s="101" t="s">
        <v>113</v>
      </c>
    </row>
    <row r="14" spans="2:12">
      <c r="B14" s="101" t="s">
        <v>123</v>
      </c>
      <c r="C14" s="101" t="s">
        <v>122</v>
      </c>
    </row>
    <row r="15" spans="2:12">
      <c r="B15" s="101" t="s">
        <v>125</v>
      </c>
      <c r="C15" s="101" t="s">
        <v>124</v>
      </c>
      <c r="E15" s="347" t="s">
        <v>126</v>
      </c>
      <c r="F15" s="347"/>
      <c r="G15" s="347"/>
      <c r="H15" s="347"/>
      <c r="I15" s="347"/>
    </row>
    <row r="16" spans="2:12">
      <c r="B16" s="112" t="s">
        <v>129</v>
      </c>
      <c r="C16" s="101" t="s">
        <v>130</v>
      </c>
    </row>
    <row r="17" spans="2:3">
      <c r="B17" s="101" t="s">
        <v>131</v>
      </c>
      <c r="C17" s="101" t="s">
        <v>132</v>
      </c>
    </row>
    <row r="18" spans="2:3">
      <c r="B18" s="101"/>
      <c r="C18" s="101"/>
    </row>
    <row r="19" spans="2:3">
      <c r="B19" s="101"/>
      <c r="C19" s="101"/>
    </row>
    <row r="20" spans="2:3">
      <c r="B20" s="101"/>
      <c r="C20" s="101"/>
    </row>
    <row r="21" spans="2:3">
      <c r="B21" s="101"/>
      <c r="C21" s="101"/>
    </row>
    <row r="22" spans="2:3">
      <c r="B22" s="101"/>
      <c r="C22" s="101"/>
    </row>
    <row r="23" spans="2:3">
      <c r="B23" s="101"/>
      <c r="C23" s="101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topLeftCell="A55" workbookViewId="0">
      <selection activeCell="C80" sqref="C80"/>
    </sheetView>
  </sheetViews>
  <sheetFormatPr baseColWidth="10" defaultRowHeight="15"/>
  <cols>
    <col min="2" max="2" width="34.7109375" customWidth="1"/>
    <col min="3" max="3" width="40.7109375" bestFit="1" customWidth="1"/>
    <col min="6" max="6" width="12.85546875" customWidth="1"/>
  </cols>
  <sheetData>
    <row r="2" spans="2:6">
      <c r="C2" s="24"/>
    </row>
    <row r="3" spans="2:6">
      <c r="B3" s="347"/>
      <c r="C3" s="347"/>
      <c r="D3" s="347"/>
      <c r="E3" s="347"/>
      <c r="F3" s="347"/>
    </row>
    <row r="4" spans="2:6">
      <c r="B4" s="347"/>
      <c r="C4" s="347"/>
      <c r="D4" s="347"/>
      <c r="E4" s="347"/>
      <c r="F4" s="347"/>
    </row>
    <row r="5" spans="2:6">
      <c r="B5" s="69"/>
      <c r="C5" s="70" t="s">
        <v>23</v>
      </c>
      <c r="D5" s="2"/>
      <c r="E5" s="19"/>
      <c r="F5" s="2"/>
    </row>
    <row r="6" spans="2:6">
      <c r="B6" s="71" t="s">
        <v>5</v>
      </c>
      <c r="C6" s="190" t="s">
        <v>97</v>
      </c>
      <c r="D6" s="6"/>
      <c r="E6" s="7" t="s">
        <v>6</v>
      </c>
      <c r="F6" s="6"/>
    </row>
    <row r="7" spans="2:6">
      <c r="B7" s="71" t="s">
        <v>7</v>
      </c>
      <c r="C7" s="319" t="s">
        <v>128</v>
      </c>
      <c r="D7" s="6"/>
      <c r="E7" s="11"/>
      <c r="F7" s="6"/>
    </row>
    <row r="8" spans="2:6">
      <c r="B8" s="71" t="s">
        <v>9</v>
      </c>
      <c r="C8" s="108">
        <v>17446</v>
      </c>
      <c r="D8" s="72"/>
      <c r="E8" s="11" t="s">
        <v>10</v>
      </c>
      <c r="F8" s="6"/>
    </row>
    <row r="9" spans="2:6">
      <c r="B9" s="73" t="s">
        <v>11</v>
      </c>
      <c r="C9" s="226">
        <v>141585</v>
      </c>
      <c r="D9" s="6"/>
      <c r="E9" s="18"/>
      <c r="F9" s="6"/>
    </row>
    <row r="10" spans="2:6">
      <c r="B10" s="71" t="s">
        <v>12</v>
      </c>
      <c r="C10" s="108">
        <v>2110</v>
      </c>
      <c r="D10" s="6"/>
      <c r="E10" s="6"/>
      <c r="F10" s="6"/>
    </row>
    <row r="11" spans="2:6">
      <c r="B11" s="71" t="s">
        <v>13</v>
      </c>
      <c r="C11" s="108">
        <v>72345</v>
      </c>
      <c r="D11" s="6"/>
      <c r="E11" s="6"/>
      <c r="F11" s="6"/>
    </row>
    <row r="12" spans="2:6">
      <c r="B12" s="71" t="s">
        <v>14</v>
      </c>
      <c r="C12" s="169">
        <v>4457</v>
      </c>
      <c r="D12" s="6"/>
      <c r="E12" s="6"/>
      <c r="F12" s="6"/>
    </row>
    <row r="13" spans="2:6">
      <c r="B13" s="74" t="s">
        <v>15</v>
      </c>
      <c r="C13" s="74" t="s">
        <v>16</v>
      </c>
      <c r="D13" s="109" t="s">
        <v>17</v>
      </c>
      <c r="E13" s="75" t="s">
        <v>18</v>
      </c>
      <c r="F13" s="75" t="s">
        <v>19</v>
      </c>
    </row>
    <row r="14" spans="2:6">
      <c r="B14" s="228" t="s">
        <v>25</v>
      </c>
      <c r="C14" s="108" t="s">
        <v>137</v>
      </c>
      <c r="D14" s="199">
        <v>1</v>
      </c>
      <c r="E14" s="188">
        <v>125000</v>
      </c>
      <c r="F14" s="28">
        <f>E14</f>
        <v>125000</v>
      </c>
    </row>
    <row r="15" spans="2:6">
      <c r="B15" s="16"/>
      <c r="C15" s="77"/>
      <c r="D15" s="28"/>
      <c r="E15" s="28" t="s">
        <v>20</v>
      </c>
      <c r="F15" s="28">
        <f>F14</f>
        <v>125000</v>
      </c>
    </row>
    <row r="16" spans="2:6">
      <c r="B16" s="348"/>
      <c r="C16" s="348"/>
      <c r="D16" s="348"/>
      <c r="E16" s="348"/>
      <c r="F16" s="348"/>
    </row>
    <row r="17" spans="2:6">
      <c r="B17" s="347"/>
      <c r="C17" s="347"/>
      <c r="D17" s="347"/>
      <c r="E17" s="347"/>
      <c r="F17" s="347"/>
    </row>
    <row r="18" spans="2:6">
      <c r="B18" s="69"/>
      <c r="C18" s="70" t="s">
        <v>29</v>
      </c>
      <c r="D18" s="2"/>
      <c r="E18" s="19"/>
      <c r="F18" s="2"/>
    </row>
    <row r="19" spans="2:6">
      <c r="B19" s="71" t="s">
        <v>5</v>
      </c>
      <c r="C19" s="190" t="s">
        <v>109</v>
      </c>
      <c r="D19" s="6"/>
      <c r="E19" s="7" t="s">
        <v>6</v>
      </c>
      <c r="F19" s="6"/>
    </row>
    <row r="20" spans="2:6">
      <c r="B20" s="71" t="s">
        <v>7</v>
      </c>
      <c r="C20" s="184" t="s">
        <v>108</v>
      </c>
      <c r="D20" s="6"/>
      <c r="E20" s="11"/>
      <c r="F20" s="6"/>
    </row>
    <row r="21" spans="2:6">
      <c r="B21" s="71" t="s">
        <v>9</v>
      </c>
      <c r="C21" s="108">
        <v>17483</v>
      </c>
      <c r="D21" s="72"/>
      <c r="E21" s="11" t="s">
        <v>10</v>
      </c>
      <c r="F21" s="6"/>
    </row>
    <row r="22" spans="2:6">
      <c r="B22" s="73" t="s">
        <v>11</v>
      </c>
      <c r="C22" s="226">
        <v>141799</v>
      </c>
      <c r="D22" s="6"/>
      <c r="E22" s="18"/>
      <c r="F22" s="6"/>
    </row>
    <row r="23" spans="2:6">
      <c r="B23" s="71" t="s">
        <v>12</v>
      </c>
      <c r="C23" s="108">
        <v>208</v>
      </c>
      <c r="D23" s="6"/>
      <c r="E23" s="6"/>
      <c r="F23" s="6"/>
    </row>
    <row r="24" spans="2:6">
      <c r="B24" s="71" t="s">
        <v>13</v>
      </c>
      <c r="C24" s="108">
        <v>72344</v>
      </c>
      <c r="D24" s="6"/>
      <c r="E24" s="6"/>
      <c r="F24" s="6"/>
    </row>
    <row r="25" spans="2:6">
      <c r="B25" s="71" t="s">
        <v>14</v>
      </c>
      <c r="C25" s="169">
        <v>4454</v>
      </c>
      <c r="D25" s="6"/>
      <c r="E25" s="6"/>
      <c r="F25" s="6"/>
    </row>
    <row r="26" spans="2:6">
      <c r="B26" s="74" t="s">
        <v>15</v>
      </c>
      <c r="C26" s="74" t="s">
        <v>16</v>
      </c>
      <c r="D26" s="109" t="s">
        <v>17</v>
      </c>
      <c r="E26" s="75" t="s">
        <v>18</v>
      </c>
      <c r="F26" s="75" t="s">
        <v>19</v>
      </c>
    </row>
    <row r="27" spans="2:6">
      <c r="B27" s="228">
        <v>9910000003</v>
      </c>
      <c r="C27" s="108" t="s">
        <v>49</v>
      </c>
      <c r="D27" s="199">
        <v>1</v>
      </c>
      <c r="E27" s="188">
        <v>250000</v>
      </c>
      <c r="F27" s="28">
        <f>E27</f>
        <v>250000</v>
      </c>
    </row>
    <row r="28" spans="2:6">
      <c r="B28" s="16"/>
      <c r="C28" s="77"/>
      <c r="D28" s="119"/>
      <c r="E28" s="28" t="s">
        <v>20</v>
      </c>
      <c r="F28" s="28">
        <f>F27</f>
        <v>250000</v>
      </c>
    </row>
    <row r="29" spans="2:6">
      <c r="B29" s="347"/>
      <c r="C29" s="347"/>
      <c r="D29" s="347"/>
      <c r="E29" s="347"/>
      <c r="F29" s="347"/>
    </row>
    <row r="30" spans="2:6" ht="15.75" thickBot="1">
      <c r="B30" s="347"/>
      <c r="C30" s="347"/>
      <c r="D30" s="347"/>
      <c r="E30" s="347"/>
      <c r="F30" s="347"/>
    </row>
    <row r="31" spans="2:6">
      <c r="B31" s="135"/>
      <c r="C31" s="127" t="s">
        <v>30</v>
      </c>
      <c r="D31" s="2"/>
      <c r="E31" s="3"/>
      <c r="F31" s="4"/>
    </row>
    <row r="32" spans="2:6">
      <c r="B32" s="71" t="s">
        <v>5</v>
      </c>
      <c r="C32" s="190" t="s">
        <v>95</v>
      </c>
      <c r="D32" s="6"/>
      <c r="E32" s="7" t="s">
        <v>6</v>
      </c>
      <c r="F32" s="8"/>
    </row>
    <row r="33" spans="2:6">
      <c r="B33" s="71" t="s">
        <v>7</v>
      </c>
      <c r="C33" s="184" t="s">
        <v>297</v>
      </c>
      <c r="D33" s="133"/>
      <c r="E33" s="11"/>
      <c r="F33" s="8"/>
    </row>
    <row r="34" spans="2:6">
      <c r="B34" s="71" t="s">
        <v>9</v>
      </c>
      <c r="C34" s="108">
        <v>17733</v>
      </c>
      <c r="D34" s="134"/>
      <c r="E34" s="11" t="s">
        <v>10</v>
      </c>
      <c r="F34" s="8"/>
    </row>
    <row r="35" spans="2:6">
      <c r="B35" s="73" t="s">
        <v>11</v>
      </c>
      <c r="C35" s="226">
        <v>141947</v>
      </c>
      <c r="D35" s="6"/>
      <c r="E35" s="18"/>
      <c r="F35" s="8"/>
    </row>
    <row r="36" spans="2:6">
      <c r="B36" s="71" t="s">
        <v>12</v>
      </c>
      <c r="C36" s="108">
        <v>830935</v>
      </c>
      <c r="D36" s="6"/>
      <c r="E36" s="13"/>
      <c r="F36" s="8"/>
    </row>
    <row r="37" spans="2:6">
      <c r="B37" s="71" t="s">
        <v>13</v>
      </c>
      <c r="C37" s="108">
        <v>7253</v>
      </c>
      <c r="D37" s="6"/>
      <c r="E37" s="8"/>
      <c r="F37" s="8"/>
    </row>
    <row r="38" spans="2:6" ht="15.75" thickBot="1">
      <c r="B38" s="197" t="s">
        <v>14</v>
      </c>
      <c r="C38" s="178" t="s">
        <v>298</v>
      </c>
      <c r="D38" s="6"/>
      <c r="E38" s="8"/>
      <c r="F38" s="8"/>
    </row>
    <row r="39" spans="2:6" ht="15.75" thickBot="1">
      <c r="B39" s="61" t="s">
        <v>15</v>
      </c>
      <c r="C39" s="128" t="s">
        <v>16</v>
      </c>
      <c r="D39" s="63" t="s">
        <v>17</v>
      </c>
      <c r="E39" s="63" t="s">
        <v>18</v>
      </c>
      <c r="F39" s="64" t="s">
        <v>19</v>
      </c>
    </row>
    <row r="40" spans="2:6" ht="15.75" thickBot="1">
      <c r="B40" s="228">
        <v>3200000000</v>
      </c>
      <c r="C40" s="108" t="s">
        <v>26</v>
      </c>
      <c r="D40" s="199">
        <v>1</v>
      </c>
      <c r="E40" s="188">
        <v>1932525</v>
      </c>
      <c r="F40" s="28">
        <f>D40*E40</f>
        <v>1932525</v>
      </c>
    </row>
    <row r="41" spans="2:6" ht="15.75" thickBot="1">
      <c r="B41" s="117"/>
      <c r="C41" s="143"/>
      <c r="D41" s="156"/>
      <c r="E41" s="157" t="s">
        <v>20</v>
      </c>
      <c r="F41" s="132">
        <f>F40</f>
        <v>1932525</v>
      </c>
    </row>
    <row r="43" spans="2:6" ht="15.75" thickBot="1">
      <c r="B43" s="347"/>
      <c r="C43" s="347"/>
      <c r="D43" s="347"/>
      <c r="E43" s="347"/>
      <c r="F43" s="347"/>
    </row>
    <row r="44" spans="2:6" ht="15.75" thickBot="1">
      <c r="B44" s="31"/>
      <c r="C44" s="127" t="s">
        <v>31</v>
      </c>
      <c r="D44" s="2"/>
      <c r="E44" s="3"/>
      <c r="F44" s="4"/>
    </row>
    <row r="45" spans="2:6">
      <c r="B45" s="5" t="s">
        <v>5</v>
      </c>
      <c r="C45" s="190" t="s">
        <v>132</v>
      </c>
      <c r="D45" s="6"/>
      <c r="E45" s="7" t="s">
        <v>6</v>
      </c>
      <c r="F45" s="8"/>
    </row>
    <row r="46" spans="2:6">
      <c r="B46" s="9" t="s">
        <v>7</v>
      </c>
      <c r="C46" s="184" t="s">
        <v>231</v>
      </c>
      <c r="D46" s="133"/>
      <c r="E46" s="11"/>
      <c r="F46" s="8"/>
    </row>
    <row r="47" spans="2:6">
      <c r="B47" s="9" t="s">
        <v>9</v>
      </c>
      <c r="C47" s="108">
        <v>17906</v>
      </c>
      <c r="D47" s="134"/>
      <c r="E47" s="11" t="s">
        <v>10</v>
      </c>
      <c r="F47" s="8"/>
    </row>
    <row r="48" spans="2:6">
      <c r="B48" s="1" t="s">
        <v>11</v>
      </c>
      <c r="C48" s="226">
        <v>140771</v>
      </c>
      <c r="D48" s="6"/>
      <c r="E48" s="18"/>
      <c r="F48" s="8"/>
    </row>
    <row r="49" spans="2:6">
      <c r="B49" s="9" t="s">
        <v>12</v>
      </c>
      <c r="C49" s="108">
        <v>341310</v>
      </c>
      <c r="D49" s="6"/>
      <c r="E49" s="13"/>
      <c r="F49" s="8"/>
    </row>
    <row r="50" spans="2:6">
      <c r="B50" s="14" t="s">
        <v>13</v>
      </c>
      <c r="C50" s="108">
        <v>7219</v>
      </c>
      <c r="D50" s="6"/>
      <c r="E50" s="8"/>
      <c r="F50" s="8"/>
    </row>
    <row r="51" spans="2:6" ht="15.75" thickBot="1">
      <c r="B51" s="14" t="s">
        <v>14</v>
      </c>
      <c r="C51" s="203">
        <v>4345</v>
      </c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>
      <c r="B53" s="228" t="s">
        <v>25</v>
      </c>
      <c r="C53" s="108" t="s">
        <v>137</v>
      </c>
      <c r="D53" s="199">
        <v>1</v>
      </c>
      <c r="E53" s="188">
        <v>250000</v>
      </c>
      <c r="F53" s="28">
        <f>E53*D53</f>
        <v>250000</v>
      </c>
    </row>
    <row r="54" spans="2:6" ht="15.75" thickBot="1">
      <c r="B54" s="114"/>
      <c r="C54" s="115"/>
      <c r="D54" s="116"/>
      <c r="E54" s="130" t="s">
        <v>20</v>
      </c>
      <c r="F54" s="131">
        <f>F53</f>
        <v>250000</v>
      </c>
    </row>
    <row r="56" spans="2:6" ht="15.75" thickBot="1">
      <c r="B56" s="347"/>
      <c r="C56" s="347"/>
      <c r="D56" s="347"/>
      <c r="E56" s="347"/>
      <c r="F56" s="347"/>
    </row>
    <row r="57" spans="2:6" ht="15.75" thickBot="1">
      <c r="B57" s="31"/>
      <c r="C57" s="127" t="s">
        <v>32</v>
      </c>
      <c r="D57" s="2"/>
      <c r="E57" s="3"/>
      <c r="F57" s="4"/>
    </row>
    <row r="58" spans="2:6">
      <c r="B58" s="5" t="s">
        <v>5</v>
      </c>
      <c r="C58" s="190" t="s">
        <v>132</v>
      </c>
      <c r="D58" s="6"/>
      <c r="E58" s="7" t="s">
        <v>6</v>
      </c>
      <c r="F58" s="8"/>
    </row>
    <row r="59" spans="2:6">
      <c r="B59" s="9" t="s">
        <v>7</v>
      </c>
      <c r="C59" s="184" t="s">
        <v>231</v>
      </c>
      <c r="D59" s="133"/>
      <c r="E59" s="11"/>
      <c r="F59" s="8"/>
    </row>
    <row r="60" spans="2:6">
      <c r="B60" s="9" t="s">
        <v>9</v>
      </c>
      <c r="C60" s="108">
        <v>17907</v>
      </c>
      <c r="D60" s="134"/>
      <c r="E60" s="11" t="s">
        <v>10</v>
      </c>
      <c r="F60" s="8"/>
    </row>
    <row r="61" spans="2:6">
      <c r="B61" s="1" t="s">
        <v>11</v>
      </c>
      <c r="C61" s="226">
        <v>140772</v>
      </c>
      <c r="D61" s="6"/>
      <c r="E61" s="18"/>
      <c r="F61" s="8"/>
    </row>
    <row r="62" spans="2:6">
      <c r="B62" s="9" t="s">
        <v>12</v>
      </c>
      <c r="C62" s="211">
        <v>341307</v>
      </c>
      <c r="D62" s="6"/>
      <c r="E62" s="13"/>
      <c r="F62" s="8"/>
    </row>
    <row r="63" spans="2:6">
      <c r="B63" s="14" t="s">
        <v>13</v>
      </c>
      <c r="C63" s="108">
        <v>7221</v>
      </c>
      <c r="D63" s="6"/>
      <c r="E63" s="8"/>
      <c r="F63" s="8"/>
    </row>
    <row r="64" spans="2:6" ht="15.75" thickBot="1">
      <c r="B64" s="14" t="s">
        <v>14</v>
      </c>
      <c r="C64" s="129">
        <v>4346</v>
      </c>
      <c r="D64" s="6"/>
      <c r="E64" s="8"/>
      <c r="F64" s="8"/>
    </row>
    <row r="65" spans="2:6" ht="15.75" thickBot="1">
      <c r="B65" s="61" t="s">
        <v>15</v>
      </c>
      <c r="C65" s="128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8" t="s">
        <v>25</v>
      </c>
      <c r="C66" s="108" t="s">
        <v>137</v>
      </c>
      <c r="D66" s="138">
        <v>1</v>
      </c>
      <c r="E66" s="212">
        <v>250000</v>
      </c>
      <c r="F66" s="156">
        <f>D66*E66</f>
        <v>250000</v>
      </c>
    </row>
    <row r="67" spans="2:6" ht="15.75" thickBot="1">
      <c r="B67" s="196"/>
      <c r="C67" s="196"/>
      <c r="D67" s="156"/>
      <c r="E67" s="157" t="s">
        <v>20</v>
      </c>
      <c r="F67" s="132">
        <f>SUM(F66:F66)</f>
        <v>250000</v>
      </c>
    </row>
    <row r="69" spans="2:6" ht="15.75" thickBot="1">
      <c r="B69" s="347"/>
      <c r="C69" s="347"/>
      <c r="D69" s="347"/>
      <c r="E69" s="347"/>
      <c r="F69" s="347"/>
    </row>
    <row r="70" spans="2:6" ht="15.75" thickBot="1">
      <c r="B70" s="31"/>
      <c r="C70" s="127" t="s">
        <v>33</v>
      </c>
      <c r="D70" s="2"/>
      <c r="E70" s="3"/>
      <c r="F70" s="4"/>
    </row>
    <row r="71" spans="2:6">
      <c r="B71" s="5" t="s">
        <v>5</v>
      </c>
      <c r="C71" s="190" t="s">
        <v>124</v>
      </c>
      <c r="D71" s="6"/>
      <c r="E71" s="7" t="s">
        <v>6</v>
      </c>
      <c r="F71" s="8"/>
    </row>
    <row r="72" spans="2:6">
      <c r="B72" s="9" t="s">
        <v>7</v>
      </c>
      <c r="C72" s="184" t="s">
        <v>300</v>
      </c>
      <c r="D72" s="133"/>
      <c r="E72" s="11"/>
      <c r="F72" s="8"/>
    </row>
    <row r="73" spans="2:6">
      <c r="B73" s="9" t="s">
        <v>9</v>
      </c>
      <c r="C73" s="108">
        <v>17908</v>
      </c>
      <c r="D73" s="134"/>
      <c r="E73" s="11" t="s">
        <v>10</v>
      </c>
      <c r="F73" s="8"/>
    </row>
    <row r="74" spans="2:6">
      <c r="B74" s="1" t="s">
        <v>11</v>
      </c>
      <c r="C74" s="226">
        <v>140729</v>
      </c>
      <c r="D74" s="6"/>
      <c r="E74" s="18"/>
      <c r="F74" s="8"/>
    </row>
    <row r="75" spans="2:6">
      <c r="B75" s="9" t="s">
        <v>12</v>
      </c>
      <c r="C75" s="211">
        <v>4520191640</v>
      </c>
      <c r="D75" s="6"/>
      <c r="E75" s="13"/>
      <c r="F75" s="8"/>
    </row>
    <row r="76" spans="2:6">
      <c r="B76" s="14" t="s">
        <v>13</v>
      </c>
      <c r="C76" s="108">
        <v>7165</v>
      </c>
      <c r="D76" s="6"/>
      <c r="E76" s="8"/>
      <c r="F76" s="8"/>
    </row>
    <row r="77" spans="2:6">
      <c r="B77" s="14" t="s">
        <v>14</v>
      </c>
      <c r="C77" s="178">
        <v>4344</v>
      </c>
      <c r="D77" s="6"/>
      <c r="E77" s="8"/>
      <c r="F77" s="8"/>
    </row>
    <row r="78" spans="2:6" ht="15.75" thickBot="1">
      <c r="B78" s="74" t="s">
        <v>15</v>
      </c>
      <c r="C78" s="74" t="s">
        <v>16</v>
      </c>
      <c r="D78" s="75" t="s">
        <v>17</v>
      </c>
      <c r="E78" s="75" t="s">
        <v>18</v>
      </c>
      <c r="F78" s="198" t="s">
        <v>19</v>
      </c>
    </row>
    <row r="79" spans="2:6" ht="15.75" thickBot="1">
      <c r="B79" s="228" t="s">
        <v>25</v>
      </c>
      <c r="C79" s="108" t="s">
        <v>137</v>
      </c>
      <c r="D79" s="138">
        <v>1</v>
      </c>
      <c r="E79" s="213">
        <v>250000</v>
      </c>
      <c r="F79" s="156">
        <f>D79*E79</f>
        <v>250000</v>
      </c>
    </row>
    <row r="80" spans="2:6" ht="15.75" thickBot="1">
      <c r="B80" s="129"/>
      <c r="C80" s="204"/>
      <c r="D80" s="205"/>
      <c r="E80" s="206" t="s">
        <v>20</v>
      </c>
      <c r="F80" s="156">
        <f>F79</f>
        <v>250000</v>
      </c>
    </row>
  </sheetData>
  <mergeCells count="9">
    <mergeCell ref="B69:F69"/>
    <mergeCell ref="B16:F16"/>
    <mergeCell ref="B3:F3"/>
    <mergeCell ref="B29:F29"/>
    <mergeCell ref="B43:F43"/>
    <mergeCell ref="B56:F56"/>
    <mergeCell ref="B4:F4"/>
    <mergeCell ref="B17:F17"/>
    <mergeCell ref="B30:F3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40" workbookViewId="0">
      <selection activeCell="C67" sqref="C67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349"/>
      <c r="C1" s="349"/>
      <c r="D1" s="349"/>
      <c r="E1" s="349"/>
      <c r="F1" s="349"/>
    </row>
    <row r="2" spans="2:6" ht="15.75" thickBot="1">
      <c r="B2" s="347"/>
      <c r="C2" s="347"/>
      <c r="D2" s="347"/>
      <c r="E2" s="347"/>
      <c r="F2" s="347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5</v>
      </c>
      <c r="C4" s="190" t="s">
        <v>234</v>
      </c>
      <c r="D4" s="6"/>
      <c r="E4" s="7" t="s">
        <v>6</v>
      </c>
      <c r="F4" s="8"/>
    </row>
    <row r="5" spans="2:6">
      <c r="B5" s="9" t="s">
        <v>7</v>
      </c>
      <c r="C5" s="184" t="s">
        <v>305</v>
      </c>
      <c r="D5" s="10"/>
      <c r="E5" s="11"/>
      <c r="F5" s="8"/>
    </row>
    <row r="6" spans="2:6">
      <c r="B6" s="9" t="s">
        <v>9</v>
      </c>
      <c r="C6" s="108">
        <v>18355</v>
      </c>
      <c r="D6" s="12"/>
      <c r="E6" s="11" t="s">
        <v>10</v>
      </c>
      <c r="F6" s="8"/>
    </row>
    <row r="7" spans="2:6">
      <c r="B7" s="1" t="s">
        <v>11</v>
      </c>
      <c r="C7" s="226">
        <v>142428</v>
      </c>
      <c r="D7" s="6"/>
      <c r="E7" s="18"/>
      <c r="F7" s="8"/>
    </row>
    <row r="8" spans="2:6">
      <c r="B8" s="9" t="s">
        <v>12</v>
      </c>
      <c r="C8" s="211" t="s">
        <v>235</v>
      </c>
      <c r="D8" s="6"/>
      <c r="E8" s="13"/>
      <c r="F8" s="8"/>
    </row>
    <row r="9" spans="2:6">
      <c r="B9" s="14" t="s">
        <v>13</v>
      </c>
      <c r="C9" s="108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6.5" thickBot="1">
      <c r="B12" s="228">
        <v>3200000000</v>
      </c>
      <c r="C12" s="108" t="s">
        <v>306</v>
      </c>
      <c r="D12" s="138">
        <v>1</v>
      </c>
      <c r="E12" s="214">
        <v>368261</v>
      </c>
      <c r="F12" s="156">
        <f>E12</f>
        <v>368261</v>
      </c>
    </row>
    <row r="13" spans="2:6" ht="15.75" thickBot="1">
      <c r="B13" s="114"/>
      <c r="C13" s="115"/>
      <c r="D13" s="116"/>
      <c r="E13" s="130" t="s">
        <v>20</v>
      </c>
      <c r="F13" s="131">
        <f>F12</f>
        <v>368261</v>
      </c>
    </row>
    <row r="14" spans="2:6">
      <c r="B14"/>
      <c r="C14"/>
      <c r="D14"/>
      <c r="E14"/>
      <c r="F14"/>
    </row>
    <row r="15" spans="2:6" ht="15.75" thickBot="1">
      <c r="B15" s="347"/>
      <c r="C15" s="347"/>
      <c r="D15" s="347"/>
      <c r="E15" s="347"/>
      <c r="F15" s="347"/>
    </row>
    <row r="16" spans="2:6" ht="15.75" thickBot="1">
      <c r="B16" s="31"/>
      <c r="C16" s="127" t="s">
        <v>34</v>
      </c>
      <c r="D16" s="2"/>
      <c r="E16" s="3"/>
      <c r="F16" s="4"/>
    </row>
    <row r="17" spans="2:6">
      <c r="B17" s="5" t="s">
        <v>5</v>
      </c>
      <c r="C17" s="190" t="s">
        <v>315</v>
      </c>
      <c r="D17" s="6"/>
      <c r="E17" s="7" t="s">
        <v>6</v>
      </c>
      <c r="F17" s="8"/>
    </row>
    <row r="18" spans="2:6">
      <c r="B18" s="9" t="s">
        <v>7</v>
      </c>
      <c r="C18" s="184" t="s">
        <v>316</v>
      </c>
      <c r="D18" s="133"/>
      <c r="E18" s="11"/>
      <c r="F18" s="8"/>
    </row>
    <row r="19" spans="2:6">
      <c r="B19" s="9" t="s">
        <v>9</v>
      </c>
      <c r="C19" s="108">
        <v>18368</v>
      </c>
      <c r="D19" s="134"/>
      <c r="E19" s="11" t="s">
        <v>10</v>
      </c>
      <c r="F19" s="8"/>
    </row>
    <row r="20" spans="2:6">
      <c r="B20" s="1" t="s">
        <v>11</v>
      </c>
      <c r="C20" s="226">
        <v>142470</v>
      </c>
      <c r="D20" s="6"/>
      <c r="E20" s="18"/>
      <c r="F20" s="8"/>
    </row>
    <row r="21" spans="2:6">
      <c r="B21" s="9" t="s">
        <v>12</v>
      </c>
      <c r="C21" s="108">
        <v>9046</v>
      </c>
      <c r="D21" s="6"/>
      <c r="E21" s="13"/>
      <c r="F21" s="8"/>
    </row>
    <row r="22" spans="2:6">
      <c r="B22" s="9" t="s">
        <v>13</v>
      </c>
      <c r="C22" s="108">
        <v>7311</v>
      </c>
      <c r="D22" s="6"/>
      <c r="E22" s="8"/>
      <c r="F22" s="8"/>
    </row>
    <row r="23" spans="2:6" ht="15.75" thickBot="1">
      <c r="B23" s="15" t="s">
        <v>14</v>
      </c>
      <c r="C23" s="147">
        <v>5256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8" t="s">
        <v>317</v>
      </c>
      <c r="C25" s="108" t="s">
        <v>318</v>
      </c>
      <c r="D25" s="138">
        <v>1</v>
      </c>
      <c r="E25" s="208">
        <v>750000</v>
      </c>
      <c r="F25" s="156">
        <f>D25*E25</f>
        <v>750000</v>
      </c>
    </row>
    <row r="26" spans="2:6" ht="15.75" thickBot="1">
      <c r="B26" s="117"/>
      <c r="C26" s="143"/>
      <c r="D26" s="144"/>
      <c r="E26" s="145" t="s">
        <v>20</v>
      </c>
      <c r="F26" s="146">
        <f>F25</f>
        <v>750000</v>
      </c>
    </row>
    <row r="28" spans="2:6" ht="15.75" thickBot="1">
      <c r="B28" s="347"/>
      <c r="C28" s="347"/>
      <c r="D28" s="347"/>
      <c r="E28" s="347"/>
      <c r="F28" s="347"/>
    </row>
    <row r="29" spans="2:6" ht="15.75" thickBot="1">
      <c r="B29" s="162"/>
      <c r="C29" s="163" t="s">
        <v>35</v>
      </c>
      <c r="D29" s="2"/>
      <c r="E29" s="3"/>
      <c r="F29" s="4"/>
    </row>
    <row r="30" spans="2:6" ht="15.75" thickBot="1">
      <c r="B30" s="164" t="s">
        <v>5</v>
      </c>
      <c r="C30" s="190" t="s">
        <v>320</v>
      </c>
      <c r="D30" s="6"/>
      <c r="E30" s="7" t="s">
        <v>6</v>
      </c>
      <c r="F30" s="8"/>
    </row>
    <row r="31" spans="2:6" ht="15.75" thickBot="1">
      <c r="B31" s="164" t="s">
        <v>7</v>
      </c>
      <c r="C31" s="184" t="s">
        <v>321</v>
      </c>
      <c r="D31" s="133"/>
      <c r="E31" s="11"/>
      <c r="F31" s="8"/>
    </row>
    <row r="32" spans="2:6" ht="15.75" thickBot="1">
      <c r="B32" s="164" t="s">
        <v>9</v>
      </c>
      <c r="C32" s="108">
        <v>14077</v>
      </c>
      <c r="D32" s="134"/>
      <c r="E32" s="11" t="s">
        <v>10</v>
      </c>
      <c r="F32" s="8"/>
    </row>
    <row r="33" spans="2:6" ht="15.75" thickBot="1">
      <c r="B33" s="165" t="s">
        <v>11</v>
      </c>
      <c r="C33" s="118">
        <v>138803</v>
      </c>
      <c r="D33" s="6"/>
      <c r="E33" s="18"/>
      <c r="F33" s="8"/>
    </row>
    <row r="34" spans="2:6" ht="15.75" thickBot="1">
      <c r="B34" s="164" t="s">
        <v>12</v>
      </c>
      <c r="C34" s="234" t="s">
        <v>322</v>
      </c>
      <c r="D34" s="6"/>
      <c r="E34" s="13"/>
      <c r="F34" s="8"/>
    </row>
    <row r="35" spans="2:6" ht="15.75" thickBot="1">
      <c r="B35" s="164" t="s">
        <v>13</v>
      </c>
      <c r="C35" s="234">
        <v>7174</v>
      </c>
      <c r="D35" s="6"/>
      <c r="E35" s="8"/>
      <c r="F35" s="8"/>
    </row>
    <row r="36" spans="2:6" ht="15.75" thickBot="1">
      <c r="B36" s="164" t="s">
        <v>14</v>
      </c>
      <c r="C36" s="117"/>
      <c r="D36" s="6"/>
      <c r="E36" s="8"/>
      <c r="F36" s="8"/>
    </row>
    <row r="37" spans="2:6" ht="15.75" thickBot="1">
      <c r="B37" s="61" t="s">
        <v>15</v>
      </c>
      <c r="C37" s="61"/>
      <c r="D37" s="218" t="s">
        <v>17</v>
      </c>
      <c r="E37" s="75" t="s">
        <v>18</v>
      </c>
      <c r="F37" s="220" t="s">
        <v>19</v>
      </c>
    </row>
    <row r="38" spans="2:6" ht="16.5" thickBot="1">
      <c r="B38" s="228" t="s">
        <v>323</v>
      </c>
      <c r="C38" s="108" t="s">
        <v>324</v>
      </c>
      <c r="D38" s="138">
        <v>100</v>
      </c>
      <c r="E38" s="223">
        <v>4651</v>
      </c>
      <c r="F38" s="221">
        <f>D38*E38</f>
        <v>465100</v>
      </c>
    </row>
    <row r="39" spans="2:6" ht="15.75" thickBot="1">
      <c r="B39" s="117"/>
      <c r="C39" s="143"/>
      <c r="D39" s="219"/>
      <c r="E39" s="206" t="s">
        <v>20</v>
      </c>
      <c r="F39" s="222">
        <f>F38</f>
        <v>465100</v>
      </c>
    </row>
    <row r="41" spans="2:6" ht="15.75" thickBot="1">
      <c r="B41" s="347"/>
      <c r="C41" s="347"/>
      <c r="D41" s="347"/>
      <c r="E41" s="347"/>
      <c r="F41" s="347"/>
    </row>
    <row r="42" spans="2:6" ht="15.75" thickBot="1">
      <c r="B42" s="31"/>
      <c r="C42" s="32" t="s">
        <v>36</v>
      </c>
      <c r="D42" s="2"/>
      <c r="E42" s="3"/>
      <c r="F42" s="4"/>
    </row>
    <row r="43" spans="2:6">
      <c r="B43" s="5" t="s">
        <v>5</v>
      </c>
      <c r="C43" s="190" t="s">
        <v>325</v>
      </c>
      <c r="D43" s="6"/>
      <c r="E43" s="7" t="s">
        <v>6</v>
      </c>
      <c r="F43" s="8"/>
    </row>
    <row r="44" spans="2:6">
      <c r="B44" s="9" t="s">
        <v>7</v>
      </c>
      <c r="C44" s="184" t="s">
        <v>326</v>
      </c>
      <c r="D44" s="10"/>
      <c r="E44" s="11"/>
      <c r="F44" s="8"/>
    </row>
    <row r="45" spans="2:6">
      <c r="B45" s="9" t="s">
        <v>9</v>
      </c>
      <c r="C45" s="108">
        <v>18691</v>
      </c>
      <c r="D45" s="12"/>
      <c r="E45" s="11" t="s">
        <v>10</v>
      </c>
      <c r="F45" s="8"/>
    </row>
    <row r="46" spans="2:6">
      <c r="B46" s="1" t="s">
        <v>11</v>
      </c>
      <c r="C46" s="226">
        <v>142638</v>
      </c>
      <c r="D46" s="6"/>
      <c r="E46" s="18"/>
      <c r="F46" s="8"/>
    </row>
    <row r="47" spans="2:6">
      <c r="B47" s="9" t="s">
        <v>12</v>
      </c>
      <c r="C47" s="108">
        <v>4300061816</v>
      </c>
      <c r="D47" s="6"/>
      <c r="E47" s="13"/>
      <c r="F47" s="8"/>
    </row>
    <row r="48" spans="2:6">
      <c r="B48" s="14" t="s">
        <v>13</v>
      </c>
      <c r="C48" s="108">
        <v>7004</v>
      </c>
      <c r="D48" s="6"/>
      <c r="E48" s="8"/>
      <c r="F48" s="8"/>
    </row>
    <row r="49" spans="2:6" ht="15.75" thickBot="1">
      <c r="B49" s="14" t="s">
        <v>14</v>
      </c>
      <c r="C49" s="25">
        <v>5255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6.5" thickBot="1">
      <c r="B51" s="228">
        <v>11112222</v>
      </c>
      <c r="C51" s="108" t="s">
        <v>327</v>
      </c>
      <c r="D51" s="138">
        <v>1</v>
      </c>
      <c r="E51" s="217">
        <v>1710543</v>
      </c>
      <c r="F51" s="132">
        <f>D51*E51</f>
        <v>1710543</v>
      </c>
    </row>
    <row r="52" spans="2:6" ht="15.75" thickBot="1">
      <c r="B52" s="117"/>
      <c r="C52" s="143"/>
      <c r="D52" s="156"/>
      <c r="E52" s="157" t="s">
        <v>20</v>
      </c>
      <c r="F52" s="132">
        <f>F51</f>
        <v>1710543</v>
      </c>
    </row>
    <row r="54" spans="2:6" ht="15.75" thickBot="1">
      <c r="B54" s="347" t="s">
        <v>329</v>
      </c>
      <c r="C54" s="347"/>
      <c r="D54" s="347"/>
      <c r="E54" s="347"/>
      <c r="F54" s="347"/>
    </row>
    <row r="55" spans="2:6" ht="15.75" thickBot="1">
      <c r="B55" s="31"/>
      <c r="C55" s="32" t="s">
        <v>79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169</v>
      </c>
      <c r="D57" s="10"/>
      <c r="E57" s="11"/>
      <c r="F57" s="8"/>
    </row>
    <row r="58" spans="2:6">
      <c r="B58" s="9" t="s">
        <v>9</v>
      </c>
      <c r="C58" s="108">
        <v>18426</v>
      </c>
      <c r="D58" s="12"/>
      <c r="E58" s="11" t="s">
        <v>10</v>
      </c>
      <c r="F58" s="8"/>
    </row>
    <row r="59" spans="2:6">
      <c r="B59" s="1" t="s">
        <v>11</v>
      </c>
      <c r="C59" s="226">
        <v>142514</v>
      </c>
      <c r="D59" s="6"/>
      <c r="E59" s="18"/>
      <c r="F59" s="8"/>
    </row>
    <row r="60" spans="2:6">
      <c r="B60" s="9" t="s">
        <v>12</v>
      </c>
      <c r="C60" s="108">
        <v>4700030591</v>
      </c>
      <c r="D60" s="6"/>
      <c r="E60" s="13"/>
      <c r="F60" s="8"/>
    </row>
    <row r="61" spans="2:6">
      <c r="B61" s="14" t="s">
        <v>13</v>
      </c>
      <c r="C61" s="108">
        <v>7447</v>
      </c>
      <c r="D61" s="6"/>
      <c r="E61" s="8"/>
      <c r="F61" s="8"/>
    </row>
    <row r="62" spans="2:6" ht="15.75" thickBot="1">
      <c r="B62" s="14" t="s">
        <v>14</v>
      </c>
      <c r="C62" s="25">
        <v>3577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231" t="s">
        <v>17</v>
      </c>
      <c r="E63" s="232" t="s">
        <v>18</v>
      </c>
      <c r="F63" s="233" t="s">
        <v>19</v>
      </c>
    </row>
    <row r="64" spans="2:6" ht="15.75">
      <c r="B64" s="228">
        <v>3200000000</v>
      </c>
      <c r="C64" s="229" t="s">
        <v>328</v>
      </c>
      <c r="D64" s="228">
        <v>1</v>
      </c>
      <c r="E64" s="223">
        <v>195193</v>
      </c>
      <c r="F64" s="140">
        <f>D64*E64</f>
        <v>195193</v>
      </c>
    </row>
    <row r="65" spans="2:6" ht="15.75" thickBot="1">
      <c r="B65" s="114"/>
      <c r="C65" s="230"/>
      <c r="D65" s="205"/>
      <c r="E65" s="206" t="s">
        <v>20</v>
      </c>
      <c r="F65" s="140">
        <f>F64</f>
        <v>195193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opLeftCell="A34" workbookViewId="0">
      <selection activeCell="B54" sqref="B54:F54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347" t="s">
        <v>330</v>
      </c>
      <c r="C2" s="347"/>
      <c r="D2" s="347"/>
      <c r="E2" s="347"/>
      <c r="F2" s="347"/>
    </row>
    <row r="3" spans="2:6">
      <c r="B3" s="69"/>
      <c r="C3" s="70" t="s">
        <v>80</v>
      </c>
      <c r="D3" s="2"/>
      <c r="E3" s="3"/>
      <c r="F3" s="4"/>
    </row>
    <row r="4" spans="2:6">
      <c r="B4" s="236" t="s">
        <v>5</v>
      </c>
      <c r="C4" s="190" t="s">
        <v>48</v>
      </c>
      <c r="D4" s="152"/>
      <c r="E4" s="19" t="s">
        <v>6</v>
      </c>
      <c r="F4" s="4"/>
    </row>
    <row r="5" spans="2:6">
      <c r="B5" s="236" t="s">
        <v>7</v>
      </c>
      <c r="C5" s="184" t="s">
        <v>169</v>
      </c>
      <c r="D5" s="152"/>
      <c r="E5" s="83"/>
      <c r="F5" s="4"/>
    </row>
    <row r="6" spans="2:6">
      <c r="B6" s="236" t="s">
        <v>9</v>
      </c>
      <c r="C6" s="108">
        <v>18427</v>
      </c>
      <c r="D6" s="153"/>
      <c r="E6" s="83" t="s">
        <v>10</v>
      </c>
      <c r="F6" s="4"/>
    </row>
    <row r="7" spans="2:6">
      <c r="B7" s="237" t="s">
        <v>11</v>
      </c>
      <c r="C7" s="227">
        <v>142513</v>
      </c>
      <c r="D7" s="2"/>
      <c r="E7" s="84"/>
      <c r="F7" s="4"/>
    </row>
    <row r="8" spans="2:6">
      <c r="B8" s="236" t="s">
        <v>12</v>
      </c>
      <c r="C8" s="108">
        <v>4700030588</v>
      </c>
      <c r="D8" s="2"/>
      <c r="E8" s="86"/>
      <c r="F8" s="4"/>
    </row>
    <row r="9" spans="2:6">
      <c r="B9" s="236" t="s">
        <v>13</v>
      </c>
      <c r="C9" s="108" t="s">
        <v>331</v>
      </c>
      <c r="D9" s="2"/>
      <c r="E9" s="4"/>
      <c r="F9" s="4"/>
    </row>
    <row r="10" spans="2:6">
      <c r="B10" s="236" t="s">
        <v>14</v>
      </c>
      <c r="C10" s="240">
        <v>3576</v>
      </c>
      <c r="D10" s="2"/>
      <c r="E10" s="4"/>
      <c r="F10" s="4"/>
    </row>
    <row r="11" spans="2:6">
      <c r="B11" s="238" t="s">
        <v>15</v>
      </c>
      <c r="C11" s="238"/>
      <c r="D11" s="241" t="s">
        <v>17</v>
      </c>
      <c r="E11" s="241" t="s">
        <v>18</v>
      </c>
      <c r="F11" s="242" t="s">
        <v>19</v>
      </c>
    </row>
    <row r="12" spans="2:6">
      <c r="B12" s="228">
        <v>3200000000</v>
      </c>
      <c r="C12" s="108" t="s">
        <v>328</v>
      </c>
      <c r="D12" s="228">
        <v>1</v>
      </c>
      <c r="E12" s="194">
        <v>195193</v>
      </c>
      <c r="F12" s="243">
        <f>E12*D12</f>
        <v>195193</v>
      </c>
    </row>
    <row r="13" spans="2:6">
      <c r="B13" s="187"/>
      <c r="C13" s="239"/>
      <c r="D13" s="244"/>
      <c r="E13" s="245" t="s">
        <v>20</v>
      </c>
      <c r="F13" s="246">
        <f>F12</f>
        <v>195193</v>
      </c>
    </row>
    <row r="14" spans="2:6">
      <c r="F14" s="126"/>
    </row>
    <row r="15" spans="2:6" ht="15.75" thickBot="1">
      <c r="B15" s="347" t="s">
        <v>332</v>
      </c>
      <c r="C15" s="347"/>
      <c r="D15" s="347"/>
      <c r="E15" s="347"/>
      <c r="F15" s="347"/>
    </row>
    <row r="16" spans="2:6" ht="15.75" thickBot="1">
      <c r="B16" s="31"/>
      <c r="C16" s="127" t="s">
        <v>37</v>
      </c>
      <c r="D16" s="2"/>
      <c r="E16" s="3"/>
      <c r="F16" s="4"/>
    </row>
    <row r="17" spans="2:6">
      <c r="B17" s="80" t="s">
        <v>5</v>
      </c>
      <c r="C17" s="190" t="s">
        <v>48</v>
      </c>
      <c r="D17" s="152"/>
      <c r="E17" s="19" t="s">
        <v>6</v>
      </c>
      <c r="F17" s="4"/>
    </row>
    <row r="18" spans="2:6">
      <c r="B18" s="81" t="s">
        <v>7</v>
      </c>
      <c r="C18" s="184" t="s">
        <v>169</v>
      </c>
      <c r="D18" s="152"/>
      <c r="E18" s="83"/>
      <c r="F18" s="4"/>
    </row>
    <row r="19" spans="2:6">
      <c r="B19" s="81" t="s">
        <v>9</v>
      </c>
      <c r="C19" s="108">
        <v>18428</v>
      </c>
      <c r="D19" s="153"/>
      <c r="E19" s="83" t="s">
        <v>10</v>
      </c>
      <c r="F19" s="4"/>
    </row>
    <row r="20" spans="2:6">
      <c r="B20" s="85" t="s">
        <v>11</v>
      </c>
      <c r="C20" s="226">
        <v>142512</v>
      </c>
      <c r="D20" s="2"/>
      <c r="E20" s="84"/>
      <c r="F20" s="4"/>
    </row>
    <row r="21" spans="2:6">
      <c r="B21" s="81" t="s">
        <v>12</v>
      </c>
      <c r="C21" s="108">
        <v>4700030587</v>
      </c>
      <c r="D21" s="2"/>
      <c r="E21" s="86"/>
      <c r="F21" s="4"/>
    </row>
    <row r="22" spans="2:6">
      <c r="B22" s="87" t="s">
        <v>13</v>
      </c>
      <c r="C22" s="108" t="s">
        <v>333</v>
      </c>
      <c r="D22" s="2"/>
      <c r="E22" s="4"/>
      <c r="F22" s="4"/>
    </row>
    <row r="23" spans="2:6" ht="15.75" thickBot="1">
      <c r="B23" s="87" t="s">
        <v>14</v>
      </c>
      <c r="C23" s="235">
        <v>3575</v>
      </c>
      <c r="D23" s="2"/>
      <c r="E23" s="4"/>
      <c r="F23" s="4"/>
    </row>
    <row r="24" spans="2:6" ht="15.75" thickBot="1">
      <c r="B24" s="89" t="s">
        <v>15</v>
      </c>
      <c r="C24" s="89" t="s">
        <v>16</v>
      </c>
      <c r="D24" s="90" t="s">
        <v>17</v>
      </c>
      <c r="E24" s="91" t="s">
        <v>18</v>
      </c>
      <c r="F24" s="92" t="s">
        <v>19</v>
      </c>
    </row>
    <row r="25" spans="2:6" ht="15.75" thickBot="1">
      <c r="B25" s="228">
        <v>3200000000</v>
      </c>
      <c r="C25" s="108" t="s">
        <v>328</v>
      </c>
      <c r="D25" s="228">
        <v>1</v>
      </c>
      <c r="E25" s="209">
        <v>195193</v>
      </c>
      <c r="F25" s="93">
        <f>D25*E25</f>
        <v>195193</v>
      </c>
    </row>
    <row r="26" spans="2:6" ht="15.75" thickBot="1">
      <c r="B26" s="94"/>
      <c r="C26" s="95"/>
      <c r="D26" s="96"/>
      <c r="E26" s="97" t="s">
        <v>20</v>
      </c>
      <c r="F26" s="98">
        <f>F25</f>
        <v>195193</v>
      </c>
    </row>
    <row r="28" spans="2:6" ht="15.75" thickBot="1">
      <c r="B28" s="347" t="s">
        <v>334</v>
      </c>
      <c r="C28" s="347"/>
      <c r="D28" s="347"/>
      <c r="E28" s="347"/>
      <c r="F28" s="347"/>
    </row>
    <row r="29" spans="2:6" ht="15.75" thickBot="1">
      <c r="B29" s="31"/>
      <c r="C29" s="32" t="s">
        <v>38</v>
      </c>
      <c r="D29" s="2"/>
      <c r="E29" s="3"/>
      <c r="F29" s="4"/>
    </row>
    <row r="30" spans="2:6">
      <c r="B30" s="80" t="s">
        <v>5</v>
      </c>
      <c r="C30" s="190" t="s">
        <v>48</v>
      </c>
      <c r="D30" s="82"/>
      <c r="E30" s="19" t="s">
        <v>6</v>
      </c>
      <c r="F30" s="4"/>
    </row>
    <row r="31" spans="2:6">
      <c r="B31" s="81" t="s">
        <v>7</v>
      </c>
      <c r="C31" s="184" t="s">
        <v>169</v>
      </c>
      <c r="D31" s="152"/>
      <c r="E31" s="83"/>
      <c r="F31" s="4"/>
    </row>
    <row r="32" spans="2:6">
      <c r="B32" s="81" t="s">
        <v>9</v>
      </c>
      <c r="C32" s="108">
        <v>18429</v>
      </c>
      <c r="D32" s="153"/>
      <c r="E32" s="83" t="s">
        <v>10</v>
      </c>
      <c r="F32" s="4"/>
    </row>
    <row r="33" spans="2:6">
      <c r="B33" s="85" t="s">
        <v>11</v>
      </c>
      <c r="C33" s="139">
        <v>142511</v>
      </c>
      <c r="D33" s="2"/>
      <c r="E33" s="84"/>
      <c r="F33" s="4"/>
    </row>
    <row r="34" spans="2:6">
      <c r="B34" s="81" t="s">
        <v>12</v>
      </c>
      <c r="C34" s="108">
        <v>4700030586</v>
      </c>
      <c r="D34" s="2"/>
      <c r="E34" s="86"/>
      <c r="F34" s="4"/>
    </row>
    <row r="35" spans="2:6">
      <c r="B35" s="87" t="s">
        <v>13</v>
      </c>
      <c r="C35" s="108" t="s">
        <v>335</v>
      </c>
      <c r="D35" s="2"/>
      <c r="E35" s="4"/>
      <c r="F35" s="4"/>
    </row>
    <row r="36" spans="2:6" ht="15.75" thickBot="1">
      <c r="B36" s="87" t="s">
        <v>14</v>
      </c>
      <c r="C36" s="187">
        <v>3573</v>
      </c>
      <c r="D36" s="2"/>
      <c r="E36" s="4"/>
      <c r="F36" s="4"/>
    </row>
    <row r="37" spans="2:6" ht="15.75" thickBot="1">
      <c r="B37" s="89" t="s">
        <v>15</v>
      </c>
      <c r="C37" s="185" t="s">
        <v>16</v>
      </c>
      <c r="D37" s="90" t="s">
        <v>17</v>
      </c>
      <c r="E37" s="91" t="s">
        <v>18</v>
      </c>
      <c r="F37" s="92" t="s">
        <v>19</v>
      </c>
    </row>
    <row r="38" spans="2:6" ht="15.75" thickBot="1">
      <c r="B38" s="228">
        <v>3200000000</v>
      </c>
      <c r="C38" s="108" t="s">
        <v>140</v>
      </c>
      <c r="D38" s="228">
        <v>1</v>
      </c>
      <c r="E38" s="209">
        <v>195193</v>
      </c>
      <c r="F38" s="93">
        <f>D38*E38</f>
        <v>195193</v>
      </c>
    </row>
    <row r="39" spans="2:6" ht="15.75" thickBot="1">
      <c r="B39" s="94"/>
      <c r="C39" s="95"/>
      <c r="D39" s="96"/>
      <c r="E39" s="97" t="s">
        <v>20</v>
      </c>
      <c r="F39" s="98">
        <f>SUM(F38:F38)</f>
        <v>195193</v>
      </c>
    </row>
    <row r="41" spans="2:6" ht="15.75" thickBot="1">
      <c r="B41" s="347" t="s">
        <v>336</v>
      </c>
      <c r="C41" s="347"/>
      <c r="D41" s="347"/>
      <c r="E41" s="347"/>
      <c r="F41" s="347"/>
    </row>
    <row r="42" spans="2:6" ht="15.75" thickBot="1">
      <c r="B42" s="31"/>
      <c r="C42" s="127" t="s">
        <v>39</v>
      </c>
      <c r="D42" s="2"/>
      <c r="E42" s="3"/>
      <c r="F42" s="4"/>
    </row>
    <row r="43" spans="2:6">
      <c r="B43" s="80" t="s">
        <v>5</v>
      </c>
      <c r="C43" s="190" t="s">
        <v>48</v>
      </c>
      <c r="D43" s="152"/>
      <c r="E43" s="19" t="s">
        <v>6</v>
      </c>
      <c r="F43" s="4"/>
    </row>
    <row r="44" spans="2:6">
      <c r="B44" s="81" t="s">
        <v>7</v>
      </c>
      <c r="C44" s="184" t="s">
        <v>169</v>
      </c>
      <c r="D44" s="152"/>
      <c r="E44" s="83"/>
      <c r="F44" s="4"/>
    </row>
    <row r="45" spans="2:6">
      <c r="B45" s="81" t="s">
        <v>9</v>
      </c>
      <c r="C45" s="108">
        <v>18430</v>
      </c>
      <c r="D45" s="153"/>
      <c r="E45" s="83" t="s">
        <v>10</v>
      </c>
      <c r="F45" s="4"/>
    </row>
    <row r="46" spans="2:6">
      <c r="B46" s="85" t="s">
        <v>11</v>
      </c>
      <c r="C46" s="139">
        <v>142509</v>
      </c>
      <c r="D46" s="2"/>
      <c r="E46" s="84"/>
      <c r="F46" s="4"/>
    </row>
    <row r="47" spans="2:6">
      <c r="B47" s="81" t="s">
        <v>12</v>
      </c>
      <c r="C47" s="108">
        <v>4700030585</v>
      </c>
      <c r="D47" s="2"/>
      <c r="E47" s="86"/>
      <c r="F47" s="4"/>
    </row>
    <row r="48" spans="2:6">
      <c r="B48" s="87" t="s">
        <v>13</v>
      </c>
      <c r="C48" s="108" t="s">
        <v>337</v>
      </c>
      <c r="D48" s="2"/>
      <c r="E48" s="4"/>
      <c r="F48" s="4"/>
    </row>
    <row r="49" spans="2:9" ht="15.75" thickBot="1">
      <c r="B49" s="87" t="s">
        <v>14</v>
      </c>
      <c r="C49" s="88">
        <v>3572</v>
      </c>
      <c r="D49" s="2"/>
      <c r="E49" s="4"/>
      <c r="F49" s="4"/>
    </row>
    <row r="50" spans="2:9" ht="15.75" thickBot="1">
      <c r="B50" s="89" t="s">
        <v>15</v>
      </c>
      <c r="C50" s="89" t="s">
        <v>16</v>
      </c>
      <c r="D50" s="90" t="s">
        <v>17</v>
      </c>
      <c r="E50" s="91" t="s">
        <v>18</v>
      </c>
      <c r="F50" s="92" t="s">
        <v>19</v>
      </c>
    </row>
    <row r="51" spans="2:9" ht="15.75" thickBot="1">
      <c r="B51" s="228">
        <v>3200000000</v>
      </c>
      <c r="C51" s="108" t="s">
        <v>140</v>
      </c>
      <c r="D51" s="228">
        <v>1</v>
      </c>
      <c r="E51" s="209">
        <v>195193</v>
      </c>
      <c r="F51" s="93">
        <f>D51*E51</f>
        <v>195193</v>
      </c>
    </row>
    <row r="52" spans="2:9" ht="15.75" thickBot="1">
      <c r="B52" s="122"/>
      <c r="C52" s="123"/>
      <c r="D52" s="124"/>
      <c r="E52" s="125" t="s">
        <v>20</v>
      </c>
      <c r="F52" s="136">
        <f>F51</f>
        <v>195193</v>
      </c>
    </row>
    <row r="54" spans="2:9" ht="15.75" thickBot="1">
      <c r="B54" s="347" t="s">
        <v>341</v>
      </c>
      <c r="C54" s="347"/>
      <c r="D54" s="347"/>
      <c r="E54" s="347"/>
      <c r="F54" s="347"/>
    </row>
    <row r="55" spans="2:9" ht="15.75" thickBot="1">
      <c r="B55" s="135"/>
      <c r="C55" s="127" t="s">
        <v>40</v>
      </c>
      <c r="D55" s="82"/>
      <c r="E55" s="3"/>
      <c r="F55" s="4"/>
    </row>
    <row r="56" spans="2:9" ht="15.75" thickBot="1">
      <c r="B56" s="166" t="s">
        <v>5</v>
      </c>
      <c r="C56" s="190" t="s">
        <v>48</v>
      </c>
      <c r="D56" s="152"/>
      <c r="E56" s="19" t="s">
        <v>6</v>
      </c>
      <c r="F56" s="4"/>
    </row>
    <row r="57" spans="2:9" ht="15.75" thickBot="1">
      <c r="B57" s="166" t="s">
        <v>7</v>
      </c>
      <c r="C57" s="184" t="s">
        <v>169</v>
      </c>
      <c r="D57" s="152"/>
      <c r="E57" s="83"/>
      <c r="F57" s="4"/>
    </row>
    <row r="58" spans="2:9" ht="15.75" thickBot="1">
      <c r="B58" s="166" t="s">
        <v>9</v>
      </c>
      <c r="C58" s="108">
        <v>7354</v>
      </c>
      <c r="D58" s="153"/>
      <c r="E58" s="83" t="s">
        <v>10</v>
      </c>
      <c r="F58" s="4"/>
    </row>
    <row r="59" spans="2:9" ht="15.75" thickBot="1">
      <c r="B59" s="167" t="s">
        <v>11</v>
      </c>
      <c r="C59" s="139">
        <v>136420</v>
      </c>
      <c r="D59" s="2"/>
      <c r="E59" s="84"/>
      <c r="F59" s="4"/>
    </row>
    <row r="60" spans="2:9" ht="15.75" thickBot="1">
      <c r="B60" s="166" t="s">
        <v>12</v>
      </c>
      <c r="C60" s="189">
        <v>4700029055</v>
      </c>
      <c r="D60" s="2"/>
      <c r="E60" s="86"/>
      <c r="F60" s="4"/>
    </row>
    <row r="61" spans="2:9" ht="15.75" thickBot="1">
      <c r="B61" s="166" t="s">
        <v>13</v>
      </c>
      <c r="C61" s="108" t="s">
        <v>142</v>
      </c>
      <c r="D61" s="2"/>
      <c r="E61" s="4"/>
      <c r="F61" s="4"/>
      <c r="I61" t="s">
        <v>6</v>
      </c>
    </row>
    <row r="62" spans="2:9" ht="15.75" thickBot="1">
      <c r="B62" s="166" t="s">
        <v>14</v>
      </c>
      <c r="C62" s="148"/>
      <c r="D62" s="2"/>
      <c r="E62" s="4"/>
      <c r="F62" s="4"/>
    </row>
    <row r="63" spans="2:9" ht="15.75" thickBot="1">
      <c r="B63" s="89" t="s">
        <v>15</v>
      </c>
      <c r="C63" s="89" t="s">
        <v>16</v>
      </c>
      <c r="D63" s="90" t="s">
        <v>17</v>
      </c>
      <c r="E63" s="91" t="s">
        <v>18</v>
      </c>
      <c r="F63" s="92" t="s">
        <v>19</v>
      </c>
    </row>
    <row r="64" spans="2:9" ht="15.75" thickBot="1">
      <c r="B64" s="228">
        <v>3200000000</v>
      </c>
      <c r="C64" s="108" t="s">
        <v>140</v>
      </c>
      <c r="D64" s="228">
        <v>1</v>
      </c>
      <c r="E64" s="209">
        <v>154754</v>
      </c>
      <c r="F64" s="93">
        <f>D64*E64</f>
        <v>154754</v>
      </c>
    </row>
    <row r="65" spans="2:6" ht="15.75" thickBot="1">
      <c r="B65" s="148"/>
      <c r="C65" s="149"/>
      <c r="D65" s="150"/>
      <c r="E65" s="151" t="s">
        <v>20</v>
      </c>
      <c r="F65" s="168">
        <f>SUM(F64:F64)</f>
        <v>154754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28" sqref="B28:F28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347" t="s">
        <v>338</v>
      </c>
      <c r="C2" s="347"/>
      <c r="D2" s="347"/>
      <c r="E2" s="347"/>
      <c r="F2" s="347"/>
    </row>
    <row r="3" spans="2:6" ht="15.75" thickBot="1">
      <c r="B3" s="31"/>
      <c r="C3" s="32" t="s">
        <v>92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169</v>
      </c>
      <c r="D5" s="10"/>
      <c r="E5" s="11"/>
      <c r="F5" s="8"/>
    </row>
    <row r="6" spans="2:6">
      <c r="B6" s="9" t="s">
        <v>9</v>
      </c>
      <c r="C6" s="108">
        <v>18435</v>
      </c>
      <c r="D6" s="12"/>
      <c r="E6" s="11" t="s">
        <v>10</v>
      </c>
      <c r="F6" s="8"/>
    </row>
    <row r="7" spans="2:6">
      <c r="B7" s="1" t="s">
        <v>11</v>
      </c>
      <c r="C7" s="139">
        <v>142529</v>
      </c>
      <c r="D7" s="6"/>
      <c r="E7" s="18"/>
      <c r="F7" s="8"/>
    </row>
    <row r="8" spans="2:6">
      <c r="B8" s="9" t="s">
        <v>12</v>
      </c>
      <c r="C8" s="108">
        <v>4700030590</v>
      </c>
      <c r="D8" s="6"/>
      <c r="E8" s="13"/>
      <c r="F8" s="8"/>
    </row>
    <row r="9" spans="2:6">
      <c r="B9" s="14" t="s">
        <v>13</v>
      </c>
      <c r="C9" s="108" t="s">
        <v>339</v>
      </c>
      <c r="D9" s="6"/>
      <c r="E9" s="8"/>
      <c r="F9" s="8"/>
    </row>
    <row r="10" spans="2:6" ht="15.75" thickBot="1">
      <c r="B10" s="14" t="s">
        <v>14</v>
      </c>
      <c r="C10" s="25">
        <v>3579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8">
        <v>3200000000</v>
      </c>
      <c r="C12" s="108" t="s">
        <v>328</v>
      </c>
      <c r="D12" s="228">
        <v>1</v>
      </c>
      <c r="E12" s="209">
        <v>195193</v>
      </c>
      <c r="F12" s="93">
        <f>D12*E12</f>
        <v>195193</v>
      </c>
    </row>
    <row r="13" spans="2:6" ht="15.75" thickBot="1">
      <c r="B13" s="117"/>
      <c r="C13" s="143"/>
      <c r="D13" s="156"/>
      <c r="E13" s="157" t="s">
        <v>20</v>
      </c>
      <c r="F13" s="132">
        <f>SUM(F12:F12)</f>
        <v>195193</v>
      </c>
    </row>
    <row r="15" spans="2:6" ht="15.75" thickBot="1">
      <c r="B15" s="347" t="s">
        <v>340</v>
      </c>
      <c r="C15" s="347"/>
      <c r="D15" s="347"/>
      <c r="E15" s="347"/>
      <c r="F15" s="347"/>
    </row>
    <row r="16" spans="2:6" ht="15.75" thickBot="1">
      <c r="B16" s="31"/>
      <c r="C16" s="127" t="s">
        <v>81</v>
      </c>
      <c r="D16" s="2"/>
      <c r="E16" s="3"/>
      <c r="F16" s="4"/>
    </row>
    <row r="17" spans="2:6">
      <c r="B17" s="5" t="s">
        <v>5</v>
      </c>
      <c r="C17" s="190" t="s">
        <v>48</v>
      </c>
      <c r="D17" s="6"/>
      <c r="E17" s="7" t="s">
        <v>6</v>
      </c>
      <c r="F17" s="8"/>
    </row>
    <row r="18" spans="2:6">
      <c r="B18" s="9" t="s">
        <v>7</v>
      </c>
      <c r="C18" s="184" t="s">
        <v>169</v>
      </c>
      <c r="D18" s="6"/>
      <c r="E18" s="11"/>
      <c r="F18" s="8"/>
    </row>
    <row r="19" spans="2:6">
      <c r="B19" s="9" t="s">
        <v>9</v>
      </c>
      <c r="C19" s="108">
        <v>18436</v>
      </c>
      <c r="D19" s="72"/>
      <c r="E19" s="11" t="s">
        <v>10</v>
      </c>
      <c r="F19" s="8"/>
    </row>
    <row r="20" spans="2:6">
      <c r="B20" s="1" t="s">
        <v>11</v>
      </c>
      <c r="C20" s="139">
        <v>142528</v>
      </c>
      <c r="D20" s="6"/>
      <c r="E20" s="18"/>
      <c r="F20" s="8"/>
    </row>
    <row r="21" spans="2:6">
      <c r="B21" s="9" t="s">
        <v>12</v>
      </c>
      <c r="C21" s="108">
        <v>4700030589</v>
      </c>
      <c r="D21" s="6"/>
      <c r="E21" s="13"/>
      <c r="F21" s="8"/>
    </row>
    <row r="22" spans="2:6">
      <c r="B22" s="14" t="s">
        <v>13</v>
      </c>
      <c r="C22" s="108" t="s">
        <v>339</v>
      </c>
      <c r="D22" s="6"/>
      <c r="E22" s="8"/>
      <c r="F22" s="8"/>
    </row>
    <row r="23" spans="2:6" ht="15.75" thickBot="1">
      <c r="B23" s="14" t="s">
        <v>14</v>
      </c>
      <c r="C23" s="129">
        <v>3578</v>
      </c>
      <c r="D23" s="6"/>
      <c r="E23" s="8"/>
      <c r="F23" s="8"/>
    </row>
    <row r="24" spans="2:6" ht="15.75" thickBot="1">
      <c r="B24" s="61" t="s">
        <v>15</v>
      </c>
      <c r="C24" s="128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8">
        <v>3200000000</v>
      </c>
      <c r="C25" s="108" t="s">
        <v>328</v>
      </c>
      <c r="D25" s="228">
        <v>1</v>
      </c>
      <c r="E25" s="209">
        <v>195193</v>
      </c>
      <c r="F25" s="93">
        <f>D25*E25</f>
        <v>195193</v>
      </c>
    </row>
    <row r="26" spans="2:6" ht="15.75" thickBot="1">
      <c r="B26" s="21"/>
      <c r="C26" s="65"/>
      <c r="D26" s="27"/>
      <c r="E26" s="22" t="s">
        <v>20</v>
      </c>
      <c r="F26" s="23">
        <f>F25</f>
        <v>195193</v>
      </c>
    </row>
    <row r="28" spans="2:6" ht="15.75" thickBot="1">
      <c r="B28" s="347" t="s">
        <v>171</v>
      </c>
      <c r="C28" s="347"/>
      <c r="D28" s="347"/>
      <c r="E28" s="347"/>
      <c r="F28" s="347"/>
    </row>
    <row r="29" spans="2:6" ht="15.75" thickBot="1">
      <c r="B29" s="31"/>
      <c r="C29" s="32" t="s">
        <v>82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169</v>
      </c>
      <c r="D31" s="10"/>
      <c r="E31" s="11"/>
      <c r="F31" s="8"/>
    </row>
    <row r="32" spans="2:6">
      <c r="B32" s="9" t="s">
        <v>9</v>
      </c>
      <c r="C32" s="108">
        <v>7359</v>
      </c>
      <c r="D32" s="12"/>
      <c r="E32" s="11" t="s">
        <v>10</v>
      </c>
      <c r="F32" s="8"/>
    </row>
    <row r="33" spans="2:6">
      <c r="B33" s="1" t="s">
        <v>11</v>
      </c>
      <c r="C33" s="139">
        <v>136427</v>
      </c>
      <c r="D33" s="6"/>
      <c r="E33" s="18"/>
      <c r="F33" s="8"/>
    </row>
    <row r="34" spans="2:6">
      <c r="B34" s="9" t="s">
        <v>12</v>
      </c>
      <c r="C34" s="108">
        <v>4700029092</v>
      </c>
      <c r="D34" s="6"/>
      <c r="E34" s="13"/>
      <c r="F34" s="8"/>
    </row>
    <row r="35" spans="2:6">
      <c r="B35" s="14" t="s">
        <v>13</v>
      </c>
      <c r="C35" s="108" t="s">
        <v>144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8">
        <v>3200000000</v>
      </c>
      <c r="C38" s="108" t="s">
        <v>143</v>
      </c>
      <c r="D38" s="228">
        <v>1</v>
      </c>
      <c r="E38" s="210">
        <v>165085</v>
      </c>
      <c r="F38" s="132">
        <f>D38*E38</f>
        <v>165085</v>
      </c>
    </row>
    <row r="39" spans="2:6" ht="15.75" thickBot="1">
      <c r="B39" s="114"/>
      <c r="C39" s="115"/>
      <c r="D39" s="116"/>
      <c r="E39" s="130" t="s">
        <v>20</v>
      </c>
      <c r="F39" s="131">
        <f>F38</f>
        <v>165085</v>
      </c>
    </row>
    <row r="41" spans="2:6" ht="15.75" thickBot="1">
      <c r="B41" s="347" t="s">
        <v>172</v>
      </c>
      <c r="C41" s="347"/>
      <c r="D41" s="347"/>
      <c r="E41" s="347"/>
      <c r="F41" s="347"/>
    </row>
    <row r="42" spans="2:6" ht="15.75" thickBot="1">
      <c r="B42" s="31"/>
      <c r="C42" s="32" t="s">
        <v>83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169</v>
      </c>
      <c r="D44" s="10"/>
      <c r="E44" s="11"/>
      <c r="F44" s="8"/>
    </row>
    <row r="45" spans="2:6">
      <c r="B45" s="9" t="s">
        <v>9</v>
      </c>
      <c r="C45" s="108">
        <v>7366</v>
      </c>
      <c r="D45" s="12"/>
      <c r="E45" s="11" t="s">
        <v>10</v>
      </c>
      <c r="F45" s="8"/>
    </row>
    <row r="46" spans="2:6">
      <c r="B46" s="1" t="s">
        <v>11</v>
      </c>
      <c r="C46" s="139">
        <v>136428</v>
      </c>
      <c r="D46" s="6"/>
      <c r="E46" s="18"/>
      <c r="F46" s="8"/>
    </row>
    <row r="47" spans="2:6">
      <c r="B47" s="9" t="s">
        <v>12</v>
      </c>
      <c r="C47" s="108">
        <v>4700029091</v>
      </c>
      <c r="D47" s="6"/>
      <c r="E47" s="13"/>
      <c r="F47" s="8"/>
    </row>
    <row r="48" spans="2:6">
      <c r="B48" s="14" t="s">
        <v>13</v>
      </c>
      <c r="C48" s="108" t="s">
        <v>145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8">
        <v>3200000000</v>
      </c>
      <c r="C51" s="108" t="s">
        <v>143</v>
      </c>
      <c r="D51" s="228">
        <v>1</v>
      </c>
      <c r="E51" s="209">
        <v>165085</v>
      </c>
      <c r="F51" s="93">
        <f>D51*E51</f>
        <v>165085</v>
      </c>
    </row>
    <row r="52" spans="2:6" ht="15.75" thickBot="1">
      <c r="B52" s="21"/>
      <c r="C52" s="65"/>
      <c r="D52" s="27"/>
      <c r="E52" s="22" t="s">
        <v>20</v>
      </c>
      <c r="F52" s="23">
        <f>F51</f>
        <v>165085</v>
      </c>
    </row>
    <row r="54" spans="2:6" ht="15.75" thickBot="1">
      <c r="B54" s="347" t="s">
        <v>173</v>
      </c>
      <c r="C54" s="347"/>
      <c r="D54" s="347"/>
      <c r="E54" s="347"/>
      <c r="F54" s="347"/>
    </row>
    <row r="55" spans="2:6" ht="15.75" thickBot="1">
      <c r="B55" s="31"/>
      <c r="C55" s="32" t="s">
        <v>84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169</v>
      </c>
      <c r="D57" s="10"/>
      <c r="E57" s="11"/>
      <c r="F57" s="8"/>
    </row>
    <row r="58" spans="2:6">
      <c r="B58" s="9" t="s">
        <v>9</v>
      </c>
      <c r="C58" s="108">
        <v>7367</v>
      </c>
      <c r="D58" s="12"/>
      <c r="E58" s="11" t="s">
        <v>10</v>
      </c>
      <c r="F58" s="8"/>
    </row>
    <row r="59" spans="2:6">
      <c r="B59" s="1" t="s">
        <v>11</v>
      </c>
      <c r="C59" s="139">
        <v>136430</v>
      </c>
      <c r="D59" s="6"/>
      <c r="E59" s="13"/>
      <c r="F59" s="8"/>
    </row>
    <row r="60" spans="2:6">
      <c r="B60" s="9" t="s">
        <v>12</v>
      </c>
      <c r="C60" s="108">
        <v>4700029090</v>
      </c>
      <c r="D60" s="6"/>
      <c r="E60" s="13"/>
      <c r="F60" s="8"/>
    </row>
    <row r="61" spans="2:6">
      <c r="B61" s="14" t="s">
        <v>13</v>
      </c>
      <c r="C61" s="108" t="s">
        <v>146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8">
        <v>3200000000</v>
      </c>
      <c r="C64" s="108" t="s">
        <v>143</v>
      </c>
      <c r="D64" s="228">
        <v>1</v>
      </c>
      <c r="E64" s="209">
        <v>165085</v>
      </c>
      <c r="F64" s="93">
        <f>D64*E64</f>
        <v>165085</v>
      </c>
    </row>
    <row r="65" spans="2:6" ht="15.75" thickBot="1">
      <c r="B65" s="21"/>
      <c r="C65" s="65"/>
      <c r="D65" s="27"/>
      <c r="E65" s="22" t="s">
        <v>20</v>
      </c>
      <c r="F65" s="23">
        <f>SUM(F64:F64)</f>
        <v>165085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3" workbookViewId="0">
      <selection activeCell="C72" sqref="C72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7" t="s">
        <v>174</v>
      </c>
      <c r="C2" s="347"/>
      <c r="D2" s="347"/>
      <c r="E2" s="347"/>
      <c r="F2" s="347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169</v>
      </c>
      <c r="D5" s="10"/>
      <c r="E5" s="11"/>
      <c r="F5" s="8"/>
    </row>
    <row r="6" spans="2:6">
      <c r="B6" s="9" t="s">
        <v>9</v>
      </c>
      <c r="C6" s="108">
        <v>7368</v>
      </c>
      <c r="D6" s="12"/>
      <c r="E6" s="11" t="s">
        <v>10</v>
      </c>
      <c r="F6" s="8"/>
    </row>
    <row r="7" spans="2:6">
      <c r="B7" s="1" t="s">
        <v>11</v>
      </c>
      <c r="C7" s="139">
        <v>136431</v>
      </c>
      <c r="D7" s="6"/>
      <c r="E7" s="13"/>
      <c r="F7" s="8"/>
    </row>
    <row r="8" spans="2:6">
      <c r="B8" s="9" t="s">
        <v>12</v>
      </c>
      <c r="C8" s="108">
        <v>4700029089</v>
      </c>
      <c r="D8" s="6"/>
      <c r="E8" s="13"/>
      <c r="F8" s="8"/>
    </row>
    <row r="9" spans="2:6">
      <c r="B9" s="14" t="s">
        <v>13</v>
      </c>
      <c r="C9" s="108" t="s">
        <v>147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8">
        <v>3200000000</v>
      </c>
      <c r="C12" s="108" t="s">
        <v>143</v>
      </c>
      <c r="D12" s="228">
        <v>1</v>
      </c>
      <c r="E12" s="209">
        <v>165085</v>
      </c>
      <c r="F12" s="93">
        <f>D12*E12</f>
        <v>165085</v>
      </c>
    </row>
    <row r="13" spans="2:6" ht="15.75" thickBot="1">
      <c r="B13" s="21"/>
      <c r="C13" s="65"/>
      <c r="D13" s="27"/>
      <c r="E13" s="22" t="s">
        <v>20</v>
      </c>
      <c r="F13" s="23">
        <f>F12</f>
        <v>165085</v>
      </c>
    </row>
    <row r="15" spans="2:6" ht="15.75" thickBot="1">
      <c r="B15" s="347" t="s">
        <v>175</v>
      </c>
      <c r="C15" s="347"/>
      <c r="D15" s="347"/>
      <c r="E15" s="347"/>
      <c r="F15" s="347"/>
    </row>
    <row r="16" spans="2:6" ht="15.75" thickBot="1">
      <c r="B16" s="31"/>
      <c r="C16" s="32" t="s">
        <v>86</v>
      </c>
      <c r="D16" s="2"/>
      <c r="E16" s="3"/>
      <c r="F16" s="4"/>
    </row>
    <row r="17" spans="2:6">
      <c r="B17" s="5" t="s">
        <v>5</v>
      </c>
      <c r="C17" s="190" t="s">
        <v>48</v>
      </c>
      <c r="D17" s="6"/>
      <c r="E17" s="7" t="s">
        <v>6</v>
      </c>
      <c r="F17" s="8"/>
    </row>
    <row r="18" spans="2:6">
      <c r="B18" s="9" t="s">
        <v>7</v>
      </c>
      <c r="C18" s="184" t="s">
        <v>169</v>
      </c>
      <c r="D18" s="10"/>
      <c r="E18" s="11"/>
      <c r="F18" s="8"/>
    </row>
    <row r="19" spans="2:6">
      <c r="B19" s="9" t="s">
        <v>9</v>
      </c>
      <c r="C19" s="108">
        <v>7369</v>
      </c>
      <c r="D19" s="12"/>
      <c r="E19" s="11" t="s">
        <v>10</v>
      </c>
      <c r="F19" s="8"/>
    </row>
    <row r="20" spans="2:6">
      <c r="B20" s="1" t="s">
        <v>11</v>
      </c>
      <c r="C20" s="139">
        <v>136433</v>
      </c>
      <c r="D20" s="6"/>
      <c r="E20" s="13"/>
      <c r="F20" s="8"/>
    </row>
    <row r="21" spans="2:6">
      <c r="B21" s="9" t="s">
        <v>12</v>
      </c>
      <c r="C21" s="108">
        <v>4700029084</v>
      </c>
      <c r="D21" s="6"/>
      <c r="E21" s="13"/>
      <c r="F21" s="8"/>
    </row>
    <row r="22" spans="2:6">
      <c r="B22" s="14" t="s">
        <v>13</v>
      </c>
      <c r="C22" s="108" t="s">
        <v>148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8">
        <v>3200000000</v>
      </c>
      <c r="C25" s="108" t="s">
        <v>143</v>
      </c>
      <c r="D25" s="228">
        <v>1</v>
      </c>
      <c r="E25" s="209">
        <v>165085</v>
      </c>
      <c r="F25" s="93">
        <f>D25*E25</f>
        <v>165085</v>
      </c>
    </row>
    <row r="26" spans="2:6" ht="15.75" thickBot="1">
      <c r="B26" s="21"/>
      <c r="C26" s="65"/>
      <c r="D26" s="27"/>
      <c r="E26" s="22" t="s">
        <v>20</v>
      </c>
      <c r="F26" s="23">
        <f>F25</f>
        <v>165085</v>
      </c>
    </row>
    <row r="28" spans="2:6" ht="15.75" thickBot="1">
      <c r="B28" s="347" t="s">
        <v>176</v>
      </c>
      <c r="C28" s="347"/>
      <c r="D28" s="347"/>
      <c r="E28" s="347"/>
      <c r="F28" s="347"/>
    </row>
    <row r="29" spans="2:6" ht="15.75" thickBot="1">
      <c r="B29" s="31"/>
      <c r="C29" s="32" t="s">
        <v>87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169</v>
      </c>
      <c r="D31" s="10"/>
      <c r="E31" s="11"/>
      <c r="F31" s="8"/>
    </row>
    <row r="32" spans="2:6">
      <c r="B32" s="9" t="s">
        <v>9</v>
      </c>
      <c r="C32" s="108">
        <v>7373</v>
      </c>
      <c r="D32" s="12"/>
      <c r="E32" s="11" t="s">
        <v>10</v>
      </c>
      <c r="F32" s="8"/>
    </row>
    <row r="33" spans="2:6">
      <c r="B33" s="1" t="s">
        <v>11</v>
      </c>
      <c r="C33" s="139">
        <v>136434</v>
      </c>
      <c r="D33" s="6"/>
      <c r="E33" s="13"/>
      <c r="F33" s="8"/>
    </row>
    <row r="34" spans="2:6">
      <c r="B34" s="9" t="s">
        <v>12</v>
      </c>
      <c r="C34" s="108">
        <v>4700029088</v>
      </c>
      <c r="D34" s="6"/>
      <c r="E34" s="13"/>
      <c r="F34" s="8"/>
    </row>
    <row r="35" spans="2:6">
      <c r="B35" s="14" t="s">
        <v>13</v>
      </c>
      <c r="C35" s="108" t="s">
        <v>149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8">
        <v>3200000000</v>
      </c>
      <c r="C38" s="108" t="s">
        <v>143</v>
      </c>
      <c r="D38" s="228">
        <v>1</v>
      </c>
      <c r="E38" s="209">
        <v>165085</v>
      </c>
      <c r="F38" s="93">
        <f>D38*E38</f>
        <v>165085</v>
      </c>
    </row>
    <row r="39" spans="2:6" ht="15.75" thickBot="1">
      <c r="B39" s="21"/>
      <c r="C39" s="65"/>
      <c r="D39" s="27"/>
      <c r="E39" s="22" t="s">
        <v>20</v>
      </c>
      <c r="F39" s="23">
        <f>F38</f>
        <v>165085</v>
      </c>
    </row>
    <row r="41" spans="2:6" ht="15.75" thickBot="1">
      <c r="B41" s="347" t="s">
        <v>177</v>
      </c>
      <c r="C41" s="347"/>
      <c r="D41" s="347"/>
      <c r="E41" s="347"/>
      <c r="F41" s="347"/>
    </row>
    <row r="42" spans="2:6" ht="15.75" thickBot="1">
      <c r="B42" s="31"/>
      <c r="C42" s="32" t="s">
        <v>88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169</v>
      </c>
      <c r="D44" s="10"/>
      <c r="E44" s="11"/>
      <c r="F44" s="8"/>
    </row>
    <row r="45" spans="2:6">
      <c r="B45" s="9" t="s">
        <v>9</v>
      </c>
      <c r="C45" s="108">
        <v>7374</v>
      </c>
      <c r="D45" s="12"/>
      <c r="E45" s="11" t="s">
        <v>10</v>
      </c>
      <c r="F45" s="8"/>
    </row>
    <row r="46" spans="2:6">
      <c r="B46" s="1" t="s">
        <v>11</v>
      </c>
      <c r="C46" s="139">
        <v>136435</v>
      </c>
      <c r="D46" s="6"/>
      <c r="E46" s="13"/>
      <c r="F46" s="8"/>
    </row>
    <row r="47" spans="2:6">
      <c r="B47" s="9" t="s">
        <v>12</v>
      </c>
      <c r="C47" s="108">
        <v>4700029087</v>
      </c>
      <c r="D47" s="6"/>
      <c r="E47" s="13"/>
      <c r="F47" s="8"/>
    </row>
    <row r="48" spans="2:6">
      <c r="B48" s="14" t="s">
        <v>13</v>
      </c>
      <c r="C48" s="108" t="s">
        <v>150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8">
        <v>3200000000</v>
      </c>
      <c r="C51" s="108" t="s">
        <v>143</v>
      </c>
      <c r="D51" s="228">
        <v>1</v>
      </c>
      <c r="E51" s="209">
        <v>165085</v>
      </c>
      <c r="F51" s="93">
        <f>D51*E51</f>
        <v>165085</v>
      </c>
    </row>
    <row r="52" spans="2:6" ht="15.75" thickBot="1">
      <c r="B52" s="21"/>
      <c r="C52" s="65"/>
      <c r="D52" s="27"/>
      <c r="E52" s="22" t="s">
        <v>20</v>
      </c>
      <c r="F52" s="23">
        <f>F51</f>
        <v>165085</v>
      </c>
    </row>
    <row r="54" spans="2:6" ht="15.75" thickBot="1">
      <c r="B54" s="347" t="s">
        <v>178</v>
      </c>
      <c r="C54" s="347"/>
      <c r="D54" s="347"/>
      <c r="E54" s="347"/>
      <c r="F54" s="347"/>
    </row>
    <row r="55" spans="2:6" ht="15.75" thickBot="1">
      <c r="B55" s="31"/>
      <c r="C55" s="32" t="s">
        <v>89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169</v>
      </c>
      <c r="D57" s="10"/>
      <c r="E57" s="11"/>
      <c r="F57" s="8"/>
    </row>
    <row r="58" spans="2:6">
      <c r="B58" s="9" t="s">
        <v>9</v>
      </c>
      <c r="C58" s="108">
        <v>7375</v>
      </c>
      <c r="D58" s="12"/>
      <c r="E58" s="11" t="s">
        <v>10</v>
      </c>
      <c r="F58" s="8"/>
    </row>
    <row r="59" spans="2:6">
      <c r="B59" s="1" t="s">
        <v>11</v>
      </c>
      <c r="C59" s="139">
        <v>136436</v>
      </c>
      <c r="D59" s="6"/>
      <c r="E59" s="13"/>
      <c r="F59" s="8"/>
    </row>
    <row r="60" spans="2:6">
      <c r="B60" s="9" t="s">
        <v>12</v>
      </c>
      <c r="C60" s="108">
        <v>4700029086</v>
      </c>
      <c r="D60" s="6"/>
      <c r="E60" s="13"/>
      <c r="F60" s="8"/>
    </row>
    <row r="61" spans="2:6">
      <c r="B61" s="14" t="s">
        <v>13</v>
      </c>
      <c r="C61" s="108" t="s">
        <v>151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8">
        <v>3200000000</v>
      </c>
      <c r="C64" s="108" t="s">
        <v>143</v>
      </c>
      <c r="D64" s="228">
        <v>1</v>
      </c>
      <c r="E64" s="209">
        <v>165085</v>
      </c>
      <c r="F64" s="93">
        <f>D64*E64</f>
        <v>165085</v>
      </c>
    </row>
    <row r="65" spans="2:6" ht="15.75" thickBot="1">
      <c r="B65" s="21"/>
      <c r="C65" s="65"/>
      <c r="D65" s="27"/>
      <c r="E65" s="22" t="s">
        <v>20</v>
      </c>
      <c r="F65" s="23">
        <f>F64</f>
        <v>165085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2" workbookViewId="0">
      <selection activeCell="B25" sqref="B25:C25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7" t="s">
        <v>184</v>
      </c>
      <c r="C2" s="347"/>
      <c r="D2" s="347"/>
      <c r="E2" s="347"/>
      <c r="F2" s="347"/>
    </row>
    <row r="3" spans="2:6" ht="15.75" thickBot="1">
      <c r="B3" s="31"/>
      <c r="C3" s="32" t="s">
        <v>179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169</v>
      </c>
      <c r="D5" s="10"/>
      <c r="E5" s="11"/>
      <c r="F5" s="8"/>
    </row>
    <row r="6" spans="2:6">
      <c r="B6" s="9" t="s">
        <v>9</v>
      </c>
      <c r="C6" s="108">
        <v>7377</v>
      </c>
      <c r="D6" s="12"/>
      <c r="E6" s="11" t="s">
        <v>10</v>
      </c>
      <c r="F6" s="8"/>
    </row>
    <row r="7" spans="2:6">
      <c r="B7" s="1" t="s">
        <v>11</v>
      </c>
      <c r="C7" s="139">
        <v>136437</v>
      </c>
      <c r="D7" s="6"/>
      <c r="E7" s="13"/>
      <c r="F7" s="8"/>
    </row>
    <row r="8" spans="2:6">
      <c r="B8" s="9" t="s">
        <v>12</v>
      </c>
      <c r="C8" s="108">
        <v>4700029085</v>
      </c>
      <c r="D8" s="6"/>
      <c r="E8" s="13"/>
      <c r="F8" s="8"/>
    </row>
    <row r="9" spans="2:6">
      <c r="B9" s="14" t="s">
        <v>13</v>
      </c>
      <c r="C9" s="108" t="s">
        <v>152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8">
        <v>3200000000</v>
      </c>
      <c r="C12" s="108" t="s">
        <v>143</v>
      </c>
      <c r="D12" s="228">
        <v>1</v>
      </c>
      <c r="E12" s="209">
        <v>165085</v>
      </c>
      <c r="F12" s="93">
        <f>D12*E12</f>
        <v>165085</v>
      </c>
    </row>
    <row r="13" spans="2:6" ht="15.75" thickBot="1">
      <c r="B13" s="21"/>
      <c r="C13" s="65"/>
      <c r="D13" s="27"/>
      <c r="E13" s="22" t="s">
        <v>20</v>
      </c>
      <c r="F13" s="23">
        <f>F12</f>
        <v>165085</v>
      </c>
    </row>
    <row r="15" spans="2:6" ht="15.75" thickBot="1">
      <c r="B15" s="347" t="s">
        <v>185</v>
      </c>
      <c r="C15" s="347"/>
      <c r="D15" s="347"/>
      <c r="E15" s="347"/>
      <c r="F15" s="347"/>
    </row>
    <row r="16" spans="2:6" ht="15.75" thickBot="1">
      <c r="B16" s="31"/>
      <c r="C16" s="32" t="s">
        <v>180</v>
      </c>
      <c r="D16" s="2"/>
      <c r="E16" s="3"/>
      <c r="F16" s="4"/>
    </row>
    <row r="17" spans="2:6">
      <c r="B17" s="5" t="s">
        <v>5</v>
      </c>
      <c r="C17" s="190" t="s">
        <v>48</v>
      </c>
      <c r="D17" s="6"/>
      <c r="E17" s="7" t="s">
        <v>6</v>
      </c>
      <c r="F17" s="8"/>
    </row>
    <row r="18" spans="2:6">
      <c r="B18" s="9" t="s">
        <v>7</v>
      </c>
      <c r="C18" s="184" t="s">
        <v>169</v>
      </c>
      <c r="D18" s="10"/>
      <c r="E18" s="11"/>
      <c r="F18" s="8"/>
    </row>
    <row r="19" spans="2:6">
      <c r="B19" s="9" t="s">
        <v>9</v>
      </c>
      <c r="C19" s="108">
        <v>7378</v>
      </c>
      <c r="D19" s="12"/>
      <c r="E19" s="11" t="s">
        <v>10</v>
      </c>
      <c r="F19" s="8"/>
    </row>
    <row r="20" spans="2:6">
      <c r="B20" s="1" t="s">
        <v>11</v>
      </c>
      <c r="C20" s="139">
        <v>136438</v>
      </c>
      <c r="D20" s="6"/>
      <c r="E20" s="13"/>
      <c r="F20" s="8"/>
    </row>
    <row r="21" spans="2:6">
      <c r="B21" s="9" t="s">
        <v>12</v>
      </c>
      <c r="C21" s="108">
        <v>4700029064</v>
      </c>
      <c r="D21" s="6"/>
      <c r="E21" s="13"/>
      <c r="F21" s="8"/>
    </row>
    <row r="22" spans="2:6">
      <c r="B22" s="14" t="s">
        <v>13</v>
      </c>
      <c r="C22" s="108" t="s">
        <v>153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8">
        <v>3200000000</v>
      </c>
      <c r="C25" s="108" t="s">
        <v>143</v>
      </c>
      <c r="D25" s="228">
        <v>1</v>
      </c>
      <c r="E25" s="209">
        <v>165085</v>
      </c>
      <c r="F25" s="93">
        <f>D25*E25</f>
        <v>165085</v>
      </c>
    </row>
    <row r="26" spans="2:6" ht="15.75" thickBot="1">
      <c r="B26" s="21"/>
      <c r="C26" s="65"/>
      <c r="D26" s="27"/>
      <c r="E26" s="22" t="s">
        <v>20</v>
      </c>
      <c r="F26" s="23">
        <f>F25</f>
        <v>165085</v>
      </c>
    </row>
    <row r="28" spans="2:6" ht="15.75" thickBot="1">
      <c r="B28" s="347" t="s">
        <v>186</v>
      </c>
      <c r="C28" s="347"/>
      <c r="D28" s="347"/>
      <c r="E28" s="347"/>
      <c r="F28" s="347"/>
    </row>
    <row r="29" spans="2:6" ht="15.75" thickBot="1">
      <c r="B29" s="31"/>
      <c r="C29" s="32" t="s">
        <v>181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169</v>
      </c>
      <c r="D31" s="10"/>
      <c r="E31" s="11"/>
      <c r="F31" s="8"/>
    </row>
    <row r="32" spans="2:6">
      <c r="B32" s="9" t="s">
        <v>9</v>
      </c>
      <c r="C32" s="108">
        <v>7379</v>
      </c>
      <c r="D32" s="12"/>
      <c r="E32" s="11" t="s">
        <v>10</v>
      </c>
      <c r="F32" s="8"/>
    </row>
    <row r="33" spans="2:6">
      <c r="B33" s="1" t="s">
        <v>11</v>
      </c>
      <c r="C33" s="139">
        <v>136439</v>
      </c>
      <c r="D33" s="6"/>
      <c r="E33" s="13"/>
      <c r="F33" s="8"/>
    </row>
    <row r="34" spans="2:6">
      <c r="B34" s="9" t="s">
        <v>12</v>
      </c>
      <c r="C34" s="108">
        <v>4700029065</v>
      </c>
      <c r="D34" s="6"/>
      <c r="E34" s="13"/>
      <c r="F34" s="8"/>
    </row>
    <row r="35" spans="2:6">
      <c r="B35" s="14" t="s">
        <v>13</v>
      </c>
      <c r="C35" s="108" t="s">
        <v>154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8">
        <v>3200000000</v>
      </c>
      <c r="C38" s="108" t="s">
        <v>143</v>
      </c>
      <c r="D38" s="228">
        <v>1</v>
      </c>
      <c r="E38" s="209">
        <v>155216</v>
      </c>
      <c r="F38" s="93">
        <f>D38*E38</f>
        <v>155216</v>
      </c>
    </row>
    <row r="39" spans="2:6" ht="15.75" thickBot="1">
      <c r="B39" s="21"/>
      <c r="C39" s="65"/>
      <c r="D39" s="27"/>
      <c r="E39" s="22" t="s">
        <v>20</v>
      </c>
      <c r="F39" s="23">
        <f>F38</f>
        <v>155216</v>
      </c>
    </row>
    <row r="41" spans="2:6" ht="15.75" thickBot="1">
      <c r="B41" s="347" t="s">
        <v>187</v>
      </c>
      <c r="C41" s="347"/>
      <c r="D41" s="347"/>
      <c r="E41" s="347"/>
      <c r="F41" s="347"/>
    </row>
    <row r="42" spans="2:6" ht="15.75" thickBot="1">
      <c r="B42" s="31"/>
      <c r="C42" s="32" t="s">
        <v>182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169</v>
      </c>
      <c r="D44" s="10"/>
      <c r="E44" s="11"/>
      <c r="F44" s="8"/>
    </row>
    <row r="45" spans="2:6">
      <c r="B45" s="9" t="s">
        <v>9</v>
      </c>
      <c r="C45" s="108">
        <v>7380</v>
      </c>
      <c r="D45" s="12"/>
      <c r="E45" s="11" t="s">
        <v>10</v>
      </c>
      <c r="F45" s="8"/>
    </row>
    <row r="46" spans="2:6">
      <c r="B46" s="1" t="s">
        <v>11</v>
      </c>
      <c r="C46" s="139">
        <v>136440</v>
      </c>
      <c r="D46" s="6"/>
      <c r="E46" s="13"/>
      <c r="F46" s="8"/>
    </row>
    <row r="47" spans="2:6">
      <c r="B47" s="9" t="s">
        <v>12</v>
      </c>
      <c r="C47" s="108">
        <v>4700029066</v>
      </c>
      <c r="D47" s="6"/>
      <c r="E47" s="13"/>
      <c r="F47" s="8"/>
    </row>
    <row r="48" spans="2:6">
      <c r="B48" s="14" t="s">
        <v>13</v>
      </c>
      <c r="C48" s="108" t="s">
        <v>155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8">
        <v>3200000000</v>
      </c>
      <c r="C51" s="108" t="s">
        <v>143</v>
      </c>
      <c r="D51" s="228">
        <v>1</v>
      </c>
      <c r="E51" s="209">
        <v>155216</v>
      </c>
      <c r="F51" s="93">
        <f>D51*E51</f>
        <v>155216</v>
      </c>
    </row>
    <row r="52" spans="2:6" ht="15.75" thickBot="1">
      <c r="B52" s="21"/>
      <c r="C52" s="65"/>
      <c r="D52" s="27"/>
      <c r="E52" s="22" t="s">
        <v>20</v>
      </c>
      <c r="F52" s="23">
        <f>F51</f>
        <v>155216</v>
      </c>
    </row>
    <row r="54" spans="2:6" ht="15.75" thickBot="1">
      <c r="B54" s="347" t="s">
        <v>188</v>
      </c>
      <c r="C54" s="347"/>
      <c r="D54" s="347"/>
      <c r="E54" s="347"/>
      <c r="F54" s="347"/>
    </row>
    <row r="55" spans="2:6" ht="15.75" thickBot="1">
      <c r="B55" s="31"/>
      <c r="C55" s="32" t="s">
        <v>183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169</v>
      </c>
      <c r="D57" s="10"/>
      <c r="E57" s="11"/>
      <c r="F57" s="8"/>
    </row>
    <row r="58" spans="2:6">
      <c r="B58" s="9" t="s">
        <v>9</v>
      </c>
      <c r="C58" s="108">
        <v>7396</v>
      </c>
      <c r="D58" s="12"/>
      <c r="E58" s="11" t="s">
        <v>10</v>
      </c>
      <c r="F58" s="8"/>
    </row>
    <row r="59" spans="2:6">
      <c r="B59" s="1" t="s">
        <v>11</v>
      </c>
      <c r="C59" s="139">
        <v>136442</v>
      </c>
      <c r="D59" s="6"/>
      <c r="E59" s="13"/>
      <c r="F59" s="8"/>
    </row>
    <row r="60" spans="2:6">
      <c r="B60" s="9" t="s">
        <v>12</v>
      </c>
      <c r="C60" s="108">
        <v>4700029067</v>
      </c>
      <c r="D60" s="6"/>
      <c r="E60" s="13"/>
      <c r="F60" s="8"/>
    </row>
    <row r="61" spans="2:6">
      <c r="B61" s="14" t="s">
        <v>13</v>
      </c>
      <c r="C61" s="108" t="s">
        <v>156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8">
        <v>3200000000</v>
      </c>
      <c r="C64" s="108" t="s">
        <v>143</v>
      </c>
      <c r="D64" s="228">
        <v>1</v>
      </c>
      <c r="E64" s="209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41" sqref="B41:F4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7" t="s">
        <v>194</v>
      </c>
      <c r="C2" s="347"/>
      <c r="D2" s="347"/>
      <c r="E2" s="347"/>
      <c r="F2" s="347"/>
    </row>
    <row r="3" spans="2:6" ht="15.75" thickBot="1">
      <c r="B3" s="31"/>
      <c r="C3" s="32" t="s">
        <v>189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169</v>
      </c>
      <c r="D5" s="10"/>
      <c r="E5" s="11"/>
      <c r="F5" s="8"/>
    </row>
    <row r="6" spans="2:6">
      <c r="B6" s="9" t="s">
        <v>9</v>
      </c>
      <c r="C6" s="108">
        <v>7398</v>
      </c>
      <c r="D6" s="12"/>
      <c r="E6" s="11" t="s">
        <v>10</v>
      </c>
      <c r="F6" s="8"/>
    </row>
    <row r="7" spans="2:6">
      <c r="B7" s="1" t="s">
        <v>11</v>
      </c>
      <c r="C7" s="139">
        <v>136444</v>
      </c>
      <c r="D7" s="6"/>
      <c r="E7" s="13"/>
      <c r="F7" s="8"/>
    </row>
    <row r="8" spans="2:6">
      <c r="B8" s="9" t="s">
        <v>12</v>
      </c>
      <c r="C8" s="108">
        <v>4700029068</v>
      </c>
      <c r="D8" s="6"/>
      <c r="E8" s="13"/>
      <c r="F8" s="8"/>
    </row>
    <row r="9" spans="2:6">
      <c r="B9" s="14" t="s">
        <v>13</v>
      </c>
      <c r="C9" s="108" t="s">
        <v>157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8">
        <v>3200000000</v>
      </c>
      <c r="C12" s="108" t="s">
        <v>143</v>
      </c>
      <c r="D12" s="228">
        <v>1</v>
      </c>
      <c r="E12" s="209">
        <v>155216</v>
      </c>
      <c r="F12" s="93">
        <f>D12*E12</f>
        <v>155216</v>
      </c>
    </row>
    <row r="13" spans="2:6" ht="15.75" thickBot="1">
      <c r="B13" s="21"/>
      <c r="C13" s="65"/>
      <c r="D13" s="27"/>
      <c r="E13" s="22" t="s">
        <v>20</v>
      </c>
      <c r="F13" s="23">
        <f>F12</f>
        <v>155216</v>
      </c>
    </row>
    <row r="15" spans="2:6" ht="15.75" thickBot="1">
      <c r="B15" s="347" t="s">
        <v>195</v>
      </c>
      <c r="C15" s="347"/>
      <c r="D15" s="347"/>
      <c r="E15" s="347"/>
      <c r="F15" s="347"/>
    </row>
    <row r="16" spans="2:6" ht="15.75" thickBot="1">
      <c r="B16" s="31"/>
      <c r="C16" s="32" t="s">
        <v>190</v>
      </c>
      <c r="D16" s="2"/>
      <c r="E16" s="3"/>
      <c r="F16" s="4"/>
    </row>
    <row r="17" spans="2:6">
      <c r="B17" s="5" t="s">
        <v>5</v>
      </c>
      <c r="C17" s="190" t="s">
        <v>48</v>
      </c>
      <c r="D17" s="6"/>
      <c r="E17" s="7" t="s">
        <v>6</v>
      </c>
      <c r="F17" s="8"/>
    </row>
    <row r="18" spans="2:6">
      <c r="B18" s="9" t="s">
        <v>7</v>
      </c>
      <c r="C18" s="184" t="s">
        <v>169</v>
      </c>
      <c r="D18" s="10"/>
      <c r="E18" s="11"/>
      <c r="F18" s="8"/>
    </row>
    <row r="19" spans="2:6">
      <c r="B19" s="9" t="s">
        <v>9</v>
      </c>
      <c r="C19" s="108">
        <v>7399</v>
      </c>
      <c r="D19" s="12"/>
      <c r="E19" s="11" t="s">
        <v>10</v>
      </c>
      <c r="F19" s="8"/>
    </row>
    <row r="20" spans="2:6">
      <c r="B20" s="1" t="s">
        <v>11</v>
      </c>
      <c r="C20" s="139">
        <v>136458</v>
      </c>
      <c r="D20" s="6"/>
      <c r="E20" s="13"/>
      <c r="F20" s="8"/>
    </row>
    <row r="21" spans="2:6">
      <c r="B21" s="9" t="s">
        <v>12</v>
      </c>
      <c r="C21" s="108">
        <v>4700029069</v>
      </c>
      <c r="D21" s="6"/>
      <c r="E21" s="13"/>
      <c r="F21" s="8"/>
    </row>
    <row r="22" spans="2:6">
      <c r="B22" s="14" t="s">
        <v>13</v>
      </c>
      <c r="C22" s="108" t="s">
        <v>158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8">
        <v>3200000000</v>
      </c>
      <c r="C25" s="108" t="s">
        <v>143</v>
      </c>
      <c r="D25" s="228">
        <v>1</v>
      </c>
      <c r="E25" s="209">
        <v>155216</v>
      </c>
      <c r="F25" s="93">
        <f>D25*E25</f>
        <v>155216</v>
      </c>
    </row>
    <row r="26" spans="2:6" ht="15.75" thickBot="1">
      <c r="B26" s="21"/>
      <c r="C26" s="65"/>
      <c r="D26" s="27"/>
      <c r="E26" s="22" t="s">
        <v>20</v>
      </c>
      <c r="F26" s="23">
        <f>F25</f>
        <v>155216</v>
      </c>
    </row>
    <row r="28" spans="2:6" ht="15.75" thickBot="1">
      <c r="B28" s="347" t="s">
        <v>196</v>
      </c>
      <c r="C28" s="347"/>
      <c r="D28" s="347"/>
      <c r="E28" s="347"/>
      <c r="F28" s="347"/>
    </row>
    <row r="29" spans="2:6" ht="15.75" thickBot="1">
      <c r="B29" s="31"/>
      <c r="C29" s="32" t="s">
        <v>191</v>
      </c>
      <c r="D29" s="2"/>
      <c r="E29" s="3"/>
      <c r="F29" s="4"/>
    </row>
    <row r="30" spans="2:6">
      <c r="B30" s="5" t="s">
        <v>5</v>
      </c>
      <c r="C30" s="190" t="s">
        <v>48</v>
      </c>
      <c r="D30" s="6"/>
      <c r="E30" s="7" t="s">
        <v>6</v>
      </c>
      <c r="F30" s="8"/>
    </row>
    <row r="31" spans="2:6">
      <c r="B31" s="9" t="s">
        <v>7</v>
      </c>
      <c r="C31" s="184" t="s">
        <v>169</v>
      </c>
      <c r="D31" s="10"/>
      <c r="E31" s="11"/>
      <c r="F31" s="8"/>
    </row>
    <row r="32" spans="2:6">
      <c r="B32" s="9" t="s">
        <v>9</v>
      </c>
      <c r="C32" s="108">
        <v>7400</v>
      </c>
      <c r="D32" s="12"/>
      <c r="E32" s="11" t="s">
        <v>10</v>
      </c>
      <c r="F32" s="8"/>
    </row>
    <row r="33" spans="2:6">
      <c r="B33" s="1" t="s">
        <v>11</v>
      </c>
      <c r="C33" s="139">
        <v>136460</v>
      </c>
      <c r="D33" s="6"/>
      <c r="E33" s="13"/>
      <c r="F33" s="8"/>
    </row>
    <row r="34" spans="2:6">
      <c r="B34" s="9" t="s">
        <v>12</v>
      </c>
      <c r="C34" s="108">
        <v>4700029070</v>
      </c>
      <c r="D34" s="6"/>
      <c r="E34" s="13"/>
      <c r="F34" s="8"/>
    </row>
    <row r="35" spans="2:6">
      <c r="B35" s="14" t="s">
        <v>13</v>
      </c>
      <c r="C35" s="108" t="s">
        <v>159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8">
        <v>3200000000</v>
      </c>
      <c r="C38" s="108" t="s">
        <v>143</v>
      </c>
      <c r="D38" s="228">
        <v>1</v>
      </c>
      <c r="E38" s="209">
        <v>155216</v>
      </c>
      <c r="F38" s="93">
        <f>D38*E38</f>
        <v>155216</v>
      </c>
    </row>
    <row r="39" spans="2:6" ht="15.75" thickBot="1">
      <c r="B39" s="21"/>
      <c r="C39" s="65"/>
      <c r="D39" s="27"/>
      <c r="E39" s="22" t="s">
        <v>20</v>
      </c>
      <c r="F39" s="23">
        <f>F38</f>
        <v>155216</v>
      </c>
    </row>
    <row r="41" spans="2:6" ht="15.75" thickBot="1">
      <c r="B41" s="347" t="s">
        <v>197</v>
      </c>
      <c r="C41" s="347"/>
      <c r="D41" s="347"/>
      <c r="E41" s="347"/>
      <c r="F41" s="347"/>
    </row>
    <row r="42" spans="2:6" ht="15.75" thickBot="1">
      <c r="B42" s="31"/>
      <c r="C42" s="32" t="s">
        <v>192</v>
      </c>
      <c r="D42" s="2"/>
      <c r="E42" s="3"/>
      <c r="F42" s="4"/>
    </row>
    <row r="43" spans="2:6">
      <c r="B43" s="5" t="s">
        <v>5</v>
      </c>
      <c r="C43" s="190" t="s">
        <v>48</v>
      </c>
      <c r="D43" s="6"/>
      <c r="E43" s="7" t="s">
        <v>6</v>
      </c>
      <c r="F43" s="8"/>
    </row>
    <row r="44" spans="2:6">
      <c r="B44" s="9" t="s">
        <v>7</v>
      </c>
      <c r="C44" s="184" t="s">
        <v>169</v>
      </c>
      <c r="D44" s="10"/>
      <c r="E44" s="11"/>
      <c r="F44" s="8"/>
    </row>
    <row r="45" spans="2:6">
      <c r="B45" s="9" t="s">
        <v>9</v>
      </c>
      <c r="C45" s="108">
        <v>7401</v>
      </c>
      <c r="D45" s="12"/>
      <c r="E45" s="11" t="s">
        <v>10</v>
      </c>
      <c r="F45" s="8"/>
    </row>
    <row r="46" spans="2:6">
      <c r="B46" s="1" t="s">
        <v>11</v>
      </c>
      <c r="C46" s="139">
        <v>136462</v>
      </c>
      <c r="D46" s="6"/>
      <c r="E46" s="13"/>
      <c r="F46" s="8"/>
    </row>
    <row r="47" spans="2:6">
      <c r="B47" s="9" t="s">
        <v>12</v>
      </c>
      <c r="C47" s="108">
        <v>4700029071</v>
      </c>
      <c r="D47" s="6"/>
      <c r="E47" s="13"/>
      <c r="F47" s="8"/>
    </row>
    <row r="48" spans="2:6">
      <c r="B48" s="14" t="s">
        <v>13</v>
      </c>
      <c r="C48" s="108" t="s">
        <v>160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8">
        <v>3200000000</v>
      </c>
      <c r="C51" s="108" t="s">
        <v>143</v>
      </c>
      <c r="D51" s="228">
        <v>1</v>
      </c>
      <c r="E51" s="209">
        <v>155216</v>
      </c>
      <c r="F51" s="93">
        <f>D51*E51</f>
        <v>155216</v>
      </c>
    </row>
    <row r="52" spans="2:6" ht="15.75" thickBot="1">
      <c r="B52" s="21"/>
      <c r="C52" s="65"/>
      <c r="D52" s="27"/>
      <c r="E52" s="22" t="s">
        <v>20</v>
      </c>
      <c r="F52" s="23">
        <f>F51</f>
        <v>155216</v>
      </c>
    </row>
    <row r="54" spans="2:6" ht="15.75" thickBot="1">
      <c r="B54" s="347" t="s">
        <v>198</v>
      </c>
      <c r="C54" s="347"/>
      <c r="D54" s="347"/>
      <c r="E54" s="347"/>
      <c r="F54" s="347"/>
    </row>
    <row r="55" spans="2:6" ht="15.75" thickBot="1">
      <c r="B55" s="31"/>
      <c r="C55" s="32" t="s">
        <v>193</v>
      </c>
      <c r="D55" s="2"/>
      <c r="E55" s="3"/>
      <c r="F55" s="4"/>
    </row>
    <row r="56" spans="2:6">
      <c r="B56" s="5" t="s">
        <v>5</v>
      </c>
      <c r="C56" s="190" t="s">
        <v>48</v>
      </c>
      <c r="D56" s="6"/>
      <c r="E56" s="7" t="s">
        <v>6</v>
      </c>
      <c r="F56" s="8"/>
    </row>
    <row r="57" spans="2:6">
      <c r="B57" s="9" t="s">
        <v>7</v>
      </c>
      <c r="C57" s="184" t="s">
        <v>169</v>
      </c>
      <c r="D57" s="10"/>
      <c r="E57" s="11"/>
      <c r="F57" s="8"/>
    </row>
    <row r="58" spans="2:6">
      <c r="B58" s="9" t="s">
        <v>9</v>
      </c>
      <c r="C58" s="108">
        <v>7405</v>
      </c>
      <c r="D58" s="12"/>
      <c r="E58" s="11" t="s">
        <v>10</v>
      </c>
      <c r="F58" s="8"/>
    </row>
    <row r="59" spans="2:6">
      <c r="B59" s="1" t="s">
        <v>11</v>
      </c>
      <c r="C59" s="139">
        <v>136464</v>
      </c>
      <c r="D59" s="6"/>
      <c r="E59" s="13"/>
      <c r="F59" s="8"/>
    </row>
    <row r="60" spans="2:6">
      <c r="B60" s="9" t="s">
        <v>12</v>
      </c>
      <c r="C60" s="108">
        <v>4700029072</v>
      </c>
      <c r="D60" s="6"/>
      <c r="E60" s="13"/>
      <c r="F60" s="8"/>
    </row>
    <row r="61" spans="2:6">
      <c r="B61" s="14" t="s">
        <v>13</v>
      </c>
      <c r="C61" s="108" t="s">
        <v>161</v>
      </c>
      <c r="D61" s="6"/>
      <c r="E61" s="8"/>
      <c r="F61" s="8"/>
    </row>
    <row r="62" spans="2:6" ht="15.75" thickBot="1">
      <c r="B62" s="14" t="s">
        <v>14</v>
      </c>
      <c r="C62" s="247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8">
        <v>3200000000</v>
      </c>
      <c r="C64" s="108" t="s">
        <v>143</v>
      </c>
      <c r="D64" s="228">
        <v>1</v>
      </c>
      <c r="E64" s="209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17" sqref="C17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7" t="s">
        <v>204</v>
      </c>
      <c r="C2" s="347"/>
      <c r="D2" s="347"/>
      <c r="E2" s="347"/>
      <c r="F2" s="347"/>
    </row>
    <row r="3" spans="2:6" ht="15.75" thickBot="1">
      <c r="B3" s="31"/>
      <c r="C3" s="32" t="s">
        <v>199</v>
      </c>
      <c r="D3" s="2"/>
      <c r="E3" s="3"/>
      <c r="F3" s="4"/>
    </row>
    <row r="4" spans="2:6">
      <c r="B4" s="5" t="s">
        <v>5</v>
      </c>
      <c r="C4" s="190" t="s">
        <v>48</v>
      </c>
      <c r="D4" s="6"/>
      <c r="E4" s="7" t="s">
        <v>6</v>
      </c>
      <c r="F4" s="8"/>
    </row>
    <row r="5" spans="2:6">
      <c r="B5" s="9" t="s">
        <v>7</v>
      </c>
      <c r="C5" s="184" t="s">
        <v>169</v>
      </c>
      <c r="D5" s="10"/>
      <c r="E5" s="11"/>
      <c r="F5" s="8"/>
    </row>
    <row r="6" spans="2:6">
      <c r="B6" s="9" t="s">
        <v>9</v>
      </c>
      <c r="C6" s="248">
        <v>7406</v>
      </c>
      <c r="D6" s="12"/>
      <c r="E6" s="11" t="s">
        <v>10</v>
      </c>
      <c r="F6" s="8"/>
    </row>
    <row r="7" spans="2:6">
      <c r="B7" s="1" t="s">
        <v>11</v>
      </c>
      <c r="C7" s="139">
        <v>136465</v>
      </c>
      <c r="D7" s="6"/>
      <c r="E7" s="13"/>
      <c r="F7" s="8"/>
    </row>
    <row r="8" spans="2:6">
      <c r="B8" s="9" t="s">
        <v>12</v>
      </c>
      <c r="C8" s="248">
        <v>4700029073</v>
      </c>
      <c r="D8" s="6"/>
      <c r="E8" s="13"/>
      <c r="F8" s="8"/>
    </row>
    <row r="9" spans="2:6">
      <c r="B9" s="14" t="s">
        <v>13</v>
      </c>
      <c r="C9" s="248" t="s">
        <v>162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8">
        <v>3200000000</v>
      </c>
      <c r="C12" s="108" t="s">
        <v>143</v>
      </c>
      <c r="D12" s="228">
        <v>1</v>
      </c>
      <c r="E12" s="209">
        <v>155216</v>
      </c>
      <c r="F12" s="93">
        <f>D12*E12</f>
        <v>155216</v>
      </c>
    </row>
    <row r="13" spans="2:6" ht="15.75" thickBot="1">
      <c r="B13" s="21"/>
      <c r="C13" s="65"/>
      <c r="D13" s="27"/>
      <c r="E13" s="22" t="s">
        <v>20</v>
      </c>
      <c r="F13" s="23">
        <f>F12</f>
        <v>155216</v>
      </c>
    </row>
    <row r="15" spans="2:6" ht="15.75" thickBot="1">
      <c r="B15" s="347"/>
      <c r="C15" s="347"/>
      <c r="D15" s="347"/>
      <c r="E15" s="347"/>
      <c r="F15" s="347"/>
    </row>
    <row r="16" spans="2:6" ht="15.75" thickBot="1">
      <c r="B16" s="31"/>
      <c r="C16" s="32" t="s">
        <v>200</v>
      </c>
      <c r="D16" s="2"/>
      <c r="E16" s="3"/>
      <c r="F16" s="4"/>
    </row>
    <row r="17" spans="2:6" ht="15.75" thickBot="1">
      <c r="B17" s="58" t="s">
        <v>5</v>
      </c>
      <c r="C17" s="111" t="s">
        <v>132</v>
      </c>
      <c r="D17" s="258"/>
      <c r="E17" s="259"/>
      <c r="F17" s="260"/>
    </row>
    <row r="18" spans="2:6" ht="15.75" thickBot="1">
      <c r="B18" s="58" t="s">
        <v>7</v>
      </c>
      <c r="C18" s="261" t="s">
        <v>231</v>
      </c>
      <c r="D18" s="258"/>
      <c r="E18" s="262"/>
      <c r="F18" s="260"/>
    </row>
    <row r="19" spans="2:6" ht="15.75" thickBot="1">
      <c r="B19" s="58" t="s">
        <v>9</v>
      </c>
      <c r="C19" s="263">
        <v>13455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138297</v>
      </c>
      <c r="D20" s="258"/>
      <c r="E20" s="266"/>
      <c r="F20" s="260"/>
    </row>
    <row r="21" spans="2:6" ht="15.75" thickBot="1">
      <c r="B21" s="58" t="s">
        <v>12</v>
      </c>
      <c r="C21" s="267">
        <v>339142</v>
      </c>
      <c r="D21" s="258"/>
      <c r="E21" s="266"/>
      <c r="F21" s="260"/>
    </row>
    <row r="22" spans="2:6" ht="15.75" thickBot="1">
      <c r="B22" s="268" t="s">
        <v>13</v>
      </c>
      <c r="C22" s="263">
        <v>7222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 t="s">
        <v>16</v>
      </c>
      <c r="D24" s="272" t="s">
        <v>17</v>
      </c>
      <c r="E24" s="272" t="s">
        <v>18</v>
      </c>
      <c r="F24" s="273" t="s">
        <v>19</v>
      </c>
    </row>
    <row r="25" spans="2:6" ht="15.75" thickBot="1">
      <c r="B25" s="111">
        <v>3200000000</v>
      </c>
      <c r="C25" s="274" t="s">
        <v>137</v>
      </c>
      <c r="D25" s="274">
        <v>1</v>
      </c>
      <c r="E25" s="275">
        <v>250000</v>
      </c>
      <c r="F25" s="276">
        <v>250000</v>
      </c>
    </row>
    <row r="26" spans="2:6" ht="15.75" thickBot="1">
      <c r="B26" s="277"/>
      <c r="C26" s="278"/>
      <c r="D26" s="279"/>
      <c r="E26" s="278" t="s">
        <v>232</v>
      </c>
      <c r="F26" s="276">
        <v>250000</v>
      </c>
    </row>
    <row r="28" spans="2:6" ht="15.75" thickBot="1">
      <c r="B28" s="347"/>
      <c r="C28" s="347"/>
      <c r="D28" s="347"/>
      <c r="E28" s="347"/>
      <c r="F28" s="347"/>
    </row>
    <row r="29" spans="2:6" ht="15.75" thickBot="1">
      <c r="B29" s="31"/>
      <c r="C29" s="32" t="s">
        <v>201</v>
      </c>
      <c r="D29" s="2"/>
      <c r="E29" s="3"/>
      <c r="F29" s="4"/>
    </row>
    <row r="30" spans="2:6">
      <c r="B30" s="5" t="s">
        <v>5</v>
      </c>
      <c r="C30" s="190" t="s">
        <v>234</v>
      </c>
      <c r="D30" s="6"/>
      <c r="E30" s="7" t="s">
        <v>6</v>
      </c>
      <c r="F30" s="8"/>
    </row>
    <row r="31" spans="2:6">
      <c r="B31" s="9" t="s">
        <v>7</v>
      </c>
      <c r="C31" s="184" t="s">
        <v>233</v>
      </c>
      <c r="D31" s="10"/>
      <c r="E31" s="11"/>
      <c r="F31" s="8"/>
    </row>
    <row r="32" spans="2:6">
      <c r="B32" s="9" t="s">
        <v>9</v>
      </c>
      <c r="C32" s="108">
        <v>13551</v>
      </c>
      <c r="D32" s="12"/>
      <c r="E32" s="11" t="s">
        <v>10</v>
      </c>
      <c r="F32" s="8"/>
    </row>
    <row r="33" spans="2:6">
      <c r="B33" s="1" t="s">
        <v>11</v>
      </c>
      <c r="C33" s="139">
        <v>138343</v>
      </c>
      <c r="D33" s="6"/>
      <c r="E33" s="13"/>
      <c r="F33" s="8"/>
    </row>
    <row r="34" spans="2:6">
      <c r="B34" s="9" t="s">
        <v>12</v>
      </c>
      <c r="C34" s="108" t="s">
        <v>235</v>
      </c>
      <c r="D34" s="6"/>
      <c r="E34" s="13"/>
      <c r="F34" s="8"/>
    </row>
    <row r="35" spans="2:6">
      <c r="B35" s="14" t="s">
        <v>13</v>
      </c>
      <c r="C35" s="108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8">
        <v>3200000000</v>
      </c>
      <c r="C38" s="108" t="s">
        <v>236</v>
      </c>
      <c r="D38" s="228">
        <v>1</v>
      </c>
      <c r="E38" s="209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20</v>
      </c>
      <c r="F39" s="23">
        <f>F38</f>
        <v>367720</v>
      </c>
    </row>
    <row r="41" spans="2:6" ht="15.75" thickBot="1">
      <c r="B41" s="347"/>
      <c r="C41" s="347"/>
      <c r="D41" s="347"/>
      <c r="E41" s="347"/>
      <c r="F41" s="347"/>
    </row>
    <row r="42" spans="2:6" ht="15.75" thickBot="1">
      <c r="B42" s="31"/>
      <c r="C42" s="32" t="s">
        <v>202</v>
      </c>
      <c r="D42" s="2"/>
      <c r="E42" s="3"/>
      <c r="F42" s="4"/>
    </row>
    <row r="43" spans="2:6">
      <c r="B43" s="5" t="s">
        <v>5</v>
      </c>
      <c r="C43" s="190" t="s">
        <v>234</v>
      </c>
      <c r="D43" s="6"/>
      <c r="E43" s="7" t="s">
        <v>6</v>
      </c>
      <c r="F43" s="8"/>
    </row>
    <row r="44" spans="2:6">
      <c r="B44" s="9" t="s">
        <v>7</v>
      </c>
      <c r="C44" s="184" t="s">
        <v>233</v>
      </c>
      <c r="D44" s="10"/>
      <c r="E44" s="11"/>
      <c r="F44" s="8"/>
    </row>
    <row r="45" spans="2:6">
      <c r="B45" s="9" t="s">
        <v>9</v>
      </c>
      <c r="C45" s="108">
        <v>13552</v>
      </c>
      <c r="D45" s="12"/>
      <c r="E45" s="11" t="s">
        <v>10</v>
      </c>
      <c r="F45" s="8"/>
    </row>
    <row r="46" spans="2:6">
      <c r="B46" s="1" t="s">
        <v>11</v>
      </c>
      <c r="C46" s="139">
        <v>138344</v>
      </c>
      <c r="D46" s="6"/>
      <c r="E46" s="13"/>
      <c r="F46" s="8"/>
    </row>
    <row r="47" spans="2:6">
      <c r="B47" s="9" t="s">
        <v>12</v>
      </c>
      <c r="C47" s="108" t="s">
        <v>235</v>
      </c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8">
        <v>3200000000</v>
      </c>
      <c r="C51" s="108" t="s">
        <v>236</v>
      </c>
      <c r="D51" s="228">
        <v>1</v>
      </c>
      <c r="E51" s="209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20</v>
      </c>
      <c r="F52" s="23">
        <f>F51</f>
        <v>367720</v>
      </c>
    </row>
    <row r="54" spans="2:6" ht="15.75" thickBot="1">
      <c r="B54" s="347"/>
      <c r="C54" s="347"/>
      <c r="D54" s="347"/>
      <c r="E54" s="347"/>
      <c r="F54" s="347"/>
    </row>
    <row r="55" spans="2:6" ht="15.75" thickBot="1">
      <c r="B55" s="31" t="s">
        <v>238</v>
      </c>
      <c r="C55" s="32" t="s">
        <v>203</v>
      </c>
      <c r="D55" s="2"/>
      <c r="E55" s="3"/>
      <c r="F55" s="4"/>
    </row>
    <row r="56" spans="2:6">
      <c r="B56" s="5" t="s">
        <v>5</v>
      </c>
      <c r="C56" s="190" t="s">
        <v>234</v>
      </c>
      <c r="D56" s="6"/>
      <c r="E56" s="7" t="s">
        <v>6</v>
      </c>
      <c r="F56" s="8"/>
    </row>
    <row r="57" spans="2:6">
      <c r="B57" s="9" t="s">
        <v>7</v>
      </c>
      <c r="C57" s="184" t="s">
        <v>233</v>
      </c>
      <c r="D57" s="10"/>
      <c r="E57" s="11"/>
      <c r="F57" s="8"/>
    </row>
    <row r="58" spans="2:6">
      <c r="B58" s="9" t="s">
        <v>9</v>
      </c>
      <c r="C58" s="108">
        <v>13553</v>
      </c>
      <c r="D58" s="12"/>
      <c r="E58" s="11" t="s">
        <v>10</v>
      </c>
      <c r="F58" s="8"/>
    </row>
    <row r="59" spans="2:6">
      <c r="B59" s="1" t="s">
        <v>11</v>
      </c>
      <c r="C59" s="139">
        <v>138345</v>
      </c>
      <c r="D59" s="6"/>
      <c r="E59" s="13"/>
      <c r="F59" s="8"/>
    </row>
    <row r="60" spans="2:6">
      <c r="B60" s="9" t="s">
        <v>12</v>
      </c>
      <c r="C60" s="108" t="s">
        <v>235</v>
      </c>
      <c r="D60" s="6"/>
      <c r="E60" s="13"/>
      <c r="F60" s="8"/>
    </row>
    <row r="61" spans="2:6">
      <c r="B61" s="14" t="s">
        <v>13</v>
      </c>
      <c r="C61" s="108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8">
        <v>3200000000</v>
      </c>
      <c r="C64" s="108" t="s">
        <v>236</v>
      </c>
      <c r="D64" s="228">
        <v>1</v>
      </c>
      <c r="E64" s="209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20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2020-07-24T20:22:37Z</dcterms:modified>
</cp:coreProperties>
</file>