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19200" windowHeight="11595" tabRatio="574" firstSheet="7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2" l="1"/>
  <c r="F40" i="2" l="1"/>
  <c r="F39" i="20" l="1"/>
  <c r="I16" i="1" l="1"/>
  <c r="C17" i="1"/>
  <c r="I17" i="1"/>
  <c r="I18" i="1"/>
  <c r="I19" i="1"/>
  <c r="I20" i="1"/>
  <c r="I21" i="1"/>
  <c r="I22" i="1"/>
  <c r="I23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1" i="3"/>
  <c r="F52" i="3" s="1"/>
  <c r="F38" i="3" l="1"/>
  <c r="F12" i="3" l="1"/>
  <c r="F79" i="2"/>
  <c r="F80" i="2" s="1"/>
  <c r="F66" i="2"/>
  <c r="I4" i="4" l="1"/>
  <c r="F27" i="2" l="1"/>
  <c r="F14" i="2"/>
  <c r="F52" i="20"/>
  <c r="F25" i="20"/>
  <c r="F15" i="2" l="1"/>
  <c r="I5" i="4" l="1"/>
  <c r="I6" i="4"/>
  <c r="I7" i="4"/>
  <c r="I8" i="4"/>
  <c r="F28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13" i="3"/>
  <c r="F67" i="2"/>
  <c r="F54" i="2"/>
  <c r="F41" i="2"/>
  <c r="F53" i="20"/>
  <c r="F40" i="20"/>
  <c r="F26" i="20"/>
  <c r="F12" i="20"/>
  <c r="F65" i="23" l="1"/>
  <c r="I14" i="4"/>
</calcChain>
</file>

<file path=xl/comments1.xml><?xml version="1.0" encoding="utf-8"?>
<comments xmlns="http://schemas.openxmlformats.org/spreadsheetml/2006/main">
  <authors>
    <author>Servicio Tecnico Bodega</author>
  </authors>
  <commentList>
    <comment ref="M9" authorId="0" shapeId="0">
      <text>
        <r>
          <rPr>
            <b/>
            <sz val="9"/>
            <color indexed="81"/>
            <rFont val="Tahoma"/>
            <charset val="1"/>
          </rPr>
          <t>fc. 181216 se anula con NC 10964, nueva FC 183103  19/06/2020</t>
        </r>
      </text>
    </comment>
  </commentList>
</comments>
</file>

<file path=xl/sharedStrings.xml><?xml version="1.0" encoding="utf-8"?>
<sst xmlns="http://schemas.openxmlformats.org/spreadsheetml/2006/main" count="1592" uniqueCount="349">
  <si>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</si>
  <si>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</si>
  <si>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</si>
  <si>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</si>
  <si>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</si>
  <si>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</si>
  <si>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</si>
  <si>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</si>
  <si>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</si>
  <si>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</si>
  <si>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</si>
  <si>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</si>
  <si>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</si>
  <si>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</si>
  <si>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</si>
  <si>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</si>
  <si>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</si>
  <si>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</si>
  <si>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</si>
  <si>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</si>
  <si>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</si>
  <si>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</si>
  <si>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</si>
  <si>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</si>
  <si>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</si>
  <si>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</si>
  <si>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</si>
  <si>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</si>
  <si>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</si>
  <si>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</si>
  <si>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</si>
  <si>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</si>
  <si>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</si>
  <si>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</si>
  <si>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</si>
  <si>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</si>
  <si>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</si>
  <si>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</si>
  <si>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</si>
  <si>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</si>
  <si>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</si>
  <si>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</si>
  <si>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</si>
  <si>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</si>
  <si>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</si>
  <si>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</si>
  <si>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</si>
  <si>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</si>
  <si>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</si>
  <si>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</si>
  <si>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</si>
  <si>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</si>
  <si>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</si>
  <si>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</si>
  <si>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</si>
  <si>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</si>
  <si>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</si>
  <si>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</si>
  <si>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</si>
  <si>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</si>
  <si>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</si>
  <si>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</si>
  <si>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</si>
  <si>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</si>
  <si>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</si>
  <si>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</si>
  <si>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</si>
  <si>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</si>
  <si>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</si>
  <si>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</si>
  <si>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</si>
  <si>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</si>
  <si>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</si>
  <si>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</si>
  <si>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</si>
  <si>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</si>
  <si>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</si>
  <si>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</si>
  <si>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</si>
  <si>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</si>
  <si>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</si>
  <si>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</si>
  <si>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</si>
  <si>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</si>
  <si>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</si>
  <si>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</si>
  <si>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</si>
  <si>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</si>
  <si>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</si>
  <si>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</si>
  <si>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</si>
  <si>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</si>
  <si>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</si>
  <si>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</si>
  <si>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</si>
  <si>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</si>
  <si>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</si>
  <si>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</si>
  <si>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</si>
  <si>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</si>
  <si>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</si>
  <si>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</si>
  <si>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</si>
  <si>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</si>
  <si>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</si>
  <si>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</si>
  <si>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</si>
  <si>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</si>
  <si>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</si>
  <si>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</si>
  <si>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</si>
  <si>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</si>
  <si>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</si>
  <si>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</si>
  <si>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</si>
  <si>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</si>
  <si>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</si>
  <si>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</si>
  <si>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</si>
  <si>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</si>
  <si>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</si>
  <si>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</si>
  <si>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</si>
  <si>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</si>
  <si>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</si>
  <si>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</si>
  <si>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</si>
  <si>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</si>
  <si>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</si>
  <si>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</si>
  <si>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</si>
  <si>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</si>
  <si>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Eduardo Contreras</t>
  </si>
  <si>
    <t>CONTRATO POR MANTENCION</t>
  </si>
  <si>
    <t>PROGRAMACION</t>
  </si>
  <si>
    <t>Columna1</t>
  </si>
  <si>
    <t>MUTUAL DE SEGURIDAD</t>
  </si>
  <si>
    <t>5 CCDIN</t>
  </si>
  <si>
    <t>R4K14SA</t>
  </si>
  <si>
    <t>MANTENCION ENERO</t>
  </si>
  <si>
    <t>Tomas Cortes</t>
  </si>
  <si>
    <t>HOSPITAL CLINICO VIÑA DEL MAR</t>
  </si>
  <si>
    <t>3 BARANDAS EN H HILL-ROM</t>
  </si>
  <si>
    <t>EM 050-20</t>
  </si>
  <si>
    <t>RED SALUD MAGALLANES</t>
  </si>
  <si>
    <t>4 RUEDAS</t>
  </si>
  <si>
    <t>7416-7</t>
  </si>
  <si>
    <t>7416-9</t>
  </si>
  <si>
    <t>7416-10</t>
  </si>
  <si>
    <t>7417-1</t>
  </si>
  <si>
    <t>7417-2</t>
  </si>
  <si>
    <t>7417-3</t>
  </si>
  <si>
    <t>7417-4</t>
  </si>
  <si>
    <t>7417-5</t>
  </si>
  <si>
    <t>7417-6</t>
  </si>
  <si>
    <t>7417-7</t>
  </si>
  <si>
    <t>7417-8</t>
  </si>
  <si>
    <t>7417-9</t>
  </si>
  <si>
    <t>7417-10</t>
  </si>
  <si>
    <t>MANTENCION FEBRERO</t>
  </si>
  <si>
    <t>7423-1</t>
  </si>
  <si>
    <t>7423-2</t>
  </si>
  <si>
    <t>7423-3</t>
  </si>
  <si>
    <t>7423-4</t>
  </si>
  <si>
    <t>7423-5</t>
  </si>
  <si>
    <t>7423-6</t>
  </si>
  <si>
    <t>7423-7</t>
  </si>
  <si>
    <t>7423-8</t>
  </si>
  <si>
    <t>7423-9</t>
  </si>
  <si>
    <t>7423-10</t>
  </si>
  <si>
    <t>7424-1</t>
  </si>
  <si>
    <t>7424-2</t>
  </si>
  <si>
    <t>7424-3</t>
  </si>
  <si>
    <t>7424-4</t>
  </si>
  <si>
    <t>7424-5</t>
  </si>
  <si>
    <t>7424-6</t>
  </si>
  <si>
    <t>7424-7</t>
  </si>
  <si>
    <t>7424-8</t>
  </si>
  <si>
    <t>7424-9</t>
  </si>
  <si>
    <t>7424-10</t>
  </si>
  <si>
    <t>HOSPITAL CLINICO UC CHRISTUS</t>
  </si>
  <si>
    <t>MANTENCION MARZO</t>
  </si>
  <si>
    <t>Nelson Reyes</t>
  </si>
  <si>
    <t>Bruno Leyton</t>
  </si>
  <si>
    <t>CONTACTO</t>
  </si>
  <si>
    <t>TELEFONO// MAIL</t>
  </si>
  <si>
    <t>CLINICA LAS CONDES SA.</t>
  </si>
  <si>
    <t>FAVOR HACER MENCION EN FACTURA A  HES : N°  1000072466</t>
  </si>
  <si>
    <t>FAVOR HACER MENCION EN FACTURA A  HES : N°  1000072452</t>
  </si>
  <si>
    <t>GUIA DESP.</t>
  </si>
  <si>
    <t>FAVOR HACER MENCION EN FACTURA A  HES : N°  1000072522</t>
  </si>
  <si>
    <t>FAVOR HACER MENCION EN FACTURA A  HES : N°  1000072449</t>
  </si>
  <si>
    <t>FAVOR HACER MENCION EN FACTURA A  HES : N°  1000072471</t>
  </si>
  <si>
    <t>FAVOR HACER MENCION EN FACTURA A  HES : N°  1000072488</t>
  </si>
  <si>
    <t>FAVOR HACER MENCION EN FACTURA A  HES : N°   1000072446</t>
  </si>
  <si>
    <t>FAVOR HACER MENCION EN FACTURA A  HES : N°   1000072499</t>
  </si>
  <si>
    <t>FAVOR HACER MENCION EN FACTURA A  HES : N°    1000072447</t>
  </si>
  <si>
    <t>FAVOR HACER MENCION EN FACTURA A  HES : N°     1000072470</t>
  </si>
  <si>
    <t>FAVOR HACER MENCION EN FACTURA A  HES : N°   1000072454</t>
  </si>
  <si>
    <t>FAVOR HACER MENCION EN FACTURA A  HES : N°   1000072450</t>
  </si>
  <si>
    <t>FAVOR HACER MENCION EN FACTURA A  HES : N°   1000072550</t>
  </si>
  <si>
    <t>FAVOR HACER MENCION EN FACTURA A  HES : N°   1000072552</t>
  </si>
  <si>
    <t>FAVOR HACER MENCION EN FACTURA A  HES : N°   1000072554</t>
  </si>
  <si>
    <t>FAVOR HACER MENCION EN FACTURA A  HES : N°   1000072565</t>
  </si>
  <si>
    <t>FAVOR HACER MENCION EN FACTURA A  HES : N°   1000072559</t>
  </si>
  <si>
    <t>FAVOR HACER MENCION EN FACTURA A  HES : N°   1000072553</t>
  </si>
  <si>
    <t>FAVOR HACER MENCION EN FACTURA A  HES : N°   1000072556</t>
  </si>
  <si>
    <t>FAVOR HACER MENCION EN FACTURA A  HES : N°   1000072566</t>
  </si>
  <si>
    <t>FAVOR HACER MENCION EN FACTURA A  HES : N°   1000072549</t>
  </si>
  <si>
    <t>Facturación 31</t>
  </si>
  <si>
    <t>Facturación 32</t>
  </si>
  <si>
    <t>Facturación 33</t>
  </si>
  <si>
    <t>Facturación 34</t>
  </si>
  <si>
    <t>Facturación 35</t>
  </si>
  <si>
    <t>FAVOR HACER MENCION EN FACTURA A  HES : N°    1000072560</t>
  </si>
  <si>
    <t>FAVOR HACER MENCION EN FACTURA A  HES : N°   1000072475</t>
  </si>
  <si>
    <t>FAVOR HACER MENCION EN FACTURA A  HES : N°   1000072459</t>
  </si>
  <si>
    <t>FAVOR HACER MENCION EN FACTURA A  HES : N°   1000072539</t>
  </si>
  <si>
    <t>FAVOR HACER MENCION EN FACTURA A  HES : N°   1000072480</t>
  </si>
  <si>
    <t>Facturación 36</t>
  </si>
  <si>
    <t>Facturación 37</t>
  </si>
  <si>
    <t>Facturación 38</t>
  </si>
  <si>
    <t>Facturación 39</t>
  </si>
  <si>
    <t>Facturación 40</t>
  </si>
  <si>
    <t>FAVOR HACER MENCION EN FACTURA A  HES : N°    1000072483</t>
  </si>
  <si>
    <t>FAVOR HACER MENCION EN FACTURA A  HES : N°   1000072481</t>
  </si>
  <si>
    <t>FAVOR HACER MENCION EN FACTURA A  HES : N°   1000072479</t>
  </si>
  <si>
    <t>FAVOR HACER MENCION EN FACTURA A  HES : N°   1000072538</t>
  </si>
  <si>
    <t>FAVOR HACER MENCION EN FACTURA A  HES : N°   1000072477</t>
  </si>
  <si>
    <t>Facturación 41</t>
  </si>
  <si>
    <t xml:space="preserve">Facturación 42 </t>
  </si>
  <si>
    <t>Facturación 43</t>
  </si>
  <si>
    <t>Facturación 44</t>
  </si>
  <si>
    <t>Facturación 45</t>
  </si>
  <si>
    <t>FAVOR HACER MENCION EN FACTURA A  HES : N°    1000072461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</si>
  <si>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</si>
  <si>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</si>
  <si>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</si>
  <si>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</si>
  <si>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</si>
  <si>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</si>
  <si>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</si>
  <si>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</si>
  <si>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</si>
  <si>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</si>
  <si>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C. mantencion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</si>
  <si>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</si>
  <si>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</si>
  <si>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</si>
  <si>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</si>
  <si>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</si>
  <si>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</si>
  <si>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</si>
  <si>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</si>
  <si>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</si>
  <si>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</si>
  <si>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</si>
  <si>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</si>
  <si>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</si>
  <si>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</si>
  <si>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</si>
  <si>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</si>
  <si>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</si>
  <si>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</si>
  <si>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</si>
  <si>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</si>
  <si>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</si>
  <si>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</si>
  <si>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</si>
  <si>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</si>
  <si>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</si>
  <si>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</si>
  <si>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</si>
  <si>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</si>
  <si>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</si>
  <si>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</si>
  <si>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</si>
  <si>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</si>
  <si>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</si>
  <si>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</si>
  <si>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</si>
  <si>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</si>
  <si>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</si>
  <si>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</si>
  <si>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</si>
  <si>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</si>
  <si>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</si>
  <si>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</si>
  <si>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</si>
  <si>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</si>
  <si>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</si>
  <si>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</si>
  <si>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HOSPITAL SOTERO DEL RIO</t>
  </si>
  <si>
    <t>MANTENCION LASER</t>
  </si>
  <si>
    <t>1057501-4231-AG20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</si>
  <si>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</si>
  <si>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</si>
  <si>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</si>
  <si>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</si>
  <si>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</si>
  <si>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</si>
  <si>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</si>
  <si>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</si>
  <si>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</si>
  <si>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</si>
  <si>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</si>
  <si>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</si>
  <si>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</si>
  <si>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</si>
  <si>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</si>
  <si>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</si>
  <si>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</si>
  <si>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C. mantencion MAYO  2020</t>
  </si>
  <si>
    <t>Reparacion Sonda</t>
  </si>
  <si>
    <t>COMERCIAL INTHEGRA ELECTRICA LTDA.</t>
  </si>
  <si>
    <t>VENTA PERA DE LLAMADO</t>
  </si>
  <si>
    <t>VENTA DIRECTA</t>
  </si>
  <si>
    <t>SINGLE PATIENT W/ STAFF EMER</t>
  </si>
  <si>
    <t>MUTUAL DE SEGURIDAD C.CH.C.</t>
  </si>
  <si>
    <t>76.754.097-3</t>
  </si>
  <si>
    <t>UC CHRISTUS SERVICIOS AMBULATORIOS SPA</t>
  </si>
  <si>
    <t>MUTUAL DE SEGURIDAD CCHC</t>
  </si>
  <si>
    <t>EST. DE PACIENTE CON COD. AZUL</t>
  </si>
  <si>
    <t>Columna2</t>
  </si>
  <si>
    <t>FACTURA  OK.</t>
  </si>
  <si>
    <t>ENVIO DE COPIA DE FC POR CORREO</t>
  </si>
  <si>
    <t>FACTURA CORRESPONDIENTE AL MES DE MAYO DE 2020</t>
  </si>
  <si>
    <t>SOLICITUD FACTURA</t>
  </si>
  <si>
    <t>MANTENCION MES MAYO</t>
  </si>
  <si>
    <t>61.608.502-6</t>
  </si>
  <si>
    <t>COMPLEJO ASISTENCIAL DR. SOTERO DEL RIO</t>
  </si>
  <si>
    <t xml:space="preserve">MANTENCION  LASER </t>
  </si>
  <si>
    <t xml:space="preserve">CCDIN </t>
  </si>
  <si>
    <t>PERA DE LLAMADO</t>
  </si>
  <si>
    <t xml:space="preserve">SI </t>
  </si>
  <si>
    <t>96.963.660-3</t>
  </si>
  <si>
    <t>H. CL. VIÑA DEL MAR</t>
  </si>
  <si>
    <t>EM-050-20</t>
  </si>
  <si>
    <t>PL35206-48</t>
  </si>
  <si>
    <t xml:space="preserve">CONTROL HOUSING COVER </t>
  </si>
  <si>
    <t>96.567.920-0</t>
  </si>
  <si>
    <t xml:space="preserve">CLINICA MAGALLANES </t>
  </si>
  <si>
    <t>SA1351</t>
  </si>
  <si>
    <t>GPS BRAKE/STEER CASTER - G.</t>
  </si>
  <si>
    <t>ENVIO NEWTRANS  BOL. 660026804</t>
  </si>
  <si>
    <t>ENVIO NEWTRANS  BOL.660026803</t>
  </si>
  <si>
    <t>VENTA DIRECTA/PAGO CON CHEQUE</t>
  </si>
  <si>
    <t>ESPERA CONFIRMACION POR CORREO</t>
  </si>
  <si>
    <t>Facturación Mes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</si>
</sst>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[$$-340A]\ #,##0"/>
    <numFmt numFmtId="166" formatCode="_(&quot;Ch$&quot;* #,##0.00_);_(&quot;Ch$&quot;* \(#,##0.00\);_(&quot;Ch$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\ #,##0"/>
    <numFmt numFmtId="170" formatCode="#,##0;[Red]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8">
    <xf numFmtId="0" fontId="0" fillId="0" borderId="0"/>
    <xf numFmtId="165" fontId="1" fillId="0" borderId="0"/>
    <xf numFmtId="165" fontId="3" fillId="0" borderId="0"/>
    <xf numFmtId="165" fontId="3" fillId="0" borderId="0"/>
    <xf numFmtId="166" fontId="3" fillId="0" borderId="0" applyFont="0" applyFill="0" applyBorder="0" applyAlignment="0" applyProtection="0"/>
    <xf numFmtId="165" fontId="1" fillId="0" borderId="0"/>
    <xf numFmtId="165" fontId="4" fillId="0" borderId="0"/>
    <xf numFmtId="165" fontId="3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13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8" fillId="0" borderId="0"/>
    <xf numFmtId="4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 vertical="center"/>
    </xf>
    <xf numFmtId="165" fontId="12" fillId="5" borderId="0" xfId="1" applyFont="1" applyFill="1" applyAlignment="1">
      <alignment vertical="center"/>
    </xf>
    <xf numFmtId="165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/>
    </xf>
    <xf numFmtId="165" fontId="12" fillId="5" borderId="0" xfId="1" applyFont="1" applyFill="1" applyAlignment="1">
      <alignment horizontal="center"/>
    </xf>
    <xf numFmtId="165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5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5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5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5" fontId="8" fillId="6" borderId="15" xfId="1" applyFont="1" applyFill="1" applyBorder="1" applyAlignment="1">
      <alignment horizontal="left"/>
    </xf>
    <xf numFmtId="165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8" fillId="6" borderId="17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5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5" fontId="8" fillId="3" borderId="5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5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5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5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right" vertical="center"/>
    </xf>
    <xf numFmtId="165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5" fontId="8" fillId="6" borderId="17" xfId="1" applyFont="1" applyFill="1" applyBorder="1" applyAlignment="1">
      <alignment horizontal="center" vertical="center"/>
    </xf>
    <xf numFmtId="165" fontId="8" fillId="6" borderId="15" xfId="1" applyFont="1" applyFill="1" applyBorder="1" applyAlignment="1">
      <alignment horizontal="left" vertical="center"/>
    </xf>
    <xf numFmtId="165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5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2" fillId="4" borderId="2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vertical="center"/>
    </xf>
    <xf numFmtId="6" fontId="51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5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5" fontId="10" fillId="6" borderId="3" xfId="1" applyFont="1" applyFill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5" fontId="8" fillId="6" borderId="31" xfId="1" applyFont="1" applyFill="1" applyBorder="1" applyAlignment="1">
      <alignment horizontal="center" vertical="center"/>
    </xf>
    <xf numFmtId="165" fontId="8" fillId="6" borderId="32" xfId="1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5" fontId="8" fillId="6" borderId="32" xfId="1" applyFont="1" applyFill="1" applyBorder="1" applyAlignment="1">
      <alignment horizontal="left"/>
    </xf>
    <xf numFmtId="165" fontId="8" fillId="6" borderId="33" xfId="1" applyFont="1" applyFill="1" applyBorder="1" applyAlignment="1">
      <alignment horizontal="right"/>
    </xf>
    <xf numFmtId="165" fontId="8" fillId="6" borderId="16" xfId="1" applyFont="1" applyFill="1" applyBorder="1" applyAlignment="1">
      <alignment horizontal="right"/>
    </xf>
    <xf numFmtId="165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5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right"/>
    </xf>
    <xf numFmtId="0" fontId="52" fillId="4" borderId="22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8" fillId="6" borderId="16" xfId="1" applyNumberFormat="1" applyFont="1" applyFill="1" applyBorder="1"/>
    <xf numFmtId="165" fontId="8" fillId="6" borderId="35" xfId="1" applyFont="1" applyFill="1" applyBorder="1" applyAlignment="1">
      <alignment horizontal="center"/>
    </xf>
    <xf numFmtId="165" fontId="8" fillId="6" borderId="36" xfId="1" applyFont="1" applyFill="1" applyBorder="1" applyAlignment="1">
      <alignment horizontal="left"/>
    </xf>
    <xf numFmtId="165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5" fontId="8" fillId="6" borderId="16" xfId="1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left" vertical="center"/>
    </xf>
    <xf numFmtId="165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center"/>
    </xf>
    <xf numFmtId="165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5" fontId="8" fillId="6" borderId="16" xfId="1" applyFont="1" applyFill="1" applyBorder="1" applyAlignment="1">
      <alignment horizontal="right" vertical="center"/>
    </xf>
    <xf numFmtId="0" fontId="41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5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5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5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5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0" fillId="6" borderId="19" xfId="1" applyNumberFormat="1" applyFont="1" applyFill="1" applyBorder="1"/>
    <xf numFmtId="0" fontId="15" fillId="4" borderId="1" xfId="9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/>
    </xf>
    <xf numFmtId="0" fontId="47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7" fillId="4" borderId="19" xfId="0" applyNumberFormat="1" applyFont="1" applyFill="1" applyBorder="1" applyAlignment="1">
      <alignment horizontal="center"/>
    </xf>
    <xf numFmtId="6" fontId="47" fillId="4" borderId="1" xfId="0" applyNumberFormat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5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3" fillId="4" borderId="1" xfId="0" applyFont="1" applyFill="1" applyBorder="1" applyAlignment="1">
      <alignment horizontal="center" vertical="center"/>
    </xf>
    <xf numFmtId="0" fontId="42" fillId="4" borderId="19" xfId="0" applyFont="1" applyFill="1" applyBorder="1" applyAlignment="1">
      <alignment horizontal="center" vertical="center"/>
    </xf>
    <xf numFmtId="6" fontId="42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5" fontId="8" fillId="6" borderId="1" xfId="1" applyFont="1" applyFill="1" applyBorder="1" applyAlignment="1">
      <alignment horizontal="center"/>
    </xf>
    <xf numFmtId="165" fontId="8" fillId="6" borderId="1" xfId="1" applyFont="1" applyFill="1" applyBorder="1" applyAlignment="1">
      <alignment horizontal="left"/>
    </xf>
    <xf numFmtId="165" fontId="0" fillId="4" borderId="19" xfId="9" applyFont="1" applyFill="1" applyBorder="1" applyAlignment="1">
      <alignment horizontal="center"/>
    </xf>
    <xf numFmtId="6" fontId="51" fillId="4" borderId="16" xfId="0" applyNumberFormat="1" applyFont="1" applyFill="1" applyBorder="1" applyAlignment="1">
      <alignment horizontal="center" vertical="center"/>
    </xf>
    <xf numFmtId="6" fontId="47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0" fontId="23" fillId="4" borderId="38" xfId="0" applyFont="1" applyFill="1" applyBorder="1" applyAlignment="1">
      <alignment horizontal="center" vertical="center"/>
    </xf>
    <xf numFmtId="6" fontId="47" fillId="4" borderId="0" xfId="0" applyNumberFormat="1" applyFont="1" applyFill="1"/>
    <xf numFmtId="6" fontId="51" fillId="4" borderId="0" xfId="0" applyNumberFormat="1" applyFont="1" applyFill="1" applyAlignment="1">
      <alignment horizontal="center" vertical="center"/>
    </xf>
    <xf numFmtId="3" fontId="63" fillId="4" borderId="16" xfId="0" applyNumberFormat="1" applyFont="1" applyFill="1" applyBorder="1"/>
    <xf numFmtId="165" fontId="23" fillId="4" borderId="1" xfId="31" applyNumberFormat="1" applyFont="1" applyFill="1" applyBorder="1" applyAlignment="1">
      <alignment horizontal="center" vertical="center"/>
    </xf>
    <xf numFmtId="0" fontId="1" fillId="4" borderId="8" xfId="9" applyNumberFormat="1" applyFill="1" applyBorder="1" applyAlignment="1">
      <alignment horizontal="center"/>
    </xf>
    <xf numFmtId="3" fontId="63" fillId="4" borderId="0" xfId="0" applyNumberFormat="1" applyFont="1" applyFill="1"/>
    <xf numFmtId="165" fontId="8" fillId="3" borderId="24" xfId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8" fillId="3" borderId="5" xfId="1" applyFont="1" applyFill="1" applyBorder="1" applyAlignment="1">
      <alignment horizontal="right"/>
    </xf>
    <xf numFmtId="165" fontId="8" fillId="6" borderId="5" xfId="1" applyFont="1" applyFill="1" applyBorder="1" applyAlignment="1">
      <alignment horizontal="center"/>
    </xf>
    <xf numFmtId="165" fontId="8" fillId="6" borderId="21" xfId="1" applyFont="1" applyFill="1" applyBorder="1" applyAlignment="1">
      <alignment horizontal="right"/>
    </xf>
    <xf numFmtId="3" fontId="63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5" fontId="8" fillId="3" borderId="23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right" vertical="center"/>
    </xf>
    <xf numFmtId="165" fontId="8" fillId="4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left" vertical="center"/>
    </xf>
    <xf numFmtId="165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0" fontId="23" fillId="15" borderId="1" xfId="34" applyNumberFormat="1" applyFont="1" applyFill="1" applyBorder="1" applyAlignment="1">
      <alignment horizontal="center" vertical="center"/>
    </xf>
    <xf numFmtId="0" fontId="69" fillId="5" borderId="0" xfId="0" applyFont="1" applyFill="1" applyAlignment="1">
      <alignment horizontal="center" vertical="center"/>
    </xf>
    <xf numFmtId="0" fontId="68" fillId="5" borderId="0" xfId="0" applyFont="1" applyFill="1"/>
    <xf numFmtId="0" fontId="69" fillId="5" borderId="0" xfId="0" applyFont="1" applyFill="1" applyAlignment="1">
      <alignment horizontal="right" vertical="center"/>
    </xf>
    <xf numFmtId="0" fontId="70" fillId="4" borderId="21" xfId="0" applyFont="1" applyFill="1" applyBorder="1" applyAlignment="1">
      <alignment horizontal="center" vertical="center"/>
    </xf>
    <xf numFmtId="0" fontId="71" fillId="5" borderId="0" xfId="0" applyFont="1" applyFill="1" applyAlignment="1">
      <alignment horizontal="center" vertical="center"/>
    </xf>
    <xf numFmtId="0" fontId="51" fillId="4" borderId="21" xfId="0" applyFont="1" applyFill="1" applyBorder="1" applyAlignment="1">
      <alignment horizontal="center" vertical="center"/>
    </xf>
    <xf numFmtId="0" fontId="72" fillId="3" borderId="22" xfId="0" applyFont="1" applyFill="1" applyBorder="1" applyAlignment="1">
      <alignment horizontal="right" vertical="center"/>
    </xf>
    <xf numFmtId="0" fontId="51" fillId="4" borderId="0" xfId="0" applyFont="1" applyFill="1" applyAlignment="1">
      <alignment horizontal="center" vertical="center"/>
    </xf>
    <xf numFmtId="0" fontId="69" fillId="5" borderId="0" xfId="0" applyFont="1" applyFill="1" applyAlignment="1">
      <alignment vertical="center"/>
    </xf>
    <xf numFmtId="0" fontId="51" fillId="4" borderId="5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right" vertical="center"/>
    </xf>
    <xf numFmtId="0" fontId="36" fillId="4" borderId="39" xfId="0" applyFont="1" applyFill="1" applyBorder="1" applyAlignment="1">
      <alignment horizontal="right" vertical="center"/>
    </xf>
    <xf numFmtId="0" fontId="72" fillId="4" borderId="30" xfId="0" applyFont="1" applyFill="1" applyBorder="1" applyAlignment="1">
      <alignment horizontal="center" vertical="center"/>
    </xf>
    <xf numFmtId="0" fontId="72" fillId="3" borderId="1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72" fillId="4" borderId="21" xfId="0" applyNumberFormat="1" applyFont="1" applyFill="1" applyBorder="1" applyAlignment="1">
      <alignment horizontal="right" vertical="center"/>
    </xf>
    <xf numFmtId="0" fontId="72" fillId="4" borderId="22" xfId="0" applyFont="1" applyFill="1" applyBorder="1" applyAlignment="1">
      <alignment horizontal="center" vertical="center"/>
    </xf>
    <xf numFmtId="0" fontId="72" fillId="4" borderId="21" xfId="0" applyFont="1" applyFill="1" applyBorder="1" applyAlignment="1">
      <alignment vertical="center"/>
    </xf>
    <xf numFmtId="0" fontId="7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 wrapText="1"/>
    </xf>
    <xf numFmtId="0" fontId="44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2" fillId="3" borderId="1" xfId="0" applyFont="1" applyFill="1" applyBorder="1"/>
    <xf numFmtId="0" fontId="44" fillId="3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165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5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5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0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3" fillId="13" borderId="4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5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3" fillId="16" borderId="1" xfId="0" applyFont="1" applyFill="1" applyBorder="1" applyAlignment="1">
      <alignment vertical="center"/>
    </xf>
    <xf numFmtId="0" fontId="65" fillId="16" borderId="1" xfId="0" applyFont="1" applyFill="1" applyBorder="1" applyAlignment="1">
      <alignment horizontal="left" vertical="center"/>
    </xf>
    <xf numFmtId="165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66" fillId="16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67" fillId="16" borderId="1" xfId="0" applyFont="1" applyFill="1" applyBorder="1" applyAlignment="1">
      <alignment horizontal="center" vertical="center"/>
    </xf>
    <xf numFmtId="0" fontId="64" fillId="16" borderId="1" xfId="0" applyFont="1" applyFill="1" applyBorder="1" applyAlignment="1">
      <alignment horizontal="left" vertical="center"/>
    </xf>
    <xf numFmtId="0" fontId="62" fillId="16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165" fontId="23" fillId="16" borderId="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5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5" fontId="61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68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3" xfId="185"/>
    <cellStyle name="Comma 2 2 2 2 3" xfId="81"/>
    <cellStyle name="Comma 2 2 2 2 3 2" xfId="135"/>
    <cellStyle name="Comma 2 2 2 2 3 2 2" xfId="257"/>
    <cellStyle name="Comma 2 2 2 2 3 3" xfId="203"/>
    <cellStyle name="Comma 2 2 2 2 4" xfId="99"/>
    <cellStyle name="Comma 2 2 2 2 4 2" xfId="221"/>
    <cellStyle name="Comma 2 2 2 2 5" xfId="167"/>
    <cellStyle name="Comma 2 2 2 3" xfId="54"/>
    <cellStyle name="Comma 2 2 2 3 2" xfId="108"/>
    <cellStyle name="Comma 2 2 2 3 2 2" xfId="230"/>
    <cellStyle name="Comma 2 2 2 3 3" xfId="176"/>
    <cellStyle name="Comma 2 2 2 4" xfId="72"/>
    <cellStyle name="Comma 2 2 2 4 2" xfId="126"/>
    <cellStyle name="Comma 2 2 2 4 2 2" xfId="248"/>
    <cellStyle name="Comma 2 2 2 4 3" xfId="194"/>
    <cellStyle name="Comma 2 2 2 5" xfId="90"/>
    <cellStyle name="Comma 2 2 2 5 2" xfId="212"/>
    <cellStyle name="Comma 2 2 2 6" xfId="158"/>
    <cellStyle name="Comma 2 2 3" xfId="40"/>
    <cellStyle name="Comma 2 2 3 2" xfId="58"/>
    <cellStyle name="Comma 2 2 3 2 2" xfId="112"/>
    <cellStyle name="Comma 2 2 3 2 2 2" xfId="234"/>
    <cellStyle name="Comma 2 2 3 2 3" xfId="180"/>
    <cellStyle name="Comma 2 2 3 3" xfId="76"/>
    <cellStyle name="Comma 2 2 3 3 2" xfId="130"/>
    <cellStyle name="Comma 2 2 3 3 2 2" xfId="252"/>
    <cellStyle name="Comma 2 2 3 3 3" xfId="198"/>
    <cellStyle name="Comma 2 2 3 4" xfId="94"/>
    <cellStyle name="Comma 2 2 3 4 2" xfId="216"/>
    <cellStyle name="Comma 2 2 3 5" xfId="162"/>
    <cellStyle name="Comma 2 2 4" xfId="49"/>
    <cellStyle name="Comma 2 2 4 2" xfId="103"/>
    <cellStyle name="Comma 2 2 4 2 2" xfId="225"/>
    <cellStyle name="Comma 2 2 4 3" xfId="171"/>
    <cellStyle name="Comma 2 2 5" xfId="67"/>
    <cellStyle name="Comma 2 2 5 2" xfId="121"/>
    <cellStyle name="Comma 2 2 5 2 2" xfId="243"/>
    <cellStyle name="Comma 2 2 5 3" xfId="189"/>
    <cellStyle name="Comma 2 2 6" xfId="85"/>
    <cellStyle name="Comma 2 2 6 2" xfId="207"/>
    <cellStyle name="Comma 2 2 7" xfId="153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3" xfId="187"/>
    <cellStyle name="Currency 2 2 2 2 3" xfId="83"/>
    <cellStyle name="Currency 2 2 2 2 3 2" xfId="137"/>
    <cellStyle name="Currency 2 2 2 2 3 2 2" xfId="259"/>
    <cellStyle name="Currency 2 2 2 2 3 3" xfId="205"/>
    <cellStyle name="Currency 2 2 2 2 4" xfId="101"/>
    <cellStyle name="Currency 2 2 2 2 4 2" xfId="223"/>
    <cellStyle name="Currency 2 2 2 2 5" xfId="169"/>
    <cellStyle name="Currency 2 2 2 3" xfId="56"/>
    <cellStyle name="Currency 2 2 2 3 2" xfId="110"/>
    <cellStyle name="Currency 2 2 2 3 2 2" xfId="232"/>
    <cellStyle name="Currency 2 2 2 3 3" xfId="178"/>
    <cellStyle name="Currency 2 2 2 4" xfId="74"/>
    <cellStyle name="Currency 2 2 2 4 2" xfId="128"/>
    <cellStyle name="Currency 2 2 2 4 2 2" xfId="250"/>
    <cellStyle name="Currency 2 2 2 4 3" xfId="196"/>
    <cellStyle name="Currency 2 2 2 5" xfId="92"/>
    <cellStyle name="Currency 2 2 2 5 2" xfId="214"/>
    <cellStyle name="Currency 2 2 2 6" xfId="160"/>
    <cellStyle name="Currency 2 2 3" xfId="42"/>
    <cellStyle name="Currency 2 2 3 2" xfId="60"/>
    <cellStyle name="Currency 2 2 3 2 2" xfId="114"/>
    <cellStyle name="Currency 2 2 3 2 2 2" xfId="236"/>
    <cellStyle name="Currency 2 2 3 2 3" xfId="182"/>
    <cellStyle name="Currency 2 2 3 3" xfId="78"/>
    <cellStyle name="Currency 2 2 3 3 2" xfId="132"/>
    <cellStyle name="Currency 2 2 3 3 2 2" xfId="254"/>
    <cellStyle name="Currency 2 2 3 3 3" xfId="200"/>
    <cellStyle name="Currency 2 2 3 4" xfId="96"/>
    <cellStyle name="Currency 2 2 3 4 2" xfId="218"/>
    <cellStyle name="Currency 2 2 3 5" xfId="164"/>
    <cellStyle name="Currency 2 2 4" xfId="51"/>
    <cellStyle name="Currency 2 2 4 2" xfId="105"/>
    <cellStyle name="Currency 2 2 4 2 2" xfId="227"/>
    <cellStyle name="Currency 2 2 4 3" xfId="173"/>
    <cellStyle name="Currency 2 2 5" xfId="69"/>
    <cellStyle name="Currency 2 2 5 2" xfId="123"/>
    <cellStyle name="Currency 2 2 5 2 2" xfId="245"/>
    <cellStyle name="Currency 2 2 5 3" xfId="191"/>
    <cellStyle name="Currency 2 2 6" xfId="87"/>
    <cellStyle name="Currency 2 2 6 2" xfId="209"/>
    <cellStyle name="Currency 2 2 7" xfId="155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3" xfId="184"/>
    <cellStyle name="Millares 2 2 2 2 3" xfId="80"/>
    <cellStyle name="Millares 2 2 2 2 3 2" xfId="134"/>
    <cellStyle name="Millares 2 2 2 2 3 2 2" xfId="256"/>
    <cellStyle name="Millares 2 2 2 2 3 3" xfId="202"/>
    <cellStyle name="Millares 2 2 2 2 4" xfId="98"/>
    <cellStyle name="Millares 2 2 2 2 4 2" xfId="220"/>
    <cellStyle name="Millares 2 2 2 2 5" xfId="166"/>
    <cellStyle name="Millares 2 2 2 3" xfId="53"/>
    <cellStyle name="Millares 2 2 2 3 2" xfId="107"/>
    <cellStyle name="Millares 2 2 2 3 2 2" xfId="229"/>
    <cellStyle name="Millares 2 2 2 3 3" xfId="175"/>
    <cellStyle name="Millares 2 2 2 4" xfId="71"/>
    <cellStyle name="Millares 2 2 2 4 2" xfId="125"/>
    <cellStyle name="Millares 2 2 2 4 2 2" xfId="247"/>
    <cellStyle name="Millares 2 2 2 4 3" xfId="193"/>
    <cellStyle name="Millares 2 2 2 5" xfId="89"/>
    <cellStyle name="Millares 2 2 2 5 2" xfId="211"/>
    <cellStyle name="Millares 2 2 2 6" xfId="157"/>
    <cellStyle name="Millares 2 2 3" xfId="39"/>
    <cellStyle name="Millares 2 2 3 2" xfId="57"/>
    <cellStyle name="Millares 2 2 3 2 2" xfId="111"/>
    <cellStyle name="Millares 2 2 3 2 2 2" xfId="233"/>
    <cellStyle name="Millares 2 2 3 2 3" xfId="179"/>
    <cellStyle name="Millares 2 2 3 3" xfId="75"/>
    <cellStyle name="Millares 2 2 3 3 2" xfId="129"/>
    <cellStyle name="Millares 2 2 3 3 2 2" xfId="251"/>
    <cellStyle name="Millares 2 2 3 3 3" xfId="197"/>
    <cellStyle name="Millares 2 2 3 4" xfId="93"/>
    <cellStyle name="Millares 2 2 3 4 2" xfId="215"/>
    <cellStyle name="Millares 2 2 3 5" xfId="161"/>
    <cellStyle name="Millares 2 2 4" xfId="48"/>
    <cellStyle name="Millares 2 2 4 2" xfId="102"/>
    <cellStyle name="Millares 2 2 4 2 2" xfId="224"/>
    <cellStyle name="Millares 2 2 4 3" xfId="170"/>
    <cellStyle name="Millares 2 2 5" xfId="66"/>
    <cellStyle name="Millares 2 2 5 2" xfId="120"/>
    <cellStyle name="Millares 2 2 5 2 2" xfId="242"/>
    <cellStyle name="Millares 2 2 5 3" xfId="188"/>
    <cellStyle name="Millares 2 2 6" xfId="84"/>
    <cellStyle name="Millares 2 2 6 2" xfId="206"/>
    <cellStyle name="Millares 2 2 7" xfId="152"/>
    <cellStyle name="Millares 2 3" xfId="151"/>
    <cellStyle name="Millares 2 3 2" xfId="267"/>
    <cellStyle name="Moneda" xfId="34" builtinId="4"/>
    <cellStyle name="Moneda [0] 2" xfId="149"/>
    <cellStyle name="Moneda [0] 2 2" xfId="265"/>
    <cellStyle name="Moneda 10" xfId="148"/>
    <cellStyle name="Moneda 10 2" xfId="264"/>
    <cellStyle name="Moneda 11" xfId="156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3" xfId="186"/>
    <cellStyle name="Moneda 2 2 2 2 2 3" xfId="82"/>
    <cellStyle name="Moneda 2 2 2 2 2 3 2" xfId="136"/>
    <cellStyle name="Moneda 2 2 2 2 2 3 2 2" xfId="258"/>
    <cellStyle name="Moneda 2 2 2 2 2 3 3" xfId="204"/>
    <cellStyle name="Moneda 2 2 2 2 2 4" xfId="100"/>
    <cellStyle name="Moneda 2 2 2 2 2 4 2" xfId="222"/>
    <cellStyle name="Moneda 2 2 2 2 2 5" xfId="168"/>
    <cellStyle name="Moneda 2 2 2 2 3" xfId="55"/>
    <cellStyle name="Moneda 2 2 2 2 3 2" xfId="109"/>
    <cellStyle name="Moneda 2 2 2 2 3 2 2" xfId="231"/>
    <cellStyle name="Moneda 2 2 2 2 3 3" xfId="177"/>
    <cellStyle name="Moneda 2 2 2 2 4" xfId="73"/>
    <cellStyle name="Moneda 2 2 2 2 4 2" xfId="127"/>
    <cellStyle name="Moneda 2 2 2 2 4 2 2" xfId="249"/>
    <cellStyle name="Moneda 2 2 2 2 4 3" xfId="195"/>
    <cellStyle name="Moneda 2 2 2 2 5" xfId="91"/>
    <cellStyle name="Moneda 2 2 2 2 5 2" xfId="213"/>
    <cellStyle name="Moneda 2 2 2 2 6" xfId="159"/>
    <cellStyle name="Moneda 2 2 2 3" xfId="41"/>
    <cellStyle name="Moneda 2 2 2 3 2" xfId="59"/>
    <cellStyle name="Moneda 2 2 2 3 2 2" xfId="113"/>
    <cellStyle name="Moneda 2 2 2 3 2 2 2" xfId="235"/>
    <cellStyle name="Moneda 2 2 2 3 2 3" xfId="181"/>
    <cellStyle name="Moneda 2 2 2 3 3" xfId="77"/>
    <cellStyle name="Moneda 2 2 2 3 3 2" xfId="131"/>
    <cellStyle name="Moneda 2 2 2 3 3 2 2" xfId="253"/>
    <cellStyle name="Moneda 2 2 2 3 3 3" xfId="199"/>
    <cellStyle name="Moneda 2 2 2 3 4" xfId="95"/>
    <cellStyle name="Moneda 2 2 2 3 4 2" xfId="217"/>
    <cellStyle name="Moneda 2 2 2 3 5" xfId="163"/>
    <cellStyle name="Moneda 2 2 2 4" xfId="50"/>
    <cellStyle name="Moneda 2 2 2 4 2" xfId="104"/>
    <cellStyle name="Moneda 2 2 2 4 2 2" xfId="226"/>
    <cellStyle name="Moneda 2 2 2 4 3" xfId="172"/>
    <cellStyle name="Moneda 2 2 2 5" xfId="68"/>
    <cellStyle name="Moneda 2 2 2 5 2" xfId="122"/>
    <cellStyle name="Moneda 2 2 2 5 2 2" xfId="244"/>
    <cellStyle name="Moneda 2 2 2 5 3" xfId="190"/>
    <cellStyle name="Moneda 2 2 2 6" xfId="86"/>
    <cellStyle name="Moneda 2 2 2 6 2" xfId="208"/>
    <cellStyle name="Moneda 2 2 2 7" xfId="154"/>
    <cellStyle name="Moneda 3" xfId="43"/>
    <cellStyle name="Moneda 3 2" xfId="61"/>
    <cellStyle name="Moneda 3 2 2" xfId="115"/>
    <cellStyle name="Moneda 3 2 2 2" xfId="237"/>
    <cellStyle name="Moneda 3 2 3" xfId="183"/>
    <cellStyle name="Moneda 3 3" xfId="79"/>
    <cellStyle name="Moneda 3 3 2" xfId="133"/>
    <cellStyle name="Moneda 3 3 2 2" xfId="255"/>
    <cellStyle name="Moneda 3 3 3" xfId="201"/>
    <cellStyle name="Moneda 3 4" xfId="97"/>
    <cellStyle name="Moneda 3 4 2" xfId="219"/>
    <cellStyle name="Moneda 3 5" xfId="165"/>
    <cellStyle name="Moneda 4" xfId="52"/>
    <cellStyle name="Moneda 4 2" xfId="106"/>
    <cellStyle name="Moneda 4 2 2" xfId="228"/>
    <cellStyle name="Moneda 4 3" xfId="174"/>
    <cellStyle name="Moneda 5" xfId="70"/>
    <cellStyle name="Moneda 5 2" xfId="124"/>
    <cellStyle name="Moneda 5 2 2" xfId="246"/>
    <cellStyle name="Moneda 5 3" xfId="192"/>
    <cellStyle name="Moneda 6" xfId="88"/>
    <cellStyle name="Moneda 6 2" xfId="210"/>
    <cellStyle name="Moneda 7" xfId="143"/>
    <cellStyle name="Moneda 7 2" xfId="261"/>
    <cellStyle name="Moneda 8" xfId="145"/>
    <cellStyle name="Moneda 8 2" xfId="262"/>
    <cellStyle name="Moneda 9" xfId="146"/>
    <cellStyle name="Moneda 9 2" xfId="263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1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5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FF99"/>
      <color rgb="FFCCFFFF"/>
      <color rgb="FF66FFFF"/>
      <color rgb="FFFFCCCC"/>
      <color rgb="FFE20076"/>
      <color rgb="FF66FF99"/>
      <color rgb="FFFF99FF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R14" totalsRowShown="0" headerRowDxfId="19" dataDxfId="18">
  <autoFilter ref="A3:R14"/>
  <sortState ref="A4:Q119">
    <sortCondition ref="A4:A119"/>
  </sortState>
  <tableColumns count="18">
    <tableColumn id="1" name="N°" dataDxfId="17"/>
    <tableColumn id="2" name="Columna1" dataDxfId="16"/>
    <tableColumn id="3" name="MONTO NETO" dataDxfId="15"/>
    <tableColumn id="4" name="REALIZADO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C21" sqref="C21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42" t="s">
        <v>326</v>
      </c>
      <c r="C1" s="342"/>
      <c r="D1" s="342"/>
      <c r="E1" s="342"/>
      <c r="F1" s="342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3" t="s">
        <v>97</v>
      </c>
      <c r="D3" s="6"/>
      <c r="E3" s="7" t="s">
        <v>6</v>
      </c>
      <c r="F3" s="8"/>
    </row>
    <row r="4" spans="2:6" ht="15.75" thickBot="1">
      <c r="B4" s="71" t="s">
        <v>7</v>
      </c>
      <c r="C4" s="113" t="s">
        <v>120</v>
      </c>
      <c r="D4" s="6"/>
      <c r="E4" s="11"/>
      <c r="F4" s="8"/>
    </row>
    <row r="5" spans="2:6">
      <c r="B5" s="71" t="s">
        <v>9</v>
      </c>
      <c r="C5" s="195">
        <v>16300</v>
      </c>
      <c r="D5" s="72"/>
      <c r="E5" s="11" t="s">
        <v>10</v>
      </c>
      <c r="F5" s="8"/>
    </row>
    <row r="6" spans="2:6" ht="15.75" thickBot="1">
      <c r="B6" s="73" t="s">
        <v>11</v>
      </c>
      <c r="C6" s="120"/>
      <c r="D6" s="6"/>
      <c r="E6" s="18"/>
      <c r="F6" s="8"/>
    </row>
    <row r="7" spans="2:6" ht="15.75" thickBot="1">
      <c r="B7" s="71" t="s">
        <v>12</v>
      </c>
      <c r="C7" s="164" t="s">
        <v>133</v>
      </c>
      <c r="D7" s="6"/>
      <c r="E7" s="13"/>
      <c r="F7" s="8"/>
    </row>
    <row r="8" spans="2:6" ht="15.75" thickBot="1">
      <c r="B8" s="71" t="s">
        <v>13</v>
      </c>
      <c r="C8" s="165" t="s">
        <v>133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5">
        <v>3200000000</v>
      </c>
      <c r="C11" s="113" t="s">
        <v>26</v>
      </c>
      <c r="D11" s="165">
        <v>1</v>
      </c>
      <c r="E11" s="115">
        <v>318917</v>
      </c>
      <c r="F11" s="166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43"/>
      <c r="C15" s="343"/>
      <c r="D15" s="343"/>
      <c r="E15" s="343"/>
      <c r="F15" s="343"/>
    </row>
    <row r="16" spans="2:6">
      <c r="B16" s="69"/>
      <c r="C16" s="70" t="s">
        <v>21</v>
      </c>
      <c r="D16" s="2"/>
      <c r="E16" s="19"/>
      <c r="F16" s="2"/>
    </row>
    <row r="17" spans="2:6">
      <c r="B17" s="71" t="s">
        <v>5</v>
      </c>
      <c r="C17" s="196" t="s">
        <v>319</v>
      </c>
      <c r="D17" s="6"/>
      <c r="E17" s="7" t="s">
        <v>6</v>
      </c>
      <c r="F17" s="6"/>
    </row>
    <row r="18" spans="2:6">
      <c r="B18" s="71" t="s">
        <v>7</v>
      </c>
      <c r="C18" s="190" t="s">
        <v>320</v>
      </c>
      <c r="D18" s="6"/>
      <c r="E18" s="11"/>
      <c r="F18" s="6"/>
    </row>
    <row r="19" spans="2:6">
      <c r="B19" s="71" t="s">
        <v>9</v>
      </c>
      <c r="C19" s="110">
        <v>15809</v>
      </c>
      <c r="D19" s="72"/>
      <c r="E19" s="11" t="s">
        <v>10</v>
      </c>
      <c r="F19" s="6"/>
    </row>
    <row r="20" spans="2:6">
      <c r="B20" s="73" t="s">
        <v>11</v>
      </c>
      <c r="C20" s="232">
        <v>140209</v>
      </c>
      <c r="D20" s="6"/>
      <c r="E20" s="18"/>
      <c r="F20" s="6"/>
    </row>
    <row r="21" spans="2:6">
      <c r="B21" s="71" t="s">
        <v>12</v>
      </c>
      <c r="C21" s="110">
        <v>4300061552</v>
      </c>
      <c r="D21" s="6"/>
      <c r="E21" s="6"/>
      <c r="F21" s="6"/>
    </row>
    <row r="22" spans="2:6">
      <c r="B22" s="71" t="s">
        <v>13</v>
      </c>
      <c r="C22" s="110">
        <v>7036</v>
      </c>
      <c r="D22" s="6"/>
      <c r="E22" s="6"/>
      <c r="F22" s="6"/>
    </row>
    <row r="23" spans="2:6">
      <c r="B23" s="71" t="s">
        <v>14</v>
      </c>
      <c r="C23" s="167">
        <v>4410</v>
      </c>
      <c r="D23" s="6"/>
      <c r="E23" s="6"/>
      <c r="F23" s="6"/>
    </row>
    <row r="24" spans="2:6">
      <c r="B24" s="74" t="s">
        <v>15</v>
      </c>
      <c r="C24" s="74" t="s">
        <v>16</v>
      </c>
      <c r="D24" s="111" t="s">
        <v>17</v>
      </c>
      <c r="E24" s="75" t="s">
        <v>18</v>
      </c>
      <c r="F24" s="75" t="s">
        <v>19</v>
      </c>
    </row>
    <row r="25" spans="2:6">
      <c r="B25" s="233">
        <v>9910000003</v>
      </c>
      <c r="C25" s="110" t="s">
        <v>49</v>
      </c>
      <c r="D25" s="205">
        <v>1</v>
      </c>
      <c r="E25" s="194">
        <v>147000</v>
      </c>
      <c r="F25" s="28">
        <f>E25</f>
        <v>147000</v>
      </c>
    </row>
    <row r="26" spans="2:6">
      <c r="B26" s="16"/>
      <c r="C26" s="77"/>
      <c r="D26" s="121"/>
      <c r="E26" s="28" t="s">
        <v>20</v>
      </c>
      <c r="F26" s="28">
        <f>F25</f>
        <v>147000</v>
      </c>
    </row>
    <row r="29" spans="2:6">
      <c r="B29" s="343"/>
      <c r="C29" s="343"/>
      <c r="D29" s="343"/>
      <c r="E29" s="343"/>
      <c r="F29" s="343"/>
    </row>
    <row r="30" spans="2:6">
      <c r="B30" s="69"/>
      <c r="C30" s="70" t="s">
        <v>22</v>
      </c>
      <c r="D30" s="2"/>
      <c r="E30" s="19"/>
      <c r="F30" s="2"/>
    </row>
    <row r="31" spans="2:6">
      <c r="B31" s="185" t="s">
        <v>5</v>
      </c>
      <c r="C31" s="234" t="s">
        <v>123</v>
      </c>
      <c r="D31" s="6"/>
      <c r="E31" s="7" t="s">
        <v>6</v>
      </c>
      <c r="F31" s="6"/>
    </row>
    <row r="32" spans="2:6">
      <c r="B32" s="185" t="s">
        <v>7</v>
      </c>
      <c r="C32" s="110" t="s">
        <v>321</v>
      </c>
      <c r="D32" s="6"/>
      <c r="E32" s="11"/>
      <c r="F32" s="6"/>
    </row>
    <row r="33" spans="2:6">
      <c r="B33" s="185" t="s">
        <v>9</v>
      </c>
      <c r="C33" s="110">
        <v>15796</v>
      </c>
      <c r="D33" s="72"/>
      <c r="E33" s="11" t="s">
        <v>10</v>
      </c>
      <c r="F33" s="6"/>
    </row>
    <row r="34" spans="2:6">
      <c r="B34" s="186" t="s">
        <v>11</v>
      </c>
      <c r="C34" s="231">
        <v>140147</v>
      </c>
      <c r="D34" s="6"/>
      <c r="E34" s="18"/>
      <c r="F34" s="6"/>
    </row>
    <row r="35" spans="2:6">
      <c r="B35" s="185" t="s">
        <v>12</v>
      </c>
      <c r="C35" s="110">
        <v>4520191642</v>
      </c>
      <c r="D35" s="6"/>
      <c r="E35" s="6"/>
      <c r="F35" s="6"/>
    </row>
    <row r="36" spans="2:6">
      <c r="B36" s="185" t="s">
        <v>13</v>
      </c>
      <c r="C36" s="110">
        <v>7166</v>
      </c>
      <c r="D36" s="6"/>
      <c r="E36" s="6"/>
      <c r="F36" s="6"/>
    </row>
    <row r="37" spans="2:6">
      <c r="B37" s="185" t="s">
        <v>14</v>
      </c>
      <c r="C37" s="167">
        <v>4374</v>
      </c>
      <c r="D37" s="6"/>
      <c r="E37" s="6"/>
      <c r="F37" s="6"/>
    </row>
    <row r="38" spans="2:6">
      <c r="B38" s="187" t="s">
        <v>15</v>
      </c>
      <c r="C38" s="74" t="s">
        <v>16</v>
      </c>
      <c r="D38" s="111" t="s">
        <v>17</v>
      </c>
      <c r="E38" s="75" t="s">
        <v>18</v>
      </c>
      <c r="F38" s="75" t="s">
        <v>19</v>
      </c>
    </row>
    <row r="39" spans="2:6">
      <c r="B39" s="233" t="s">
        <v>138</v>
      </c>
      <c r="C39" s="110" t="s">
        <v>322</v>
      </c>
      <c r="D39" s="205">
        <v>2</v>
      </c>
      <c r="E39" s="194">
        <v>123409</v>
      </c>
      <c r="F39" s="28">
        <f>D39*E39</f>
        <v>246818</v>
      </c>
    </row>
    <row r="40" spans="2:6">
      <c r="B40" s="16"/>
      <c r="C40" s="188"/>
      <c r="D40" s="28"/>
      <c r="E40" s="28" t="s">
        <v>20</v>
      </c>
      <c r="F40" s="28">
        <f>SUM(F39:F39)</f>
        <v>246818</v>
      </c>
    </row>
    <row r="42" spans="2:6">
      <c r="B42" s="343"/>
      <c r="C42" s="343"/>
      <c r="D42" s="343"/>
      <c r="E42" s="343"/>
      <c r="F42" s="343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234" t="s">
        <v>123</v>
      </c>
      <c r="D44" s="6"/>
      <c r="E44" s="7" t="s">
        <v>6</v>
      </c>
      <c r="F44" s="6"/>
    </row>
    <row r="45" spans="2:6">
      <c r="B45" s="71" t="s">
        <v>7</v>
      </c>
      <c r="C45" s="110" t="s">
        <v>321</v>
      </c>
      <c r="D45" s="6"/>
      <c r="E45" s="11"/>
      <c r="F45" s="6"/>
    </row>
    <row r="46" spans="2:6">
      <c r="B46" s="71" t="s">
        <v>9</v>
      </c>
      <c r="C46" s="110">
        <v>15813</v>
      </c>
      <c r="D46" s="72"/>
      <c r="E46" s="11" t="s">
        <v>10</v>
      </c>
      <c r="F46" s="6"/>
    </row>
    <row r="47" spans="2:6">
      <c r="B47" s="73" t="s">
        <v>11</v>
      </c>
      <c r="C47" s="231">
        <v>140183</v>
      </c>
      <c r="D47" s="6"/>
      <c r="E47" s="18"/>
      <c r="F47" s="6"/>
    </row>
    <row r="48" spans="2:6">
      <c r="B48" s="71" t="s">
        <v>12</v>
      </c>
      <c r="C48" s="110">
        <v>4520191641</v>
      </c>
      <c r="D48" s="6"/>
      <c r="E48" s="6"/>
      <c r="F48" s="6"/>
    </row>
    <row r="49" spans="2:6">
      <c r="B49" s="71" t="s">
        <v>13</v>
      </c>
      <c r="C49" s="110">
        <v>7168</v>
      </c>
      <c r="D49" s="6"/>
      <c r="E49" s="6"/>
      <c r="F49" s="6"/>
    </row>
    <row r="50" spans="2:6">
      <c r="B50" s="71" t="s">
        <v>14</v>
      </c>
      <c r="C50" s="167">
        <v>4382</v>
      </c>
      <c r="D50" s="6"/>
      <c r="E50" s="6"/>
      <c r="F50" s="6"/>
    </row>
    <row r="51" spans="2:6">
      <c r="B51" s="74" t="s">
        <v>15</v>
      </c>
      <c r="C51" s="74" t="s">
        <v>16</v>
      </c>
      <c r="D51" s="111" t="s">
        <v>17</v>
      </c>
      <c r="E51" s="75" t="s">
        <v>18</v>
      </c>
      <c r="F51" s="75" t="s">
        <v>19</v>
      </c>
    </row>
    <row r="52" spans="2:6">
      <c r="B52" s="233">
        <v>9910000003</v>
      </c>
      <c r="C52" s="110" t="s">
        <v>49</v>
      </c>
      <c r="D52" s="205">
        <v>1</v>
      </c>
      <c r="E52" s="194">
        <v>147000</v>
      </c>
      <c r="F52" s="28">
        <f>E52</f>
        <v>147000</v>
      </c>
    </row>
    <row r="53" spans="2:6">
      <c r="B53" s="16"/>
      <c r="C53" s="77"/>
      <c r="D53" s="28"/>
      <c r="E53" s="28" t="s">
        <v>20</v>
      </c>
      <c r="F53" s="28">
        <f>SUM(F52:F52)</f>
        <v>147000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/>
      <c r="C2" s="343"/>
      <c r="D2" s="343"/>
      <c r="E2" s="343"/>
      <c r="F2" s="343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6"/>
      <c r="D4" s="6"/>
      <c r="E4" s="7" t="s">
        <v>6</v>
      </c>
      <c r="F4" s="8"/>
    </row>
    <row r="5" spans="2:6">
      <c r="B5" s="9" t="s">
        <v>7</v>
      </c>
      <c r="C5" s="190"/>
      <c r="D5" s="10"/>
      <c r="E5" s="11"/>
      <c r="F5" s="8"/>
    </row>
    <row r="6" spans="2:6">
      <c r="B6" s="9" t="s">
        <v>9</v>
      </c>
      <c r="C6" s="110"/>
      <c r="D6" s="12"/>
      <c r="E6" s="11" t="s">
        <v>10</v>
      </c>
      <c r="F6" s="8"/>
    </row>
    <row r="7" spans="2:6">
      <c r="B7" s="1" t="s">
        <v>11</v>
      </c>
      <c r="C7" s="143"/>
      <c r="D7" s="6"/>
      <c r="E7" s="13"/>
      <c r="F7" s="8"/>
    </row>
    <row r="8" spans="2:6">
      <c r="B8" s="9" t="s">
        <v>12</v>
      </c>
      <c r="C8" s="110"/>
      <c r="D8" s="6"/>
      <c r="E8" s="13"/>
      <c r="F8" s="8"/>
    </row>
    <row r="9" spans="2:6">
      <c r="B9" s="14" t="s">
        <v>13</v>
      </c>
      <c r="C9" s="110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/>
      <c r="C12" s="110"/>
      <c r="D12" s="233"/>
      <c r="E12" s="215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343"/>
      <c r="C15" s="343"/>
      <c r="D15" s="343"/>
      <c r="E15" s="343"/>
      <c r="F15" s="343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3" t="s">
        <v>123</v>
      </c>
      <c r="D17" s="264"/>
      <c r="E17" s="265"/>
      <c r="F17" s="266"/>
    </row>
    <row r="18" spans="2:6" ht="15.75" thickBot="1">
      <c r="B18" s="58" t="s">
        <v>7</v>
      </c>
      <c r="C18" s="267" t="s">
        <v>318</v>
      </c>
      <c r="D18" s="264"/>
      <c r="E18" s="268"/>
      <c r="F18" s="266"/>
    </row>
    <row r="19" spans="2:6" ht="15.75" thickBot="1">
      <c r="B19" s="58" t="s">
        <v>9</v>
      </c>
      <c r="C19" s="269"/>
      <c r="D19" s="264"/>
      <c r="E19" s="268" t="s">
        <v>10</v>
      </c>
      <c r="F19" s="266"/>
    </row>
    <row r="20" spans="2:6" ht="15.75" thickBot="1">
      <c r="B20" s="270" t="s">
        <v>11</v>
      </c>
      <c r="C20" s="271"/>
      <c r="D20" s="264"/>
      <c r="E20" s="272"/>
      <c r="F20" s="266"/>
    </row>
    <row r="21" spans="2:6" ht="15.75" thickBot="1">
      <c r="B21" s="58" t="s">
        <v>12</v>
      </c>
      <c r="C21" s="273"/>
      <c r="D21" s="264"/>
      <c r="E21" s="272"/>
      <c r="F21" s="266"/>
    </row>
    <row r="22" spans="2:6" ht="15.75" thickBot="1">
      <c r="B22" s="274" t="s">
        <v>13</v>
      </c>
      <c r="C22" s="269"/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 t="s">
        <v>16</v>
      </c>
      <c r="D24" s="278" t="s">
        <v>17</v>
      </c>
      <c r="E24" s="278" t="s">
        <v>18</v>
      </c>
      <c r="F24" s="279" t="s">
        <v>19</v>
      </c>
    </row>
    <row r="25" spans="2:6" ht="15.75" thickBot="1">
      <c r="B25" s="145"/>
      <c r="C25" s="280"/>
      <c r="D25" s="280"/>
      <c r="E25" s="281">
        <v>0</v>
      </c>
      <c r="F25" s="282">
        <f>D25*E25</f>
        <v>0</v>
      </c>
    </row>
    <row r="26" spans="2:6" ht="15.75" thickBot="1">
      <c r="B26" s="145"/>
      <c r="C26" s="280"/>
      <c r="D26" s="280"/>
      <c r="E26" s="281">
        <v>0</v>
      </c>
      <c r="F26" s="282">
        <f>D26*E26</f>
        <v>0</v>
      </c>
    </row>
    <row r="27" spans="2:6" ht="15.75" thickBot="1">
      <c r="B27" s="145"/>
      <c r="C27" s="280"/>
      <c r="D27" s="280"/>
      <c r="E27" s="281">
        <v>0</v>
      </c>
      <c r="F27" s="282">
        <f>D27*E27</f>
        <v>0</v>
      </c>
    </row>
    <row r="28" spans="2:6" ht="15.75" thickBot="1">
      <c r="B28" s="283"/>
      <c r="C28" s="284"/>
      <c r="D28" s="285"/>
      <c r="E28" s="284">
        <v>0</v>
      </c>
      <c r="F28" s="282">
        <f>F25+F26+F27</f>
        <v>0</v>
      </c>
    </row>
    <row r="30" spans="2:6" ht="15.75" thickBot="1">
      <c r="B30" s="343" t="s">
        <v>271</v>
      </c>
      <c r="C30" s="343"/>
      <c r="D30" s="343"/>
      <c r="E30" s="343"/>
      <c r="F30" s="343"/>
    </row>
    <row r="31" spans="2:6" ht="15.75" thickBot="1">
      <c r="B31" s="31"/>
      <c r="C31" s="32" t="s">
        <v>268</v>
      </c>
      <c r="D31" s="2"/>
      <c r="E31" s="3"/>
      <c r="F31" s="4"/>
    </row>
    <row r="32" spans="2:6">
      <c r="B32" s="5" t="s">
        <v>5</v>
      </c>
      <c r="C32" s="196" t="s">
        <v>48</v>
      </c>
      <c r="D32" s="6"/>
      <c r="E32" s="7" t="s">
        <v>6</v>
      </c>
      <c r="F32" s="8"/>
    </row>
    <row r="33" spans="2:6">
      <c r="B33" s="9" t="s">
        <v>7</v>
      </c>
      <c r="C33" s="190" t="s">
        <v>119</v>
      </c>
      <c r="D33" s="10"/>
      <c r="E33" s="11"/>
      <c r="F33" s="8"/>
    </row>
    <row r="34" spans="2:6">
      <c r="B34" s="9" t="s">
        <v>9</v>
      </c>
      <c r="C34" s="110">
        <v>14038</v>
      </c>
      <c r="D34" s="12"/>
      <c r="E34" s="11" t="s">
        <v>10</v>
      </c>
      <c r="F34" s="8"/>
    </row>
    <row r="35" spans="2:6">
      <c r="B35" s="1" t="s">
        <v>11</v>
      </c>
      <c r="C35" s="143">
        <v>138681</v>
      </c>
      <c r="D35" s="6"/>
      <c r="E35" s="13"/>
      <c r="F35" s="8"/>
    </row>
    <row r="36" spans="2:6">
      <c r="B36" s="9" t="s">
        <v>12</v>
      </c>
      <c r="C36" s="110">
        <v>4700029711</v>
      </c>
      <c r="D36" s="6"/>
      <c r="E36" s="13"/>
      <c r="F36" s="8"/>
    </row>
    <row r="37" spans="2:6">
      <c r="B37" s="14" t="s">
        <v>13</v>
      </c>
      <c r="C37" s="110" t="s">
        <v>243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33">
        <v>3200000000</v>
      </c>
      <c r="C40" s="110" t="s">
        <v>181</v>
      </c>
      <c r="D40" s="233">
        <v>1</v>
      </c>
      <c r="E40" s="215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43" t="s">
        <v>272</v>
      </c>
      <c r="C43" s="343"/>
      <c r="D43" s="343"/>
      <c r="E43" s="343"/>
      <c r="F43" s="343"/>
    </row>
    <row r="44" spans="2:6" ht="15.75" thickBot="1">
      <c r="B44" s="31"/>
      <c r="C44" s="32" t="s">
        <v>269</v>
      </c>
      <c r="D44" s="2"/>
      <c r="E44" s="3"/>
      <c r="F44" s="4"/>
    </row>
    <row r="45" spans="2:6">
      <c r="B45" s="5" t="s">
        <v>5</v>
      </c>
      <c r="C45" s="196" t="s">
        <v>48</v>
      </c>
      <c r="D45" s="6"/>
      <c r="E45" s="7" t="s">
        <v>6</v>
      </c>
      <c r="F45" s="8"/>
    </row>
    <row r="46" spans="2:6">
      <c r="B46" s="9" t="s">
        <v>7</v>
      </c>
      <c r="C46" s="190" t="s">
        <v>119</v>
      </c>
      <c r="D46" s="10"/>
      <c r="E46" s="11"/>
      <c r="F46" s="8"/>
    </row>
    <row r="47" spans="2:6">
      <c r="B47" s="9" t="s">
        <v>9</v>
      </c>
      <c r="C47" s="110">
        <v>14040</v>
      </c>
      <c r="D47" s="12"/>
      <c r="E47" s="11" t="s">
        <v>10</v>
      </c>
      <c r="F47" s="8"/>
    </row>
    <row r="48" spans="2:6">
      <c r="B48" s="1" t="s">
        <v>11</v>
      </c>
      <c r="C48" s="143">
        <v>138660</v>
      </c>
      <c r="D48" s="6"/>
      <c r="E48" s="13"/>
      <c r="F48" s="8"/>
    </row>
    <row r="49" spans="2:6">
      <c r="B49" s="9" t="s">
        <v>12</v>
      </c>
      <c r="C49" s="110">
        <v>4700029707</v>
      </c>
      <c r="D49" s="6"/>
      <c r="E49" s="13"/>
      <c r="F49" s="8"/>
    </row>
    <row r="50" spans="2:6">
      <c r="B50" s="14" t="s">
        <v>13</v>
      </c>
      <c r="C50" s="110" t="s">
        <v>236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33">
        <v>3200000000</v>
      </c>
      <c r="C53" s="110" t="s">
        <v>181</v>
      </c>
      <c r="D53" s="233">
        <v>1</v>
      </c>
      <c r="E53" s="215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43" t="s">
        <v>273</v>
      </c>
      <c r="C56" s="343"/>
      <c r="D56" s="343"/>
      <c r="E56" s="343"/>
      <c r="F56" s="343"/>
    </row>
    <row r="57" spans="2:6" ht="15.75" thickBot="1">
      <c r="B57" s="31" t="s">
        <v>267</v>
      </c>
      <c r="C57" s="32" t="s">
        <v>270</v>
      </c>
      <c r="D57" s="2"/>
      <c r="E57" s="3"/>
      <c r="F57" s="4"/>
    </row>
    <row r="58" spans="2:6">
      <c r="B58" s="5" t="s">
        <v>5</v>
      </c>
      <c r="C58" s="196" t="s">
        <v>48</v>
      </c>
      <c r="D58" s="6"/>
      <c r="E58" s="7" t="s">
        <v>6</v>
      </c>
      <c r="F58" s="8"/>
    </row>
    <row r="59" spans="2:6">
      <c r="B59" s="9" t="s">
        <v>7</v>
      </c>
      <c r="C59" s="190" t="s">
        <v>119</v>
      </c>
      <c r="D59" s="10"/>
      <c r="E59" s="11"/>
      <c r="F59" s="8"/>
    </row>
    <row r="60" spans="2:6">
      <c r="B60" s="9" t="s">
        <v>9</v>
      </c>
      <c r="C60" s="110">
        <v>14048</v>
      </c>
      <c r="D60" s="12"/>
      <c r="E60" s="11" t="s">
        <v>10</v>
      </c>
      <c r="F60" s="8"/>
    </row>
    <row r="61" spans="2:6">
      <c r="B61" s="1" t="s">
        <v>11</v>
      </c>
      <c r="C61" s="143">
        <v>138661</v>
      </c>
      <c r="D61" s="6"/>
      <c r="E61" s="13"/>
      <c r="F61" s="8"/>
    </row>
    <row r="62" spans="2:6">
      <c r="B62" s="9" t="s">
        <v>12</v>
      </c>
      <c r="C62" s="110">
        <v>4700029709</v>
      </c>
      <c r="D62" s="6"/>
      <c r="E62" s="13"/>
      <c r="F62" s="8"/>
    </row>
    <row r="63" spans="2:6">
      <c r="B63" s="14" t="s">
        <v>13</v>
      </c>
      <c r="C63" s="110" t="s">
        <v>237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33">
        <v>3200000000</v>
      </c>
      <c r="C66" s="110" t="s">
        <v>181</v>
      </c>
      <c r="D66" s="233">
        <v>1</v>
      </c>
      <c r="E66" s="215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279</v>
      </c>
      <c r="C2" s="343"/>
      <c r="D2" s="343"/>
      <c r="E2" s="343"/>
      <c r="F2" s="343"/>
    </row>
    <row r="3" spans="2:6" ht="15.75" thickBot="1">
      <c r="B3" s="31"/>
      <c r="C3" s="32" t="s">
        <v>274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119</v>
      </c>
      <c r="D5" s="10"/>
      <c r="E5" s="11"/>
      <c r="F5" s="8"/>
    </row>
    <row r="6" spans="2:6">
      <c r="B6" s="9" t="s">
        <v>9</v>
      </c>
      <c r="C6" s="110">
        <v>14047</v>
      </c>
      <c r="D6" s="12"/>
      <c r="E6" s="11" t="s">
        <v>10</v>
      </c>
      <c r="F6" s="8"/>
    </row>
    <row r="7" spans="2:6">
      <c r="B7" s="1" t="s">
        <v>11</v>
      </c>
      <c r="C7" s="143">
        <v>138662</v>
      </c>
      <c r="D7" s="6"/>
      <c r="E7" s="13"/>
      <c r="F7" s="8"/>
    </row>
    <row r="8" spans="2:6">
      <c r="B8" s="9" t="s">
        <v>12</v>
      </c>
      <c r="C8" s="110">
        <v>4700029712</v>
      </c>
      <c r="D8" s="6"/>
      <c r="E8" s="13"/>
      <c r="F8" s="8"/>
    </row>
    <row r="9" spans="2:6">
      <c r="B9" s="14" t="s">
        <v>13</v>
      </c>
      <c r="C9" s="110" t="s">
        <v>238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181</v>
      </c>
      <c r="D12" s="233">
        <v>1</v>
      </c>
      <c r="E12" s="21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43" t="s">
        <v>280</v>
      </c>
      <c r="C15" s="343"/>
      <c r="D15" s="343"/>
      <c r="E15" s="343"/>
      <c r="F15" s="343"/>
    </row>
    <row r="16" spans="2:6" ht="15.75" thickBot="1">
      <c r="B16" s="31"/>
      <c r="C16" s="32" t="s">
        <v>275</v>
      </c>
      <c r="D16" s="2"/>
      <c r="E16" s="3"/>
      <c r="F16" s="4"/>
    </row>
    <row r="17" spans="2:6" ht="15.75" thickBot="1">
      <c r="B17" s="58" t="s">
        <v>5</v>
      </c>
      <c r="C17" s="196" t="s">
        <v>48</v>
      </c>
      <c r="D17" s="264"/>
      <c r="E17" s="265"/>
      <c r="F17" s="266"/>
    </row>
    <row r="18" spans="2:6" ht="15.75" thickBot="1">
      <c r="B18" s="58" t="s">
        <v>7</v>
      </c>
      <c r="C18" s="190" t="s">
        <v>119</v>
      </c>
      <c r="D18" s="264"/>
      <c r="E18" s="268"/>
      <c r="F18" s="266"/>
    </row>
    <row r="19" spans="2:6" ht="15.75" thickBot="1">
      <c r="B19" s="58" t="s">
        <v>9</v>
      </c>
      <c r="C19" s="269">
        <v>14046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138668</v>
      </c>
      <c r="D20" s="264"/>
      <c r="E20" s="272"/>
      <c r="F20" s="266"/>
    </row>
    <row r="21" spans="2:6" ht="15.75" thickBot="1">
      <c r="B21" s="58" t="s">
        <v>12</v>
      </c>
      <c r="C21" s="273">
        <v>4700029716</v>
      </c>
      <c r="D21" s="264"/>
      <c r="E21" s="272"/>
      <c r="F21" s="266"/>
    </row>
    <row r="22" spans="2:6" ht="15.75" thickBot="1">
      <c r="B22" s="274" t="s">
        <v>13</v>
      </c>
      <c r="C22" s="269" t="s">
        <v>239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/>
      <c r="D24" s="278" t="s">
        <v>17</v>
      </c>
      <c r="E24" s="278" t="s">
        <v>18</v>
      </c>
      <c r="F24" s="279" t="s">
        <v>19</v>
      </c>
    </row>
    <row r="25" spans="2:6" ht="15.75" thickBot="1">
      <c r="B25" s="233">
        <v>3200000000</v>
      </c>
      <c r="C25" s="110" t="s">
        <v>181</v>
      </c>
      <c r="D25" s="233">
        <v>1</v>
      </c>
      <c r="E25" s="281">
        <v>165862</v>
      </c>
      <c r="F25" s="282">
        <f>D25*E25</f>
        <v>165862</v>
      </c>
    </row>
    <row r="26" spans="2:6" ht="15.75" thickBot="1">
      <c r="B26" s="145"/>
      <c r="C26" s="280"/>
      <c r="D26" s="280"/>
      <c r="E26" s="281"/>
      <c r="F26" s="282">
        <v>165862</v>
      </c>
    </row>
    <row r="28" spans="2:6" ht="15.75" thickBot="1">
      <c r="B28" s="343" t="s">
        <v>281</v>
      </c>
      <c r="C28" s="343"/>
      <c r="D28" s="343"/>
      <c r="E28" s="343"/>
      <c r="F28" s="343"/>
    </row>
    <row r="29" spans="2:6" ht="15.75" thickBot="1">
      <c r="B29" s="31"/>
      <c r="C29" s="32" t="s">
        <v>276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119</v>
      </c>
      <c r="D31" s="10"/>
      <c r="E31" s="11"/>
      <c r="F31" s="8"/>
    </row>
    <row r="32" spans="2:6">
      <c r="B32" s="9" t="s">
        <v>9</v>
      </c>
      <c r="C32" s="110">
        <v>14136</v>
      </c>
      <c r="D32" s="12"/>
      <c r="E32" s="11" t="s">
        <v>10</v>
      </c>
      <c r="F32" s="8"/>
    </row>
    <row r="33" spans="2:6">
      <c r="B33" s="1" t="s">
        <v>11</v>
      </c>
      <c r="C33" s="143">
        <v>138674</v>
      </c>
      <c r="D33" s="6"/>
      <c r="E33" s="13"/>
      <c r="F33" s="8"/>
    </row>
    <row r="34" spans="2:6">
      <c r="B34" s="9" t="s">
        <v>12</v>
      </c>
      <c r="C34" s="110">
        <v>4700029715</v>
      </c>
      <c r="D34" s="6"/>
      <c r="E34" s="13"/>
      <c r="F34" s="8"/>
    </row>
    <row r="35" spans="2:6">
      <c r="B35" s="14" t="s">
        <v>13</v>
      </c>
      <c r="C35" s="110" t="s">
        <v>240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181</v>
      </c>
      <c r="D38" s="233">
        <v>1</v>
      </c>
      <c r="E38" s="215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43" t="s">
        <v>282</v>
      </c>
      <c r="C41" s="343"/>
      <c r="D41" s="343"/>
      <c r="E41" s="343"/>
      <c r="F41" s="343"/>
    </row>
    <row r="42" spans="2:6" ht="15.75" thickBot="1">
      <c r="B42" s="31"/>
      <c r="C42" s="32" t="s">
        <v>277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119</v>
      </c>
      <c r="D44" s="10"/>
      <c r="E44" s="11"/>
      <c r="F44" s="8"/>
    </row>
    <row r="45" spans="2:6">
      <c r="B45" s="9" t="s">
        <v>9</v>
      </c>
      <c r="C45" s="110">
        <v>14044</v>
      </c>
      <c r="D45" s="12"/>
      <c r="E45" s="11" t="s">
        <v>10</v>
      </c>
      <c r="F45" s="8"/>
    </row>
    <row r="46" spans="2:6">
      <c r="B46" s="1" t="s">
        <v>11</v>
      </c>
      <c r="C46" s="143">
        <v>138675</v>
      </c>
      <c r="D46" s="6"/>
      <c r="E46" s="13"/>
      <c r="F46" s="8"/>
    </row>
    <row r="47" spans="2:6">
      <c r="B47" s="9" t="s">
        <v>12</v>
      </c>
      <c r="C47" s="110">
        <v>4700029714</v>
      </c>
      <c r="D47" s="6"/>
      <c r="E47" s="13"/>
      <c r="F47" s="8"/>
    </row>
    <row r="48" spans="2:6">
      <c r="B48" s="14" t="s">
        <v>13</v>
      </c>
      <c r="C48" s="110" t="s">
        <v>241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181</v>
      </c>
      <c r="D51" s="233">
        <v>1</v>
      </c>
      <c r="E51" s="215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43" t="s">
        <v>283</v>
      </c>
      <c r="C54" s="343"/>
      <c r="D54" s="343"/>
      <c r="E54" s="343"/>
      <c r="F54" s="343"/>
    </row>
    <row r="55" spans="2:6" ht="15.75" thickBot="1">
      <c r="B55" s="31" t="s">
        <v>267</v>
      </c>
      <c r="C55" s="32" t="s">
        <v>278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119</v>
      </c>
      <c r="D57" s="10"/>
      <c r="E57" s="11"/>
      <c r="F57" s="8"/>
    </row>
    <row r="58" spans="2:6">
      <c r="B58" s="9" t="s">
        <v>9</v>
      </c>
      <c r="C58" s="110">
        <v>14043</v>
      </c>
      <c r="D58" s="12"/>
      <c r="E58" s="11" t="s">
        <v>10</v>
      </c>
      <c r="F58" s="8"/>
    </row>
    <row r="59" spans="2:6">
      <c r="B59" s="1" t="s">
        <v>11</v>
      </c>
      <c r="C59" s="143">
        <v>138676</v>
      </c>
      <c r="D59" s="6"/>
      <c r="E59" s="13"/>
      <c r="F59" s="8"/>
    </row>
    <row r="60" spans="2:6">
      <c r="B60" s="9" t="s">
        <v>12</v>
      </c>
      <c r="C60" s="110">
        <v>4700029713</v>
      </c>
      <c r="D60" s="6"/>
      <c r="E60" s="13"/>
      <c r="F60" s="8"/>
    </row>
    <row r="61" spans="2:6">
      <c r="B61" s="14" t="s">
        <v>13</v>
      </c>
      <c r="C61" s="110" t="s">
        <v>242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181</v>
      </c>
      <c r="D64" s="233">
        <v>1</v>
      </c>
      <c r="E64" s="215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285</v>
      </c>
      <c r="C2" s="343"/>
      <c r="D2" s="343"/>
      <c r="E2" s="343"/>
      <c r="F2" s="343"/>
    </row>
    <row r="3" spans="2:6" ht="15.75" thickBot="1">
      <c r="B3" s="31"/>
      <c r="C3" s="32" t="s">
        <v>284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119</v>
      </c>
      <c r="D5" s="10"/>
      <c r="E5" s="11"/>
      <c r="F5" s="8"/>
    </row>
    <row r="6" spans="2:6">
      <c r="B6" s="9" t="s">
        <v>9</v>
      </c>
      <c r="C6" s="110">
        <v>14041</v>
      </c>
      <c r="D6" s="12"/>
      <c r="E6" s="11" t="s">
        <v>10</v>
      </c>
      <c r="F6" s="8"/>
    </row>
    <row r="7" spans="2:6">
      <c r="B7" s="1" t="s">
        <v>11</v>
      </c>
      <c r="C7" s="143">
        <v>138659</v>
      </c>
      <c r="D7" s="6"/>
      <c r="E7" s="13"/>
      <c r="F7" s="8"/>
    </row>
    <row r="8" spans="2:6">
      <c r="B8" s="9" t="s">
        <v>12</v>
      </c>
      <c r="C8" s="110">
        <v>4700029708</v>
      </c>
      <c r="D8" s="6"/>
      <c r="E8" s="13"/>
      <c r="F8" s="8"/>
    </row>
    <row r="9" spans="2:6">
      <c r="B9" s="14" t="s">
        <v>13</v>
      </c>
      <c r="C9" s="110" t="s">
        <v>235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181</v>
      </c>
      <c r="D12" s="233">
        <v>1</v>
      </c>
      <c r="E12" s="21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43" t="s">
        <v>290</v>
      </c>
      <c r="C15" s="343"/>
      <c r="D15" s="343"/>
      <c r="E15" s="343"/>
      <c r="F15" s="343"/>
    </row>
    <row r="16" spans="2:6" ht="15.75" thickBot="1">
      <c r="B16" s="31"/>
      <c r="C16" s="32" t="s">
        <v>286</v>
      </c>
      <c r="D16" s="2"/>
      <c r="E16" s="3"/>
      <c r="F16" s="4"/>
    </row>
    <row r="17" spans="2:6" ht="15.75" thickBot="1">
      <c r="B17" s="58" t="s">
        <v>5</v>
      </c>
      <c r="C17" s="196" t="s">
        <v>48</v>
      </c>
      <c r="D17" s="264"/>
      <c r="E17" s="265"/>
      <c r="F17" s="266"/>
    </row>
    <row r="18" spans="2:6" ht="15.75" thickBot="1">
      <c r="B18" s="58" t="s">
        <v>7</v>
      </c>
      <c r="C18" s="190" t="s">
        <v>119</v>
      </c>
      <c r="D18" s="264"/>
      <c r="E18" s="268"/>
      <c r="F18" s="266"/>
    </row>
    <row r="19" spans="2:6" ht="15.75" thickBot="1">
      <c r="B19" s="58" t="s">
        <v>9</v>
      </c>
      <c r="C19" s="269">
        <v>14042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138677</v>
      </c>
      <c r="D20" s="264"/>
      <c r="E20" s="272"/>
      <c r="F20" s="266"/>
    </row>
    <row r="21" spans="2:6" ht="15.75" thickBot="1">
      <c r="B21" s="58" t="s">
        <v>12</v>
      </c>
      <c r="C21" s="273">
        <v>4700029710</v>
      </c>
      <c r="D21" s="264"/>
      <c r="E21" s="272"/>
      <c r="F21" s="266"/>
    </row>
    <row r="22" spans="2:6" ht="15.75" thickBot="1">
      <c r="B22" s="274" t="s">
        <v>13</v>
      </c>
      <c r="C22" s="269" t="s">
        <v>244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/>
      <c r="D24" s="278" t="s">
        <v>17</v>
      </c>
      <c r="E24" s="278" t="s">
        <v>18</v>
      </c>
      <c r="F24" s="279" t="s">
        <v>19</v>
      </c>
    </row>
    <row r="25" spans="2:6" ht="15.75" thickBot="1">
      <c r="B25" s="233">
        <v>3200000000</v>
      </c>
      <c r="C25" s="110" t="s">
        <v>181</v>
      </c>
      <c r="D25" s="233">
        <v>1</v>
      </c>
      <c r="E25" s="215">
        <v>165862</v>
      </c>
      <c r="F25" s="282">
        <f>D25*E25</f>
        <v>165862</v>
      </c>
    </row>
    <row r="26" spans="2:6" ht="15.75" thickBot="1">
      <c r="B26" s="145"/>
      <c r="C26" s="280"/>
      <c r="D26" s="280"/>
      <c r="E26" s="281"/>
      <c r="F26" s="282">
        <v>165862</v>
      </c>
    </row>
    <row r="28" spans="2:6" ht="15.75" thickBot="1">
      <c r="B28" s="343" t="s">
        <v>295</v>
      </c>
      <c r="C28" s="343"/>
      <c r="D28" s="343"/>
      <c r="E28" s="343"/>
      <c r="F28" s="343"/>
    </row>
    <row r="29" spans="2:6" ht="15.75" thickBot="1">
      <c r="B29" s="31"/>
      <c r="C29" s="32" t="s">
        <v>287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119</v>
      </c>
      <c r="D31" s="10"/>
      <c r="E31" s="11"/>
      <c r="F31" s="8"/>
    </row>
    <row r="32" spans="2:6">
      <c r="B32" s="9" t="s">
        <v>9</v>
      </c>
      <c r="C32" s="110">
        <v>14503</v>
      </c>
      <c r="D32" s="12"/>
      <c r="E32" s="11" t="s">
        <v>10</v>
      </c>
      <c r="F32" s="8"/>
    </row>
    <row r="33" spans="2:6">
      <c r="B33" s="1" t="s">
        <v>11</v>
      </c>
      <c r="C33" s="143">
        <v>139167</v>
      </c>
      <c r="D33" s="6"/>
      <c r="E33" s="13"/>
      <c r="F33" s="8"/>
    </row>
    <row r="34" spans="2:6">
      <c r="B34" s="9" t="s">
        <v>12</v>
      </c>
      <c r="C34" s="110">
        <v>4700029667</v>
      </c>
      <c r="D34" s="6"/>
      <c r="E34" s="13"/>
      <c r="F34" s="8"/>
    </row>
    <row r="35" spans="2:6">
      <c r="B35" s="14" t="s">
        <v>13</v>
      </c>
      <c r="C35" s="110" t="s">
        <v>170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181</v>
      </c>
      <c r="D38" s="233">
        <v>1</v>
      </c>
      <c r="E38" s="21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43" t="s">
        <v>296</v>
      </c>
      <c r="C41" s="343"/>
      <c r="D41" s="343"/>
      <c r="E41" s="343"/>
      <c r="F41" s="343"/>
    </row>
    <row r="42" spans="2:6" ht="15.75" thickBot="1">
      <c r="B42" s="31"/>
      <c r="C42" s="32" t="s">
        <v>288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119</v>
      </c>
      <c r="D44" s="10"/>
      <c r="E44" s="11"/>
      <c r="F44" s="8"/>
    </row>
    <row r="45" spans="2:6">
      <c r="B45" s="9" t="s">
        <v>9</v>
      </c>
      <c r="C45" s="110">
        <v>14506</v>
      </c>
      <c r="D45" s="12"/>
      <c r="E45" s="11" t="s">
        <v>10</v>
      </c>
      <c r="F45" s="8"/>
    </row>
    <row r="46" spans="2:6">
      <c r="B46" s="1" t="s">
        <v>11</v>
      </c>
      <c r="C46" s="143">
        <v>139181</v>
      </c>
      <c r="D46" s="6"/>
      <c r="E46" s="13"/>
      <c r="F46" s="8"/>
    </row>
    <row r="47" spans="2:6">
      <c r="B47" s="9" t="s">
        <v>12</v>
      </c>
      <c r="C47" s="110">
        <v>4700029671</v>
      </c>
      <c r="D47" s="6"/>
      <c r="E47" s="13"/>
      <c r="F47" s="8"/>
    </row>
    <row r="48" spans="2:6">
      <c r="B48" s="14" t="s">
        <v>13</v>
      </c>
      <c r="C48" s="110" t="s">
        <v>246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181</v>
      </c>
      <c r="D51" s="233">
        <v>1</v>
      </c>
      <c r="E51" s="21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43" t="s">
        <v>297</v>
      </c>
      <c r="C54" s="343"/>
      <c r="D54" s="343"/>
      <c r="E54" s="343"/>
      <c r="F54" s="343"/>
    </row>
    <row r="55" spans="2:6" ht="15.75" thickBot="1">
      <c r="B55" s="31" t="s">
        <v>267</v>
      </c>
      <c r="C55" s="32" t="s">
        <v>289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119</v>
      </c>
      <c r="D57" s="10"/>
      <c r="E57" s="11"/>
      <c r="F57" s="8"/>
    </row>
    <row r="58" spans="2:6">
      <c r="B58" s="9" t="s">
        <v>9</v>
      </c>
      <c r="C58" s="110">
        <v>14507</v>
      </c>
      <c r="D58" s="12"/>
      <c r="E58" s="11" t="s">
        <v>10</v>
      </c>
      <c r="F58" s="8"/>
    </row>
    <row r="59" spans="2:6">
      <c r="B59" s="1" t="s">
        <v>11</v>
      </c>
      <c r="C59" s="143">
        <v>139178</v>
      </c>
      <c r="D59" s="6"/>
      <c r="E59" s="13"/>
      <c r="F59" s="8"/>
    </row>
    <row r="60" spans="2:6">
      <c r="B60" s="9" t="s">
        <v>12</v>
      </c>
      <c r="C60" s="110">
        <v>4700029670</v>
      </c>
      <c r="D60" s="6"/>
      <c r="E60" s="13"/>
      <c r="F60" s="8"/>
    </row>
    <row r="61" spans="2:6">
      <c r="B61" s="14" t="s">
        <v>13</v>
      </c>
      <c r="C61" s="110" t="s">
        <v>253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181</v>
      </c>
      <c r="D64" s="233">
        <v>1</v>
      </c>
      <c r="E64" s="21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7" workbookViewId="0">
      <selection activeCell="C80" sqref="C80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302</v>
      </c>
      <c r="C2" s="343"/>
      <c r="D2" s="343"/>
      <c r="E2" s="343"/>
      <c r="F2" s="343"/>
    </row>
    <row r="3" spans="2:6" ht="15.75" thickBot="1">
      <c r="B3" s="31"/>
      <c r="C3" s="32" t="s">
        <v>303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119</v>
      </c>
      <c r="D5" s="10"/>
      <c r="E5" s="11"/>
      <c r="F5" s="8"/>
    </row>
    <row r="6" spans="2:6">
      <c r="B6" s="9" t="s">
        <v>9</v>
      </c>
      <c r="C6" s="110">
        <v>14508</v>
      </c>
      <c r="D6" s="12"/>
      <c r="E6" s="11" t="s">
        <v>10</v>
      </c>
      <c r="F6" s="8"/>
    </row>
    <row r="7" spans="2:6">
      <c r="B7" s="1" t="s">
        <v>11</v>
      </c>
      <c r="C7" s="143">
        <v>139177</v>
      </c>
      <c r="D7" s="6"/>
      <c r="E7" s="13"/>
      <c r="F7" s="8"/>
    </row>
    <row r="8" spans="2:6">
      <c r="B8" s="9" t="s">
        <v>12</v>
      </c>
      <c r="C8" s="110">
        <v>4700029669</v>
      </c>
      <c r="D8" s="6"/>
      <c r="E8" s="13"/>
      <c r="F8" s="8"/>
    </row>
    <row r="9" spans="2:6">
      <c r="B9" s="14" t="s">
        <v>13</v>
      </c>
      <c r="C9" s="110" t="s">
        <v>252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181</v>
      </c>
      <c r="D12" s="233">
        <v>1</v>
      </c>
      <c r="E12" s="215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43" t="s">
        <v>304</v>
      </c>
      <c r="C15" s="343"/>
      <c r="D15" s="343"/>
      <c r="E15" s="343"/>
      <c r="F15" s="343"/>
    </row>
    <row r="16" spans="2:6" ht="15.75" thickBot="1">
      <c r="B16" s="31"/>
      <c r="C16" s="32" t="s">
        <v>298</v>
      </c>
      <c r="D16" s="2"/>
      <c r="E16" s="3"/>
      <c r="F16" s="4"/>
    </row>
    <row r="17" spans="2:6" ht="15.75" thickBot="1">
      <c r="B17" s="58" t="s">
        <v>5</v>
      </c>
      <c r="C17" s="196" t="s">
        <v>48</v>
      </c>
      <c r="D17" s="264"/>
      <c r="E17" s="265"/>
      <c r="F17" s="266"/>
    </row>
    <row r="18" spans="2:6" ht="15.75" thickBot="1">
      <c r="B18" s="58" t="s">
        <v>7</v>
      </c>
      <c r="C18" s="190" t="s">
        <v>119</v>
      </c>
      <c r="D18" s="264"/>
      <c r="E18" s="268"/>
      <c r="F18" s="266"/>
    </row>
    <row r="19" spans="2:6" ht="15.75" thickBot="1">
      <c r="B19" s="58" t="s">
        <v>9</v>
      </c>
      <c r="C19" s="269">
        <v>14509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139175</v>
      </c>
      <c r="D20" s="264"/>
      <c r="E20" s="272"/>
      <c r="F20" s="266"/>
    </row>
    <row r="21" spans="2:6" ht="15.75" thickBot="1">
      <c r="B21" s="58" t="s">
        <v>12</v>
      </c>
      <c r="C21" s="273">
        <v>4700029961</v>
      </c>
      <c r="D21" s="264"/>
      <c r="E21" s="272"/>
      <c r="F21" s="266"/>
    </row>
    <row r="22" spans="2:6" ht="15.75" thickBot="1">
      <c r="B22" s="274" t="s">
        <v>13</v>
      </c>
      <c r="C22" s="269" t="s">
        <v>251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/>
      <c r="D24" s="278" t="s">
        <v>17</v>
      </c>
      <c r="E24" s="278" t="s">
        <v>18</v>
      </c>
      <c r="F24" s="279" t="s">
        <v>19</v>
      </c>
    </row>
    <row r="25" spans="2:6" ht="15.75" thickBot="1">
      <c r="B25" s="233">
        <v>3200000000</v>
      </c>
      <c r="C25" s="110" t="s">
        <v>181</v>
      </c>
      <c r="D25" s="233">
        <v>1</v>
      </c>
      <c r="E25" s="215">
        <v>155712</v>
      </c>
      <c r="F25" s="282">
        <f>D25*E25</f>
        <v>155712</v>
      </c>
    </row>
    <row r="26" spans="2:6" ht="15.75" thickBot="1">
      <c r="B26" s="145"/>
      <c r="C26" s="280"/>
      <c r="D26" s="280"/>
      <c r="E26" s="281"/>
      <c r="F26" s="282">
        <v>165862</v>
      </c>
    </row>
    <row r="28" spans="2:6" ht="15.75" thickBot="1">
      <c r="B28" s="343" t="s">
        <v>305</v>
      </c>
      <c r="C28" s="343"/>
      <c r="D28" s="343"/>
      <c r="E28" s="343"/>
      <c r="F28" s="343"/>
    </row>
    <row r="29" spans="2:6" ht="15.75" thickBot="1">
      <c r="B29" s="31"/>
      <c r="C29" s="32" t="s">
        <v>299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119</v>
      </c>
      <c r="D31" s="10"/>
      <c r="E31" s="11"/>
      <c r="F31" s="8"/>
    </row>
    <row r="32" spans="2:6">
      <c r="B32" s="9" t="s">
        <v>9</v>
      </c>
      <c r="C32" s="110">
        <v>14510</v>
      </c>
      <c r="D32" s="12"/>
      <c r="E32" s="11" t="s">
        <v>10</v>
      </c>
      <c r="F32" s="8"/>
    </row>
    <row r="33" spans="2:6">
      <c r="B33" s="1" t="s">
        <v>11</v>
      </c>
      <c r="C33" s="143">
        <v>139173</v>
      </c>
      <c r="D33" s="6"/>
      <c r="E33" s="13"/>
      <c r="F33" s="8"/>
    </row>
    <row r="34" spans="2:6">
      <c r="B34" s="9" t="s">
        <v>12</v>
      </c>
      <c r="C34" s="110">
        <v>4700029666</v>
      </c>
      <c r="D34" s="6"/>
      <c r="E34" s="13"/>
      <c r="F34" s="8"/>
    </row>
    <row r="35" spans="2:6">
      <c r="B35" s="14" t="s">
        <v>13</v>
      </c>
      <c r="C35" s="110" t="s">
        <v>250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181</v>
      </c>
      <c r="D38" s="233">
        <v>1</v>
      </c>
      <c r="E38" s="21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43" t="s">
        <v>306</v>
      </c>
      <c r="C41" s="343"/>
      <c r="D41" s="343"/>
      <c r="E41" s="343"/>
      <c r="F41" s="343"/>
    </row>
    <row r="42" spans="2:6" ht="15.75" thickBot="1">
      <c r="B42" s="31"/>
      <c r="C42" s="32" t="s">
        <v>300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119</v>
      </c>
      <c r="D44" s="10"/>
      <c r="E44" s="11"/>
      <c r="F44" s="8"/>
    </row>
    <row r="45" spans="2:6">
      <c r="B45" s="9" t="s">
        <v>9</v>
      </c>
      <c r="C45" s="110">
        <v>14511</v>
      </c>
      <c r="D45" s="12"/>
      <c r="E45" s="11" t="s">
        <v>10</v>
      </c>
      <c r="F45" s="8"/>
    </row>
    <row r="46" spans="2:6">
      <c r="B46" s="1" t="s">
        <v>11</v>
      </c>
      <c r="C46" s="143">
        <v>139172</v>
      </c>
      <c r="D46" s="6"/>
      <c r="E46" s="13"/>
      <c r="F46" s="8"/>
    </row>
    <row r="47" spans="2:6">
      <c r="B47" s="9" t="s">
        <v>12</v>
      </c>
      <c r="C47" s="110">
        <v>4700029665</v>
      </c>
      <c r="D47" s="6"/>
      <c r="E47" s="13"/>
      <c r="F47" s="8"/>
    </row>
    <row r="48" spans="2:6">
      <c r="B48" s="14" t="s">
        <v>13</v>
      </c>
      <c r="C48" s="110" t="s">
        <v>249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181</v>
      </c>
      <c r="D51" s="233">
        <v>1</v>
      </c>
      <c r="E51" s="21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43" t="s">
        <v>307</v>
      </c>
      <c r="C54" s="343"/>
      <c r="D54" s="343"/>
      <c r="E54" s="343"/>
      <c r="F54" s="343"/>
    </row>
    <row r="55" spans="2:6" ht="15.75" thickBot="1">
      <c r="B55" s="31" t="s">
        <v>267</v>
      </c>
      <c r="C55" s="32" t="s">
        <v>301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119</v>
      </c>
      <c r="D57" s="10"/>
      <c r="E57" s="11"/>
      <c r="F57" s="8"/>
    </row>
    <row r="58" spans="2:6">
      <c r="B58" s="9" t="s">
        <v>9</v>
      </c>
      <c r="C58" s="110">
        <v>14512</v>
      </c>
      <c r="D58" s="12"/>
      <c r="E58" s="11" t="s">
        <v>10</v>
      </c>
      <c r="F58" s="8"/>
    </row>
    <row r="59" spans="2:6">
      <c r="B59" s="1" t="s">
        <v>11</v>
      </c>
      <c r="C59" s="143">
        <v>139170</v>
      </c>
      <c r="D59" s="6"/>
      <c r="E59" s="13"/>
      <c r="F59" s="8"/>
    </row>
    <row r="60" spans="2:6">
      <c r="B60" s="9" t="s">
        <v>12</v>
      </c>
      <c r="C60" s="110">
        <v>4700029664</v>
      </c>
      <c r="D60" s="6"/>
      <c r="E60" s="13"/>
      <c r="F60" s="8"/>
    </row>
    <row r="61" spans="2:6">
      <c r="B61" s="14" t="s">
        <v>13</v>
      </c>
      <c r="C61" s="110" t="s">
        <v>248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181</v>
      </c>
      <c r="D64" s="233">
        <v>1</v>
      </c>
      <c r="E64" s="21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43" t="s">
        <v>309</v>
      </c>
      <c r="C69" s="343"/>
      <c r="D69" s="343"/>
      <c r="E69" s="343"/>
      <c r="F69" s="343"/>
    </row>
    <row r="70" spans="2:6" ht="15.75" thickBot="1">
      <c r="B70" s="31" t="s">
        <v>267</v>
      </c>
      <c r="C70" s="32" t="s">
        <v>308</v>
      </c>
      <c r="D70" s="2"/>
      <c r="E70" s="3"/>
      <c r="F70" s="4"/>
    </row>
    <row r="71" spans="2:6">
      <c r="B71" s="5" t="s">
        <v>5</v>
      </c>
      <c r="C71" s="196" t="s">
        <v>48</v>
      </c>
      <c r="D71" s="6"/>
      <c r="E71" s="7" t="s">
        <v>6</v>
      </c>
      <c r="F71" s="8"/>
    </row>
    <row r="72" spans="2:6">
      <c r="B72" s="9" t="s">
        <v>7</v>
      </c>
      <c r="C72" s="190" t="s">
        <v>119</v>
      </c>
      <c r="D72" s="10"/>
      <c r="E72" s="11"/>
      <c r="F72" s="8"/>
    </row>
    <row r="73" spans="2:6">
      <c r="B73" s="9" t="s">
        <v>9</v>
      </c>
      <c r="C73" s="110">
        <v>14513</v>
      </c>
      <c r="D73" s="12"/>
      <c r="E73" s="11" t="s">
        <v>10</v>
      </c>
      <c r="F73" s="8"/>
    </row>
    <row r="74" spans="2:6">
      <c r="B74" s="1" t="s">
        <v>11</v>
      </c>
      <c r="C74" s="143">
        <v>139168</v>
      </c>
      <c r="D74" s="6"/>
      <c r="E74" s="13"/>
      <c r="F74" s="8"/>
    </row>
    <row r="75" spans="2:6">
      <c r="B75" s="9" t="s">
        <v>12</v>
      </c>
      <c r="C75" s="110">
        <v>4700029668</v>
      </c>
      <c r="D75" s="6"/>
      <c r="E75" s="13"/>
      <c r="F75" s="8"/>
    </row>
    <row r="76" spans="2:6">
      <c r="B76" s="14" t="s">
        <v>13</v>
      </c>
      <c r="C76" s="110" t="s">
        <v>247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33">
        <v>3200000000</v>
      </c>
      <c r="C79" s="110" t="s">
        <v>181</v>
      </c>
      <c r="D79" s="233">
        <v>1</v>
      </c>
      <c r="E79" s="215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43" t="s">
        <v>310</v>
      </c>
      <c r="C83" s="343"/>
      <c r="D83" s="343"/>
      <c r="E83" s="343"/>
      <c r="F83" s="343"/>
    </row>
    <row r="84" spans="2:6" ht="15.75" thickBot="1">
      <c r="B84" s="31" t="s">
        <v>267</v>
      </c>
      <c r="C84" s="32" t="s">
        <v>311</v>
      </c>
      <c r="D84" s="2"/>
      <c r="E84" s="3"/>
      <c r="F84" s="4"/>
    </row>
    <row r="85" spans="2:6">
      <c r="B85" s="5" t="s">
        <v>5</v>
      </c>
      <c r="C85" s="196" t="s">
        <v>48</v>
      </c>
      <c r="D85" s="6"/>
      <c r="E85" s="7" t="s">
        <v>6</v>
      </c>
      <c r="F85" s="8"/>
    </row>
    <row r="86" spans="2:6">
      <c r="B86" s="9" t="s">
        <v>7</v>
      </c>
      <c r="C86" s="190" t="s">
        <v>119</v>
      </c>
      <c r="D86" s="10"/>
      <c r="E86" s="11"/>
      <c r="F86" s="8"/>
    </row>
    <row r="87" spans="2:6">
      <c r="B87" s="9" t="s">
        <v>9</v>
      </c>
      <c r="C87" s="110">
        <v>14514</v>
      </c>
      <c r="D87" s="12"/>
      <c r="E87" s="11" t="s">
        <v>10</v>
      </c>
      <c r="F87" s="8"/>
    </row>
    <row r="88" spans="2:6">
      <c r="B88" s="1" t="s">
        <v>11</v>
      </c>
      <c r="C88" s="143">
        <v>139179</v>
      </c>
      <c r="D88" s="6"/>
      <c r="E88" s="13"/>
      <c r="F88" s="8"/>
    </row>
    <row r="89" spans="2:6">
      <c r="B89" s="9" t="s">
        <v>12</v>
      </c>
      <c r="C89" s="110">
        <v>4700029672</v>
      </c>
      <c r="D89" s="6"/>
      <c r="E89" s="13"/>
      <c r="F89" s="8"/>
    </row>
    <row r="90" spans="2:6">
      <c r="B90" s="14" t="s">
        <v>13</v>
      </c>
      <c r="C90" s="110" t="s">
        <v>254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33">
        <v>3200000000</v>
      </c>
      <c r="C93" s="110" t="s">
        <v>181</v>
      </c>
      <c r="D93" s="233">
        <v>1</v>
      </c>
      <c r="E93" s="215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K1" zoomScaleNormal="100" workbookViewId="0">
      <selection activeCell="M25" sqref="M25"/>
    </sheetView>
  </sheetViews>
  <sheetFormatPr baseColWidth="10" defaultRowHeight="15"/>
  <cols>
    <col min="1" max="1" width="5.42578125" style="101" customWidth="1"/>
    <col min="2" max="2" width="36.85546875" style="298" bestFit="1" customWidth="1"/>
    <col min="3" max="3" width="20.42578125" style="298" customWidth="1"/>
    <col min="4" max="4" width="11.140625" style="262" customWidth="1"/>
    <col min="5" max="5" width="15" style="299" customWidth="1"/>
    <col min="6" max="6" width="38.5703125" style="299" customWidth="1"/>
    <col min="7" max="7" width="15.85546875" style="261" bestFit="1" customWidth="1"/>
    <col min="8" max="8" width="20.42578125" style="300" customWidth="1"/>
    <col min="9" max="9" width="10.5703125" style="261" customWidth="1"/>
    <col min="10" max="10" width="17" style="261" customWidth="1"/>
    <col min="11" max="11" width="13.140625" style="261" customWidth="1"/>
    <col min="12" max="12" width="13.140625" style="298" customWidth="1"/>
    <col min="13" max="13" width="34.85546875" style="298" bestFit="1" customWidth="1"/>
    <col min="14" max="14" width="20.5703125" style="298" customWidth="1"/>
    <col min="15" max="15" width="17.5703125" style="298" customWidth="1"/>
    <col min="16" max="16" width="23.42578125" style="298" bestFit="1" customWidth="1"/>
    <col min="17" max="17" width="40.7109375" style="298" customWidth="1"/>
    <col min="18" max="18" width="32" style="288" customWidth="1"/>
    <col min="19" max="117" width="11.42578125" style="101"/>
    <col min="118" max="118" width="20.5703125" style="101" bestFit="1" customWidth="1"/>
    <col min="119" max="16384" width="11.42578125" style="101"/>
  </cols>
  <sheetData>
    <row r="1" spans="1:18">
      <c r="A1" s="354" t="s">
        <v>348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</row>
    <row r="2" spans="1:18" ht="12" customHeight="1">
      <c r="A2" s="354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18" ht="31.5">
      <c r="A3" s="289" t="s">
        <v>47</v>
      </c>
      <c r="B3" s="290" t="s">
        <v>135</v>
      </c>
      <c r="C3" s="291" t="s">
        <v>42</v>
      </c>
      <c r="D3" s="291" t="s">
        <v>43</v>
      </c>
      <c r="E3" s="291" t="s">
        <v>13</v>
      </c>
      <c r="F3" s="291" t="s">
        <v>113</v>
      </c>
      <c r="G3" s="291" t="s">
        <v>0</v>
      </c>
      <c r="H3" s="291" t="s">
        <v>12</v>
      </c>
      <c r="I3" s="291" t="s">
        <v>189</v>
      </c>
      <c r="J3" s="291" t="s">
        <v>91</v>
      </c>
      <c r="K3" s="291" t="s">
        <v>90</v>
      </c>
      <c r="L3" s="291" t="s">
        <v>44</v>
      </c>
      <c r="M3" s="292" t="s">
        <v>99</v>
      </c>
      <c r="N3" s="291" t="s">
        <v>45</v>
      </c>
      <c r="O3" s="291" t="s">
        <v>184</v>
      </c>
      <c r="P3" s="291" t="s">
        <v>185</v>
      </c>
      <c r="Q3" s="293" t="s">
        <v>46</v>
      </c>
      <c r="R3" s="325" t="s">
        <v>323</v>
      </c>
    </row>
    <row r="4" spans="1:18" ht="15.75">
      <c r="A4" s="255">
        <v>1</v>
      </c>
      <c r="B4" s="256" t="s">
        <v>266</v>
      </c>
      <c r="C4" s="257">
        <v>318917</v>
      </c>
      <c r="D4" s="258" t="s">
        <v>118</v>
      </c>
      <c r="E4" s="258"/>
      <c r="F4" s="258" t="s">
        <v>312</v>
      </c>
      <c r="G4" s="294">
        <v>140639</v>
      </c>
      <c r="H4" s="258" t="s">
        <v>245</v>
      </c>
      <c r="I4" s="258">
        <v>16300</v>
      </c>
      <c r="J4" s="259" t="s">
        <v>115</v>
      </c>
      <c r="K4" s="259" t="s">
        <v>115</v>
      </c>
      <c r="L4" s="258">
        <v>181215</v>
      </c>
      <c r="M4" s="258" t="s">
        <v>325</v>
      </c>
      <c r="N4" s="258" t="s">
        <v>291</v>
      </c>
      <c r="O4" s="260"/>
      <c r="P4" s="295"/>
      <c r="Q4" s="296" t="s">
        <v>327</v>
      </c>
      <c r="R4" s="324"/>
    </row>
    <row r="5" spans="1:18">
      <c r="A5" s="255">
        <v>2</v>
      </c>
      <c r="B5" s="326" t="s">
        <v>136</v>
      </c>
      <c r="C5" s="327">
        <v>147000</v>
      </c>
      <c r="D5" s="328" t="s">
        <v>118</v>
      </c>
      <c r="E5" s="328">
        <v>7168</v>
      </c>
      <c r="F5" s="328" t="s">
        <v>49</v>
      </c>
      <c r="G5" s="329">
        <v>140183</v>
      </c>
      <c r="H5" s="328">
        <v>4520191641</v>
      </c>
      <c r="I5" s="328">
        <v>15813</v>
      </c>
      <c r="J5" s="328" t="s">
        <v>115</v>
      </c>
      <c r="K5" s="328" t="s">
        <v>115</v>
      </c>
      <c r="L5" s="328">
        <v>180625</v>
      </c>
      <c r="M5" s="328" t="s">
        <v>325</v>
      </c>
      <c r="N5" s="328" t="s">
        <v>183</v>
      </c>
      <c r="O5" s="328"/>
      <c r="P5" s="328"/>
      <c r="Q5" s="330" t="s">
        <v>324</v>
      </c>
      <c r="R5" s="141"/>
    </row>
    <row r="6" spans="1:18">
      <c r="A6" s="255">
        <v>3</v>
      </c>
      <c r="B6" s="331" t="s">
        <v>180</v>
      </c>
      <c r="C6" s="332">
        <v>147000</v>
      </c>
      <c r="D6" s="333" t="s">
        <v>118</v>
      </c>
      <c r="E6" s="328">
        <v>7036</v>
      </c>
      <c r="F6" s="328" t="s">
        <v>313</v>
      </c>
      <c r="G6" s="328">
        <v>140209</v>
      </c>
      <c r="H6" s="328">
        <v>4300061552</v>
      </c>
      <c r="I6" s="328">
        <v>15809</v>
      </c>
      <c r="J6" s="328" t="s">
        <v>115</v>
      </c>
      <c r="K6" s="328" t="s">
        <v>115</v>
      </c>
      <c r="L6" s="334">
        <v>180543</v>
      </c>
      <c r="M6" s="328" t="s">
        <v>347</v>
      </c>
      <c r="N6" s="328" t="s">
        <v>183</v>
      </c>
      <c r="O6" s="328"/>
      <c r="P6" s="328"/>
      <c r="Q6" s="330" t="s">
        <v>324</v>
      </c>
      <c r="R6" s="324"/>
    </row>
    <row r="7" spans="1:18">
      <c r="A7" s="255">
        <v>4</v>
      </c>
      <c r="B7" s="326" t="s">
        <v>136</v>
      </c>
      <c r="C7" s="327">
        <v>246818</v>
      </c>
      <c r="D7" s="328" t="s">
        <v>118</v>
      </c>
      <c r="E7" s="328">
        <v>7166</v>
      </c>
      <c r="F7" s="328" t="s">
        <v>317</v>
      </c>
      <c r="G7" s="329">
        <v>140147</v>
      </c>
      <c r="H7" s="328" t="s">
        <v>143</v>
      </c>
      <c r="I7" s="328">
        <v>15796</v>
      </c>
      <c r="J7" s="328" t="s">
        <v>115</v>
      </c>
      <c r="K7" s="328" t="s">
        <v>115</v>
      </c>
      <c r="L7" s="328">
        <v>181084</v>
      </c>
      <c r="M7" s="328" t="s">
        <v>325</v>
      </c>
      <c r="N7" s="328" t="s">
        <v>183</v>
      </c>
      <c r="O7" s="328"/>
      <c r="P7" s="328"/>
      <c r="Q7" s="330" t="s">
        <v>324</v>
      </c>
      <c r="R7" s="324"/>
    </row>
    <row r="8" spans="1:18">
      <c r="A8" s="255">
        <v>5</v>
      </c>
      <c r="B8" s="326" t="s">
        <v>262</v>
      </c>
      <c r="C8" s="327">
        <v>368433</v>
      </c>
      <c r="D8" s="328" t="s">
        <v>118</v>
      </c>
      <c r="E8" s="328"/>
      <c r="F8" s="328" t="s">
        <v>328</v>
      </c>
      <c r="G8" s="329">
        <v>140643</v>
      </c>
      <c r="H8" s="328" t="s">
        <v>264</v>
      </c>
      <c r="I8" s="328">
        <v>16303</v>
      </c>
      <c r="J8" s="328" t="s">
        <v>115</v>
      </c>
      <c r="K8" s="328" t="s">
        <v>115</v>
      </c>
      <c r="L8" s="328">
        <v>181154</v>
      </c>
      <c r="M8" s="328" t="s">
        <v>325</v>
      </c>
      <c r="N8" s="328" t="s">
        <v>74</v>
      </c>
      <c r="O8" s="328"/>
      <c r="P8" s="328"/>
      <c r="Q8" s="330" t="s">
        <v>324</v>
      </c>
      <c r="R8" s="324"/>
    </row>
    <row r="9" spans="1:18">
      <c r="A9" s="255">
        <v>6</v>
      </c>
      <c r="B9" s="326" t="s">
        <v>292</v>
      </c>
      <c r="C9" s="327">
        <v>521000</v>
      </c>
      <c r="D9" s="328" t="s">
        <v>118</v>
      </c>
      <c r="E9" s="328">
        <v>7160</v>
      </c>
      <c r="F9" s="328" t="s">
        <v>293</v>
      </c>
      <c r="G9" s="329">
        <v>139191</v>
      </c>
      <c r="H9" s="328" t="s">
        <v>294</v>
      </c>
      <c r="I9" s="328">
        <v>16378</v>
      </c>
      <c r="J9" s="336" t="s">
        <v>115</v>
      </c>
      <c r="K9" s="328" t="s">
        <v>115</v>
      </c>
      <c r="L9" s="337">
        <v>183103</v>
      </c>
      <c r="M9" s="328" t="s">
        <v>347</v>
      </c>
      <c r="N9" s="328" t="s">
        <v>291</v>
      </c>
      <c r="O9" s="337"/>
      <c r="P9" s="337"/>
      <c r="Q9" s="330" t="s">
        <v>324</v>
      </c>
      <c r="R9" s="324"/>
    </row>
    <row r="10" spans="1:18">
      <c r="A10" s="255">
        <v>7</v>
      </c>
      <c r="B10" s="326" t="s">
        <v>136</v>
      </c>
      <c r="C10" s="327">
        <v>211750</v>
      </c>
      <c r="D10" s="328" t="s">
        <v>118</v>
      </c>
      <c r="E10" s="328">
        <v>7163</v>
      </c>
      <c r="F10" s="328" t="s">
        <v>137</v>
      </c>
      <c r="G10" s="328">
        <v>140770</v>
      </c>
      <c r="H10" s="328">
        <v>4520187438</v>
      </c>
      <c r="I10" s="328">
        <v>16430</v>
      </c>
      <c r="J10" s="328" t="s">
        <v>115</v>
      </c>
      <c r="K10" s="328" t="s">
        <v>115</v>
      </c>
      <c r="L10" s="328">
        <v>181321</v>
      </c>
      <c r="M10" s="328" t="s">
        <v>325</v>
      </c>
      <c r="N10" s="328" t="s">
        <v>75</v>
      </c>
      <c r="O10" s="328"/>
      <c r="P10" s="328"/>
      <c r="Q10" s="330" t="s">
        <v>324</v>
      </c>
      <c r="R10" s="324"/>
    </row>
    <row r="11" spans="1:18">
      <c r="A11" s="255">
        <v>8</v>
      </c>
      <c r="B11" s="338" t="s">
        <v>141</v>
      </c>
      <c r="C11" s="327">
        <v>191727</v>
      </c>
      <c r="D11" s="328" t="s">
        <v>334</v>
      </c>
      <c r="E11" s="328">
        <v>7113</v>
      </c>
      <c r="F11" s="339" t="s">
        <v>142</v>
      </c>
      <c r="G11" s="328">
        <v>140914</v>
      </c>
      <c r="H11" s="328" t="s">
        <v>143</v>
      </c>
      <c r="I11" s="328">
        <v>16539</v>
      </c>
      <c r="J11" s="328" t="s">
        <v>115</v>
      </c>
      <c r="K11" s="328" t="s">
        <v>115</v>
      </c>
      <c r="L11" s="339">
        <v>181345</v>
      </c>
      <c r="M11" s="328" t="s">
        <v>344</v>
      </c>
      <c r="N11" s="328" t="s">
        <v>291</v>
      </c>
      <c r="O11" s="328"/>
      <c r="P11" s="328"/>
      <c r="Q11" s="330" t="s">
        <v>324</v>
      </c>
      <c r="R11" s="324"/>
    </row>
    <row r="12" spans="1:18">
      <c r="A12" s="255">
        <v>9</v>
      </c>
      <c r="B12" s="340" t="s">
        <v>144</v>
      </c>
      <c r="C12" s="341">
        <v>682228</v>
      </c>
      <c r="D12" s="328" t="s">
        <v>118</v>
      </c>
      <c r="E12" s="328">
        <v>5553</v>
      </c>
      <c r="F12" s="328" t="s">
        <v>145</v>
      </c>
      <c r="G12" s="328">
        <v>140903</v>
      </c>
      <c r="H12" s="328">
        <v>38248</v>
      </c>
      <c r="I12" s="328">
        <v>16538</v>
      </c>
      <c r="J12" s="328" t="s">
        <v>115</v>
      </c>
      <c r="K12" s="328" t="s">
        <v>115</v>
      </c>
      <c r="L12" s="328">
        <v>1814344</v>
      </c>
      <c r="M12" s="328" t="s">
        <v>345</v>
      </c>
      <c r="N12" s="328" t="s">
        <v>291</v>
      </c>
      <c r="O12" s="328"/>
      <c r="P12" s="328"/>
      <c r="Q12" s="330" t="s">
        <v>324</v>
      </c>
      <c r="R12" s="324"/>
    </row>
    <row r="13" spans="1:18">
      <c r="A13" s="255">
        <v>10</v>
      </c>
      <c r="B13" s="326" t="s">
        <v>314</v>
      </c>
      <c r="C13" s="332">
        <v>52212</v>
      </c>
      <c r="D13" s="333" t="s">
        <v>118</v>
      </c>
      <c r="E13" s="328"/>
      <c r="F13" s="328" t="s">
        <v>315</v>
      </c>
      <c r="G13" s="328">
        <v>139427</v>
      </c>
      <c r="H13" s="328" t="s">
        <v>316</v>
      </c>
      <c r="I13" s="328">
        <v>14850</v>
      </c>
      <c r="J13" s="328" t="s">
        <v>115</v>
      </c>
      <c r="K13" s="328" t="s">
        <v>115</v>
      </c>
      <c r="L13" s="334">
        <v>181139</v>
      </c>
      <c r="M13" s="328" t="s">
        <v>346</v>
      </c>
      <c r="N13" s="328" t="s">
        <v>183</v>
      </c>
      <c r="O13" s="328"/>
      <c r="P13" s="328"/>
      <c r="Q13" s="330" t="s">
        <v>324</v>
      </c>
      <c r="R13" s="324"/>
    </row>
    <row r="14" spans="1:18">
      <c r="A14" s="297"/>
      <c r="B14" s="303"/>
      <c r="C14" s="109"/>
      <c r="D14" s="139"/>
      <c r="E14" s="147"/>
      <c r="F14" s="140"/>
      <c r="G14" s="148"/>
      <c r="H14" s="147"/>
      <c r="I14" s="148"/>
      <c r="J14" s="302"/>
      <c r="K14" s="302"/>
      <c r="L14" s="301"/>
      <c r="M14" s="302"/>
      <c r="N14" s="102"/>
      <c r="O14" s="102"/>
      <c r="P14" s="102"/>
      <c r="Q14" s="287"/>
      <c r="R14" s="324"/>
    </row>
    <row r="15" spans="1:18" ht="15.75">
      <c r="B15" s="304" t="s">
        <v>2</v>
      </c>
      <c r="C15" s="305">
        <v>2568168</v>
      </c>
      <c r="E15" s="306"/>
      <c r="F15" s="286" t="s">
        <v>51</v>
      </c>
      <c r="G15" s="286" t="s">
        <v>258</v>
      </c>
      <c r="H15" s="307" t="s">
        <v>257</v>
      </c>
      <c r="I15" s="351" t="s">
        <v>256</v>
      </c>
      <c r="J15" s="351"/>
      <c r="K15" s="351"/>
      <c r="L15" s="351"/>
      <c r="M15" s="308"/>
    </row>
    <row r="16" spans="1:18" ht="18.75">
      <c r="B16" s="309" t="s">
        <v>1</v>
      </c>
      <c r="C16" s="310">
        <v>318917</v>
      </c>
      <c r="E16" s="357" t="s">
        <v>114</v>
      </c>
      <c r="F16" s="357"/>
      <c r="G16" s="263">
        <v>3000000</v>
      </c>
      <c r="H16" s="263">
        <v>0</v>
      </c>
      <c r="I16" s="350">
        <f t="shared" ref="I16:I23" si="0">H16/G16*100</f>
        <v>0</v>
      </c>
      <c r="J16" s="350"/>
      <c r="K16" s="350"/>
      <c r="L16" s="350"/>
      <c r="M16" s="311"/>
    </row>
    <row r="17" spans="2:16" ht="18.75">
      <c r="B17" s="355" t="s">
        <v>50</v>
      </c>
      <c r="C17" s="356">
        <f>C15+C16</f>
        <v>2887085</v>
      </c>
      <c r="E17" s="357" t="s">
        <v>74</v>
      </c>
      <c r="F17" s="357"/>
      <c r="G17" s="263">
        <v>5000000</v>
      </c>
      <c r="H17" s="263">
        <v>368433</v>
      </c>
      <c r="I17" s="350">
        <f t="shared" si="0"/>
        <v>7.3686600000000002</v>
      </c>
      <c r="J17" s="350"/>
      <c r="K17" s="350"/>
      <c r="L17" s="350"/>
      <c r="M17" s="311"/>
    </row>
    <row r="18" spans="2:16" ht="18.75">
      <c r="B18" s="355"/>
      <c r="C18" s="356"/>
      <c r="E18" s="358" t="s">
        <v>76</v>
      </c>
      <c r="F18" s="358"/>
      <c r="G18" s="263">
        <v>3000000</v>
      </c>
      <c r="H18" s="263">
        <v>0</v>
      </c>
      <c r="I18" s="350">
        <f t="shared" si="0"/>
        <v>0</v>
      </c>
      <c r="J18" s="350"/>
      <c r="K18" s="350"/>
      <c r="L18" s="350"/>
      <c r="M18" s="311"/>
    </row>
    <row r="19" spans="2:16" ht="18.75">
      <c r="B19" s="304" t="s">
        <v>3</v>
      </c>
      <c r="C19" s="305"/>
      <c r="E19" s="349" t="s">
        <v>132</v>
      </c>
      <c r="F19" s="349"/>
      <c r="G19" s="263">
        <v>1500000</v>
      </c>
      <c r="H19" s="263">
        <v>0</v>
      </c>
      <c r="I19" s="350">
        <f t="shared" si="0"/>
        <v>0</v>
      </c>
      <c r="J19" s="350"/>
      <c r="K19" s="350"/>
      <c r="L19" s="350"/>
      <c r="M19" s="311"/>
      <c r="N19" s="312"/>
      <c r="O19" s="312"/>
      <c r="P19" s="312"/>
    </row>
    <row r="20" spans="2:16" ht="18.75">
      <c r="B20" s="313"/>
      <c r="C20" s="314"/>
      <c r="E20" s="349" t="s">
        <v>140</v>
      </c>
      <c r="F20" s="349"/>
      <c r="G20" s="263">
        <v>3000000</v>
      </c>
      <c r="H20" s="263">
        <v>0</v>
      </c>
      <c r="I20" s="350">
        <f t="shared" si="0"/>
        <v>0</v>
      </c>
      <c r="J20" s="350"/>
      <c r="K20" s="350"/>
      <c r="L20" s="350"/>
      <c r="M20" s="311"/>
      <c r="N20" s="312"/>
      <c r="O20" s="312"/>
      <c r="P20" s="312"/>
    </row>
    <row r="21" spans="2:16" ht="18.75">
      <c r="B21" s="315" t="s">
        <v>255</v>
      </c>
      <c r="C21" s="316"/>
      <c r="E21" s="349" t="s">
        <v>182</v>
      </c>
      <c r="F21" s="349"/>
      <c r="G21" s="263">
        <v>3000000</v>
      </c>
      <c r="H21" s="263">
        <v>0</v>
      </c>
      <c r="I21" s="350">
        <f t="shared" si="0"/>
        <v>0</v>
      </c>
      <c r="J21" s="350"/>
      <c r="K21" s="350"/>
      <c r="L21" s="350"/>
      <c r="M21" s="311"/>
      <c r="N21" s="312"/>
      <c r="O21" s="312"/>
      <c r="P21" s="312"/>
    </row>
    <row r="22" spans="2:16" ht="18.75">
      <c r="B22" s="313"/>
      <c r="C22" s="314"/>
      <c r="E22" s="349" t="s">
        <v>183</v>
      </c>
      <c r="F22" s="349"/>
      <c r="G22" s="263">
        <v>3000000</v>
      </c>
      <c r="H22" s="263">
        <v>593030</v>
      </c>
      <c r="I22" s="350">
        <f t="shared" si="0"/>
        <v>19.767666666666667</v>
      </c>
      <c r="J22" s="350"/>
      <c r="K22" s="350"/>
      <c r="L22" s="350"/>
      <c r="M22" s="311"/>
      <c r="N22" s="312"/>
      <c r="O22" s="312"/>
      <c r="P22" s="312"/>
    </row>
    <row r="23" spans="2:16" ht="18.75">
      <c r="B23" s="101"/>
      <c r="C23" s="101"/>
      <c r="E23" s="349" t="s">
        <v>75</v>
      </c>
      <c r="F23" s="349"/>
      <c r="G23" s="263">
        <v>5000000</v>
      </c>
      <c r="H23" s="263">
        <v>211750</v>
      </c>
      <c r="I23" s="350">
        <f t="shared" si="0"/>
        <v>4.2349999999999994</v>
      </c>
      <c r="J23" s="350"/>
      <c r="K23" s="350"/>
      <c r="L23" s="350"/>
      <c r="M23" s="311"/>
      <c r="N23" s="312"/>
      <c r="O23" s="312"/>
      <c r="P23" s="312"/>
    </row>
    <row r="24" spans="2:16">
      <c r="E24" s="352"/>
      <c r="F24" s="352"/>
    </row>
    <row r="25" spans="2:16">
      <c r="E25" s="352"/>
      <c r="F25" s="352"/>
      <c r="I25" s="351" t="s">
        <v>259</v>
      </c>
      <c r="J25" s="351"/>
      <c r="K25" s="351"/>
      <c r="L25" s="351"/>
    </row>
    <row r="26" spans="2:16">
      <c r="E26" s="352"/>
      <c r="F26" s="352"/>
      <c r="I26" s="350"/>
      <c r="J26" s="351"/>
      <c r="K26" s="351"/>
      <c r="L26" s="351"/>
    </row>
    <row r="27" spans="2:16">
      <c r="E27" s="352"/>
      <c r="F27" s="352"/>
    </row>
    <row r="28" spans="2:16">
      <c r="E28" s="352"/>
      <c r="F28" s="352"/>
      <c r="G28" s="318"/>
      <c r="H28" s="319"/>
      <c r="I28" s="318"/>
      <c r="J28" s="318"/>
      <c r="K28" s="318"/>
      <c r="L28" s="320"/>
      <c r="M28" s="320"/>
    </row>
    <row r="29" spans="2:16">
      <c r="E29" s="352"/>
      <c r="F29" s="352"/>
      <c r="G29" s="321"/>
      <c r="H29" s="140"/>
      <c r="I29" s="353"/>
      <c r="J29" s="353"/>
      <c r="K29" s="353"/>
      <c r="L29" s="353"/>
      <c r="M29" s="320"/>
    </row>
    <row r="30" spans="2:16">
      <c r="E30" s="352"/>
      <c r="F30" s="352"/>
      <c r="G30" s="322"/>
      <c r="H30" s="322"/>
      <c r="I30" s="347"/>
      <c r="J30" s="347"/>
      <c r="K30" s="347"/>
      <c r="L30" s="347"/>
      <c r="M30" s="320"/>
    </row>
    <row r="31" spans="2:16">
      <c r="E31" s="352"/>
      <c r="F31" s="352"/>
      <c r="G31" s="322"/>
      <c r="H31" s="322"/>
      <c r="I31" s="347"/>
      <c r="J31" s="347"/>
      <c r="K31" s="347"/>
      <c r="L31" s="347"/>
      <c r="M31" s="320"/>
    </row>
    <row r="32" spans="2:16">
      <c r="E32" s="348"/>
      <c r="F32" s="348"/>
      <c r="G32" s="322"/>
      <c r="H32" s="322"/>
      <c r="I32" s="347"/>
      <c r="J32" s="347"/>
      <c r="K32" s="347"/>
      <c r="L32" s="347"/>
      <c r="M32" s="320"/>
    </row>
    <row r="33" spans="2:18">
      <c r="E33" s="346"/>
      <c r="F33" s="346"/>
      <c r="G33" s="322"/>
      <c r="H33" s="322"/>
      <c r="I33" s="347"/>
      <c r="J33" s="347"/>
      <c r="K33" s="347"/>
      <c r="L33" s="347"/>
      <c r="M33" s="320"/>
    </row>
    <row r="34" spans="2:18">
      <c r="E34" s="346"/>
      <c r="F34" s="346"/>
      <c r="G34" s="322"/>
      <c r="H34" s="322"/>
      <c r="I34" s="347"/>
      <c r="J34" s="347"/>
      <c r="K34" s="347"/>
      <c r="L34" s="347"/>
      <c r="M34" s="320"/>
    </row>
    <row r="35" spans="2:18">
      <c r="E35" s="346"/>
      <c r="F35" s="346"/>
      <c r="G35" s="322"/>
      <c r="H35" s="322"/>
      <c r="I35" s="347"/>
      <c r="J35" s="347"/>
      <c r="K35" s="347"/>
      <c r="L35" s="347"/>
      <c r="M35" s="320"/>
    </row>
    <row r="36" spans="2:18">
      <c r="E36" s="346"/>
      <c r="F36" s="346"/>
      <c r="G36" s="322"/>
      <c r="H36" s="322"/>
      <c r="I36" s="347"/>
      <c r="J36" s="347"/>
      <c r="K36" s="347"/>
      <c r="L36" s="347"/>
      <c r="M36" s="320"/>
    </row>
    <row r="37" spans="2:18">
      <c r="E37" s="346"/>
      <c r="F37" s="346"/>
      <c r="G37" s="322"/>
      <c r="H37" s="322"/>
      <c r="I37" s="347"/>
      <c r="J37" s="347"/>
      <c r="K37" s="347"/>
      <c r="L37" s="347"/>
      <c r="M37" s="320"/>
    </row>
    <row r="38" spans="2:18">
      <c r="E38" s="317"/>
      <c r="F38" s="317"/>
      <c r="G38" s="318"/>
      <c r="H38" s="319"/>
      <c r="I38" s="318"/>
      <c r="J38" s="318"/>
      <c r="K38" s="318"/>
      <c r="L38" s="320"/>
      <c r="M38" s="320"/>
      <c r="R38" s="101"/>
    </row>
    <row r="46" spans="2:18">
      <c r="B46" s="101"/>
      <c r="C46" s="101"/>
      <c r="D46" s="101"/>
      <c r="E46" s="101"/>
      <c r="F46" s="101"/>
      <c r="G46" s="101"/>
      <c r="H46" s="101"/>
      <c r="I46" s="323"/>
      <c r="J46" s="101"/>
      <c r="K46" s="101"/>
      <c r="L46" s="101"/>
      <c r="M46" s="101"/>
      <c r="N46" s="101"/>
      <c r="O46" s="101"/>
      <c r="P46" s="101"/>
      <c r="Q46" s="101"/>
    </row>
  </sheetData>
  <mergeCells count="45">
    <mergeCell ref="E24:F24"/>
    <mergeCell ref="E25:F25"/>
    <mergeCell ref="E26:F26"/>
    <mergeCell ref="E27:F27"/>
    <mergeCell ref="E28:F28"/>
    <mergeCell ref="A1:Q2"/>
    <mergeCell ref="B17:B18"/>
    <mergeCell ref="C17:C18"/>
    <mergeCell ref="I19:L19"/>
    <mergeCell ref="I18:L18"/>
    <mergeCell ref="I17:L17"/>
    <mergeCell ref="I16:L16"/>
    <mergeCell ref="E16:F16"/>
    <mergeCell ref="E17:F17"/>
    <mergeCell ref="E18:F18"/>
    <mergeCell ref="I15:L15"/>
    <mergeCell ref="E19:F19"/>
    <mergeCell ref="I25:L25"/>
    <mergeCell ref="I26:L26"/>
    <mergeCell ref="E30:F30"/>
    <mergeCell ref="E31:F31"/>
    <mergeCell ref="I29:L29"/>
    <mergeCell ref="E29:F29"/>
    <mergeCell ref="E20:F20"/>
    <mergeCell ref="E21:F21"/>
    <mergeCell ref="E22:F22"/>
    <mergeCell ref="E23:F23"/>
    <mergeCell ref="I20:L20"/>
    <mergeCell ref="I21:L21"/>
    <mergeCell ref="I22:L22"/>
    <mergeCell ref="I23:L23"/>
    <mergeCell ref="E37:F37"/>
    <mergeCell ref="I37:L37"/>
    <mergeCell ref="I31:L31"/>
    <mergeCell ref="E32:F32"/>
    <mergeCell ref="I30:L30"/>
    <mergeCell ref="I36:L36"/>
    <mergeCell ref="E34:F34"/>
    <mergeCell ref="I34:L34"/>
    <mergeCell ref="E35:F35"/>
    <mergeCell ref="I35:L35"/>
    <mergeCell ref="E36:F36"/>
    <mergeCell ref="I32:L32"/>
    <mergeCell ref="E33:F33"/>
    <mergeCell ref="I33:L33"/>
  </mergeCells>
  <conditionalFormatting sqref="C17:C18">
    <cfRule type="cellIs" dxfId="2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20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C1" workbookViewId="0">
      <selection activeCell="C28" sqref="C28"/>
    </sheetView>
  </sheetViews>
  <sheetFormatPr baseColWidth="10" defaultRowHeight="15"/>
  <cols>
    <col min="1" max="1" width="5.5703125" style="107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7" t="s">
        <v>126</v>
      </c>
      <c r="B2" s="359" t="s">
        <v>24</v>
      </c>
      <c r="C2" s="360"/>
    </row>
    <row r="3" spans="1:9">
      <c r="A3" s="107">
        <v>10</v>
      </c>
      <c r="B3" s="176">
        <v>9910000003</v>
      </c>
      <c r="C3" s="177" t="s">
        <v>49</v>
      </c>
      <c r="E3" s="160" t="s">
        <v>62</v>
      </c>
      <c r="F3" s="161" t="s">
        <v>65</v>
      </c>
      <c r="G3" s="160" t="s">
        <v>63</v>
      </c>
      <c r="H3" s="160" t="s">
        <v>64</v>
      </c>
      <c r="I3" s="17"/>
    </row>
    <row r="4" spans="1:9" ht="15.75" thickBot="1">
      <c r="A4" s="107">
        <v>13</v>
      </c>
      <c r="B4" s="67" t="s">
        <v>25</v>
      </c>
      <c r="C4" s="68" t="s">
        <v>72</v>
      </c>
      <c r="E4" s="206">
        <v>1</v>
      </c>
      <c r="F4" s="222">
        <v>3200000000</v>
      </c>
      <c r="G4" s="110" t="s">
        <v>134</v>
      </c>
      <c r="H4" s="221">
        <v>250000</v>
      </c>
      <c r="I4" s="33">
        <f>E4*H4</f>
        <v>250000</v>
      </c>
    </row>
    <row r="5" spans="1:9" ht="16.5" thickBot="1">
      <c r="A5" s="107">
        <v>5</v>
      </c>
      <c r="B5" s="178">
        <v>3200000000</v>
      </c>
      <c r="C5" s="179" t="s">
        <v>26</v>
      </c>
      <c r="D5" s="66"/>
      <c r="E5" s="207"/>
      <c r="F5" s="230"/>
      <c r="G5" s="213"/>
      <c r="H5" s="208"/>
      <c r="I5" s="33">
        <f t="shared" ref="I5:I12" si="0">E5*H5</f>
        <v>0</v>
      </c>
    </row>
    <row r="6" spans="1:9">
      <c r="A6" s="107">
        <v>19</v>
      </c>
      <c r="B6" s="178">
        <v>11112222</v>
      </c>
      <c r="C6" s="179" t="s">
        <v>27</v>
      </c>
      <c r="E6" s="198"/>
      <c r="F6" s="189"/>
      <c r="G6" s="197"/>
      <c r="H6" s="199"/>
      <c r="I6" s="33">
        <f t="shared" si="0"/>
        <v>0</v>
      </c>
    </row>
    <row r="7" spans="1:9">
      <c r="B7" s="180">
        <v>38827</v>
      </c>
      <c r="C7" s="181" t="s">
        <v>100</v>
      </c>
      <c r="E7" s="104"/>
      <c r="F7" s="189"/>
      <c r="G7" s="192"/>
      <c r="H7" s="200"/>
      <c r="I7" s="33">
        <f t="shared" si="0"/>
        <v>0</v>
      </c>
    </row>
    <row r="8" spans="1:9">
      <c r="B8" s="180">
        <v>18942</v>
      </c>
      <c r="C8" s="181" t="s">
        <v>101</v>
      </c>
      <c r="E8" s="104"/>
      <c r="F8" s="189"/>
      <c r="G8" s="192"/>
      <c r="H8" s="200"/>
      <c r="I8" s="33">
        <f t="shared" si="0"/>
        <v>0</v>
      </c>
    </row>
    <row r="9" spans="1:9" ht="15.75" thickBot="1">
      <c r="A9" s="107">
        <v>15</v>
      </c>
      <c r="B9" s="182">
        <v>111110000</v>
      </c>
      <c r="C9" s="183" t="s">
        <v>28</v>
      </c>
      <c r="E9" s="104"/>
      <c r="F9" s="192"/>
      <c r="G9" s="192"/>
      <c r="H9" s="201"/>
      <c r="I9" s="33">
        <f t="shared" si="0"/>
        <v>0</v>
      </c>
    </row>
    <row r="10" spans="1:9" ht="15.75">
      <c r="B10" s="29"/>
      <c r="C10" s="30"/>
      <c r="E10" s="104"/>
      <c r="F10" s="112"/>
      <c r="G10" s="123"/>
      <c r="H10" s="122"/>
      <c r="I10" s="33">
        <f t="shared" si="0"/>
        <v>0</v>
      </c>
    </row>
    <row r="11" spans="1:9" ht="16.5" thickBot="1">
      <c r="E11" s="104"/>
      <c r="F11" s="112"/>
      <c r="G11" s="123"/>
      <c r="H11" s="122"/>
      <c r="I11" s="33">
        <f t="shared" si="0"/>
        <v>0</v>
      </c>
    </row>
    <row r="12" spans="1:9" s="37" customFormat="1" ht="19.5" thickBot="1">
      <c r="A12" s="108"/>
      <c r="B12" s="36" t="s">
        <v>24</v>
      </c>
      <c r="C12" s="36" t="s">
        <v>66</v>
      </c>
      <c r="E12" s="104"/>
      <c r="F12" s="105"/>
      <c r="G12" s="103"/>
      <c r="H12" s="106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4"/>
      <c r="F13" s="105"/>
      <c r="G13" s="103"/>
      <c r="H13" s="106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250000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116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6">
        <v>1610196</v>
      </c>
    </row>
    <row r="19" spans="2:9">
      <c r="C19">
        <f>27042*5</f>
        <v>135210</v>
      </c>
      <c r="D19" s="48"/>
      <c r="E19" s="343" t="s">
        <v>117</v>
      </c>
      <c r="F19" s="343"/>
      <c r="G19" s="343"/>
      <c r="H19" s="343"/>
      <c r="I19" s="343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95</v>
      </c>
      <c r="C2" s="100" t="s">
        <v>5</v>
      </c>
      <c r="L2">
        <v>180</v>
      </c>
    </row>
    <row r="3" spans="2:12">
      <c r="B3" s="101" t="s">
        <v>93</v>
      </c>
      <c r="C3" s="101" t="s">
        <v>94</v>
      </c>
    </row>
    <row r="4" spans="2:12">
      <c r="B4" s="101" t="s">
        <v>127</v>
      </c>
      <c r="C4" s="101" t="s">
        <v>96</v>
      </c>
    </row>
    <row r="5" spans="2:12">
      <c r="B5" s="101" t="s">
        <v>120</v>
      </c>
      <c r="C5" s="101" t="s">
        <v>97</v>
      </c>
    </row>
    <row r="6" spans="2:12">
      <c r="B6" s="101" t="s">
        <v>67</v>
      </c>
      <c r="C6" s="101" t="s">
        <v>73</v>
      </c>
    </row>
    <row r="7" spans="2:12">
      <c r="B7" s="101" t="s">
        <v>102</v>
      </c>
      <c r="C7" s="101" t="s">
        <v>103</v>
      </c>
    </row>
    <row r="8" spans="2:12">
      <c r="B8" s="101" t="s">
        <v>104</v>
      </c>
      <c r="C8" s="101" t="s">
        <v>105</v>
      </c>
    </row>
    <row r="9" spans="2:12">
      <c r="B9" s="101" t="s">
        <v>106</v>
      </c>
      <c r="C9" s="101" t="s">
        <v>98</v>
      </c>
    </row>
    <row r="10" spans="2:12">
      <c r="B10" s="101" t="s">
        <v>107</v>
      </c>
      <c r="C10" s="101" t="s">
        <v>108</v>
      </c>
    </row>
    <row r="11" spans="2:12">
      <c r="B11" s="101" t="s">
        <v>119</v>
      </c>
      <c r="C11" s="101" t="s">
        <v>48</v>
      </c>
      <c r="E11" s="343" t="s">
        <v>117</v>
      </c>
      <c r="F11" s="343"/>
      <c r="G11" s="343"/>
      <c r="H11" s="343"/>
      <c r="I11" s="343"/>
    </row>
    <row r="12" spans="2:12">
      <c r="B12" s="101" t="s">
        <v>109</v>
      </c>
      <c r="C12" s="101" t="s">
        <v>110</v>
      </c>
    </row>
    <row r="13" spans="2:12">
      <c r="B13" s="101" t="s">
        <v>111</v>
      </c>
      <c r="C13" s="101" t="s">
        <v>112</v>
      </c>
    </row>
    <row r="14" spans="2:12">
      <c r="B14" s="101" t="s">
        <v>122</v>
      </c>
      <c r="C14" s="101" t="s">
        <v>121</v>
      </c>
    </row>
    <row r="15" spans="2:12">
      <c r="B15" s="101" t="s">
        <v>124</v>
      </c>
      <c r="C15" s="101" t="s">
        <v>123</v>
      </c>
      <c r="E15" s="343" t="s">
        <v>125</v>
      </c>
      <c r="F15" s="343"/>
      <c r="G15" s="343"/>
      <c r="H15" s="343"/>
      <c r="I15" s="343"/>
    </row>
    <row r="16" spans="2:12">
      <c r="B16" s="114" t="s">
        <v>128</v>
      </c>
      <c r="C16" s="101" t="s">
        <v>129</v>
      </c>
    </row>
    <row r="17" spans="2:3">
      <c r="B17" s="101" t="s">
        <v>130</v>
      </c>
      <c r="C17" s="101" t="s">
        <v>131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topLeftCell="A43" workbookViewId="0">
      <selection activeCell="B57" sqref="B57:F67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343"/>
      <c r="C3" s="343"/>
      <c r="D3" s="343"/>
      <c r="E3" s="343"/>
      <c r="F3" s="343"/>
    </row>
    <row r="4" spans="2:6">
      <c r="B4" s="343"/>
      <c r="C4" s="343"/>
      <c r="D4" s="343"/>
      <c r="E4" s="343"/>
      <c r="F4" s="343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196" t="s">
        <v>263</v>
      </c>
      <c r="D6" s="6"/>
      <c r="E6" s="7" t="s">
        <v>6</v>
      </c>
      <c r="F6" s="6"/>
    </row>
    <row r="7" spans="2:6">
      <c r="B7" s="71" t="s">
        <v>7</v>
      </c>
      <c r="C7" s="335" t="s">
        <v>262</v>
      </c>
      <c r="D7" s="6"/>
      <c r="E7" s="11"/>
      <c r="F7" s="6"/>
    </row>
    <row r="8" spans="2:6">
      <c r="B8" s="71" t="s">
        <v>9</v>
      </c>
      <c r="C8" s="110">
        <v>16303</v>
      </c>
      <c r="D8" s="72"/>
      <c r="E8" s="11" t="s">
        <v>10</v>
      </c>
      <c r="F8" s="6"/>
    </row>
    <row r="9" spans="2:6">
      <c r="B9" s="73" t="s">
        <v>11</v>
      </c>
      <c r="C9" s="231">
        <v>140643</v>
      </c>
      <c r="D9" s="6"/>
      <c r="E9" s="18"/>
      <c r="F9" s="6"/>
    </row>
    <row r="10" spans="2:6">
      <c r="B10" s="71" t="s">
        <v>12</v>
      </c>
      <c r="C10" s="110" t="s">
        <v>264</v>
      </c>
      <c r="D10" s="6"/>
      <c r="E10" s="6"/>
      <c r="F10" s="6"/>
    </row>
    <row r="11" spans="2:6">
      <c r="B11" s="71" t="s">
        <v>13</v>
      </c>
      <c r="C11" s="110"/>
      <c r="D11" s="6"/>
      <c r="E11" s="6"/>
      <c r="F11" s="6"/>
    </row>
    <row r="12" spans="2:6">
      <c r="B12" s="71" t="s">
        <v>14</v>
      </c>
      <c r="C12" s="175"/>
      <c r="D12" s="6"/>
      <c r="E12" s="6"/>
      <c r="F12" s="6"/>
    </row>
    <row r="13" spans="2:6">
      <c r="B13" s="74" t="s">
        <v>15</v>
      </c>
      <c r="C13" s="74" t="s">
        <v>16</v>
      </c>
      <c r="D13" s="111" t="s">
        <v>17</v>
      </c>
      <c r="E13" s="75" t="s">
        <v>18</v>
      </c>
      <c r="F13" s="75" t="s">
        <v>19</v>
      </c>
    </row>
    <row r="14" spans="2:6">
      <c r="B14" s="233">
        <v>3200000000</v>
      </c>
      <c r="C14" s="110" t="s">
        <v>26</v>
      </c>
      <c r="D14" s="205">
        <v>1</v>
      </c>
      <c r="E14" s="194">
        <v>368433</v>
      </c>
      <c r="F14" s="28">
        <f>E14</f>
        <v>368433</v>
      </c>
    </row>
    <row r="15" spans="2:6">
      <c r="B15" s="16"/>
      <c r="C15" s="77"/>
      <c r="D15" s="28"/>
      <c r="E15" s="28" t="s">
        <v>20</v>
      </c>
      <c r="F15" s="28">
        <f>F14</f>
        <v>368433</v>
      </c>
    </row>
    <row r="16" spans="2:6">
      <c r="B16" s="344"/>
      <c r="C16" s="344"/>
      <c r="D16" s="344"/>
      <c r="E16" s="344"/>
      <c r="F16" s="344"/>
    </row>
    <row r="17" spans="2:6">
      <c r="B17" s="343"/>
      <c r="C17" s="343"/>
      <c r="D17" s="343"/>
      <c r="E17" s="343"/>
      <c r="F17" s="343"/>
    </row>
    <row r="18" spans="2:6">
      <c r="B18" s="69"/>
      <c r="C18" s="70" t="s">
        <v>29</v>
      </c>
      <c r="D18" s="2"/>
      <c r="E18" s="19"/>
      <c r="F18" s="2"/>
    </row>
    <row r="19" spans="2:6">
      <c r="B19" s="71" t="s">
        <v>5</v>
      </c>
      <c r="C19" s="196" t="s">
        <v>329</v>
      </c>
      <c r="D19" s="6"/>
      <c r="E19" s="7" t="s">
        <v>6</v>
      </c>
      <c r="F19" s="6"/>
    </row>
    <row r="20" spans="2:6">
      <c r="B20" s="71" t="s">
        <v>7</v>
      </c>
      <c r="C20" s="190" t="s">
        <v>330</v>
      </c>
      <c r="D20" s="6"/>
      <c r="E20" s="11"/>
      <c r="F20" s="6"/>
    </row>
    <row r="21" spans="2:6">
      <c r="B21" s="71" t="s">
        <v>9</v>
      </c>
      <c r="C21" s="110">
        <v>16378</v>
      </c>
      <c r="D21" s="72"/>
      <c r="E21" s="11" t="s">
        <v>10</v>
      </c>
      <c r="F21" s="6"/>
    </row>
    <row r="22" spans="2:6">
      <c r="B22" s="73" t="s">
        <v>11</v>
      </c>
      <c r="C22" s="231">
        <v>139191</v>
      </c>
      <c r="D22" s="6"/>
      <c r="E22" s="18"/>
      <c r="F22" s="6"/>
    </row>
    <row r="23" spans="2:6">
      <c r="B23" s="71" t="s">
        <v>12</v>
      </c>
      <c r="C23" s="110" t="s">
        <v>294</v>
      </c>
      <c r="D23" s="6"/>
      <c r="E23" s="6"/>
      <c r="F23" s="6"/>
    </row>
    <row r="24" spans="2:6">
      <c r="B24" s="71" t="s">
        <v>13</v>
      </c>
      <c r="C24" s="110">
        <v>7160</v>
      </c>
      <c r="D24" s="6"/>
      <c r="E24" s="6"/>
      <c r="F24" s="6"/>
    </row>
    <row r="25" spans="2:6">
      <c r="B25" s="71" t="s">
        <v>14</v>
      </c>
      <c r="C25" s="175"/>
      <c r="D25" s="6"/>
      <c r="E25" s="6"/>
      <c r="F25" s="6"/>
    </row>
    <row r="26" spans="2:6">
      <c r="B26" s="74" t="s">
        <v>15</v>
      </c>
      <c r="C26" s="74" t="s">
        <v>16</v>
      </c>
      <c r="D26" s="111" t="s">
        <v>17</v>
      </c>
      <c r="E26" s="75" t="s">
        <v>18</v>
      </c>
      <c r="F26" s="75" t="s">
        <v>19</v>
      </c>
    </row>
    <row r="27" spans="2:6">
      <c r="B27" s="233">
        <v>3200000000</v>
      </c>
      <c r="C27" s="110" t="s">
        <v>331</v>
      </c>
      <c r="D27" s="205">
        <v>1</v>
      </c>
      <c r="E27" s="194">
        <v>521000</v>
      </c>
      <c r="F27" s="28">
        <f>E27</f>
        <v>521000</v>
      </c>
    </row>
    <row r="28" spans="2:6">
      <c r="B28" s="16"/>
      <c r="C28" s="77"/>
      <c r="D28" s="121"/>
      <c r="E28" s="28" t="s">
        <v>20</v>
      </c>
      <c r="F28" s="28">
        <f>F27</f>
        <v>521000</v>
      </c>
    </row>
    <row r="29" spans="2:6">
      <c r="B29" s="343"/>
      <c r="C29" s="343"/>
      <c r="D29" s="343"/>
      <c r="E29" s="343"/>
      <c r="F29" s="343"/>
    </row>
    <row r="30" spans="2:6" ht="15.75" thickBot="1">
      <c r="B30" s="343"/>
      <c r="C30" s="343"/>
      <c r="D30" s="343"/>
      <c r="E30" s="343"/>
      <c r="F30" s="343"/>
    </row>
    <row r="31" spans="2:6">
      <c r="B31" s="137"/>
      <c r="C31" s="129" t="s">
        <v>30</v>
      </c>
      <c r="D31" s="2"/>
      <c r="E31" s="3"/>
      <c r="F31" s="4"/>
    </row>
    <row r="32" spans="2:6">
      <c r="B32" s="71" t="s">
        <v>5</v>
      </c>
      <c r="C32" s="196" t="s">
        <v>123</v>
      </c>
      <c r="D32" s="6"/>
      <c r="E32" s="7" t="s">
        <v>6</v>
      </c>
      <c r="F32" s="8"/>
    </row>
    <row r="33" spans="2:6">
      <c r="B33" s="71" t="s">
        <v>7</v>
      </c>
      <c r="C33" s="190" t="s">
        <v>321</v>
      </c>
      <c r="D33" s="135"/>
      <c r="E33" s="11"/>
      <c r="F33" s="8"/>
    </row>
    <row r="34" spans="2:6">
      <c r="B34" s="71" t="s">
        <v>9</v>
      </c>
      <c r="C34" s="110">
        <v>16430</v>
      </c>
      <c r="D34" s="136"/>
      <c r="E34" s="11" t="s">
        <v>10</v>
      </c>
      <c r="F34" s="8"/>
    </row>
    <row r="35" spans="2:6">
      <c r="B35" s="73" t="s">
        <v>11</v>
      </c>
      <c r="C35" s="231">
        <v>140770</v>
      </c>
      <c r="D35" s="6"/>
      <c r="E35" s="18"/>
      <c r="F35" s="8"/>
    </row>
    <row r="36" spans="2:6">
      <c r="B36" s="71" t="s">
        <v>12</v>
      </c>
      <c r="C36" s="110">
        <v>4520187438</v>
      </c>
      <c r="D36" s="6"/>
      <c r="E36" s="13"/>
      <c r="F36" s="8"/>
    </row>
    <row r="37" spans="2:6">
      <c r="B37" s="71" t="s">
        <v>13</v>
      </c>
      <c r="C37" s="110">
        <v>7163</v>
      </c>
      <c r="D37" s="6"/>
      <c r="E37" s="8"/>
      <c r="F37" s="8"/>
    </row>
    <row r="38" spans="2:6" ht="15.75" thickBot="1">
      <c r="B38" s="203" t="s">
        <v>14</v>
      </c>
      <c r="C38" s="184"/>
      <c r="D38" s="6"/>
      <c r="E38" s="8"/>
      <c r="F38" s="8"/>
    </row>
    <row r="39" spans="2:6" ht="15.75" thickBot="1">
      <c r="B39" s="61" t="s">
        <v>15</v>
      </c>
      <c r="C39" s="130" t="s">
        <v>16</v>
      </c>
      <c r="D39" s="63" t="s">
        <v>17</v>
      </c>
      <c r="E39" s="63" t="s">
        <v>18</v>
      </c>
      <c r="F39" s="64" t="s">
        <v>19</v>
      </c>
    </row>
    <row r="40" spans="2:6" ht="15.75" thickBot="1">
      <c r="B40" s="233" t="s">
        <v>332</v>
      </c>
      <c r="C40" s="110" t="s">
        <v>333</v>
      </c>
      <c r="D40" s="205">
        <v>5</v>
      </c>
      <c r="E40" s="194">
        <v>42350</v>
      </c>
      <c r="F40" s="28">
        <f>D40*E40</f>
        <v>211750</v>
      </c>
    </row>
    <row r="41" spans="2:6" ht="15.75" thickBot="1">
      <c r="B41" s="119"/>
      <c r="C41" s="149"/>
      <c r="D41" s="162"/>
      <c r="E41" s="163" t="s">
        <v>20</v>
      </c>
      <c r="F41" s="134">
        <f>F40</f>
        <v>211750</v>
      </c>
    </row>
    <row r="43" spans="2:6" ht="15.75" thickBot="1">
      <c r="B43" s="343"/>
      <c r="C43" s="343"/>
      <c r="D43" s="343"/>
      <c r="E43" s="343"/>
      <c r="F43" s="343"/>
    </row>
    <row r="44" spans="2:6" ht="15.75" thickBot="1">
      <c r="B44" s="31"/>
      <c r="C44" s="129" t="s">
        <v>31</v>
      </c>
      <c r="D44" s="2"/>
      <c r="E44" s="3"/>
      <c r="F44" s="4"/>
    </row>
    <row r="45" spans="2:6">
      <c r="B45" s="5" t="s">
        <v>5</v>
      </c>
      <c r="C45" s="196" t="s">
        <v>335</v>
      </c>
      <c r="D45" s="6"/>
      <c r="E45" s="7" t="s">
        <v>6</v>
      </c>
      <c r="F45" s="8"/>
    </row>
    <row r="46" spans="2:6">
      <c r="B46" s="9" t="s">
        <v>7</v>
      </c>
      <c r="C46" s="190" t="s">
        <v>336</v>
      </c>
      <c r="D46" s="135"/>
      <c r="E46" s="11"/>
      <c r="F46" s="8"/>
    </row>
    <row r="47" spans="2:6">
      <c r="B47" s="9" t="s">
        <v>9</v>
      </c>
      <c r="C47" s="110">
        <v>16539</v>
      </c>
      <c r="D47" s="136"/>
      <c r="E47" s="11" t="s">
        <v>10</v>
      </c>
      <c r="F47" s="8"/>
    </row>
    <row r="48" spans="2:6">
      <c r="B48" s="1" t="s">
        <v>11</v>
      </c>
      <c r="C48" s="231">
        <v>140914</v>
      </c>
      <c r="D48" s="6"/>
      <c r="E48" s="18"/>
      <c r="F48" s="8"/>
    </row>
    <row r="49" spans="2:6">
      <c r="B49" s="9" t="s">
        <v>12</v>
      </c>
      <c r="C49" s="110" t="s">
        <v>337</v>
      </c>
      <c r="D49" s="6"/>
      <c r="E49" s="13"/>
      <c r="F49" s="8"/>
    </row>
    <row r="50" spans="2:6">
      <c r="B50" s="14" t="s">
        <v>13</v>
      </c>
      <c r="C50" s="110" t="s">
        <v>146</v>
      </c>
      <c r="D50" s="6"/>
      <c r="E50" s="8"/>
      <c r="F50" s="8"/>
    </row>
    <row r="51" spans="2:6" ht="15.75" thickBot="1">
      <c r="B51" s="14" t="s">
        <v>14</v>
      </c>
      <c r="C51" s="209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>
      <c r="B53" s="233" t="s">
        <v>338</v>
      </c>
      <c r="C53" s="110" t="s">
        <v>339</v>
      </c>
      <c r="D53" s="205">
        <v>3</v>
      </c>
      <c r="E53" s="194">
        <v>63909</v>
      </c>
      <c r="F53" s="28">
        <f>E53*D53</f>
        <v>191727</v>
      </c>
    </row>
    <row r="54" spans="2:6" ht="15.75" thickBot="1">
      <c r="B54" s="116"/>
      <c r="C54" s="117"/>
      <c r="D54" s="118"/>
      <c r="E54" s="132" t="s">
        <v>20</v>
      </c>
      <c r="F54" s="133">
        <f>F53</f>
        <v>191727</v>
      </c>
    </row>
    <row r="56" spans="2:6" ht="15.75" thickBot="1">
      <c r="B56" s="343"/>
      <c r="C56" s="343"/>
      <c r="D56" s="343"/>
      <c r="E56" s="343"/>
      <c r="F56" s="343"/>
    </row>
    <row r="57" spans="2:6" ht="15.75" thickBot="1">
      <c r="B57" s="31"/>
      <c r="C57" s="129" t="s">
        <v>32</v>
      </c>
      <c r="D57" s="2"/>
      <c r="E57" s="3"/>
      <c r="F57" s="4"/>
    </row>
    <row r="58" spans="2:6">
      <c r="B58" s="5" t="s">
        <v>5</v>
      </c>
      <c r="C58" s="196" t="s">
        <v>340</v>
      </c>
      <c r="D58" s="6"/>
      <c r="E58" s="7" t="s">
        <v>6</v>
      </c>
      <c r="F58" s="8"/>
    </row>
    <row r="59" spans="2:6">
      <c r="B59" s="9" t="s">
        <v>7</v>
      </c>
      <c r="C59" s="190" t="s">
        <v>341</v>
      </c>
      <c r="D59" s="135"/>
      <c r="E59" s="11"/>
      <c r="F59" s="8"/>
    </row>
    <row r="60" spans="2:6">
      <c r="B60" s="9" t="s">
        <v>9</v>
      </c>
      <c r="C60" s="110">
        <v>16538</v>
      </c>
      <c r="D60" s="136"/>
      <c r="E60" s="11" t="s">
        <v>10</v>
      </c>
      <c r="F60" s="8"/>
    </row>
    <row r="61" spans="2:6">
      <c r="B61" s="1" t="s">
        <v>11</v>
      </c>
      <c r="C61" s="231">
        <v>140903</v>
      </c>
      <c r="D61" s="6"/>
      <c r="E61" s="18"/>
      <c r="F61" s="8"/>
    </row>
    <row r="62" spans="2:6">
      <c r="B62" s="9" t="s">
        <v>12</v>
      </c>
      <c r="C62" s="217">
        <v>38248</v>
      </c>
      <c r="D62" s="6"/>
      <c r="E62" s="13"/>
      <c r="F62" s="8"/>
    </row>
    <row r="63" spans="2:6">
      <c r="B63" s="14" t="s">
        <v>13</v>
      </c>
      <c r="C63" s="110"/>
      <c r="D63" s="6"/>
      <c r="E63" s="8"/>
      <c r="F63" s="8"/>
    </row>
    <row r="64" spans="2:6" ht="15.75" thickBot="1">
      <c r="B64" s="14" t="s">
        <v>14</v>
      </c>
      <c r="C64" s="131"/>
      <c r="D64" s="6"/>
      <c r="E64" s="8"/>
      <c r="F64" s="8"/>
    </row>
    <row r="65" spans="2:6" ht="15.75" thickBot="1">
      <c r="B65" s="61" t="s">
        <v>15</v>
      </c>
      <c r="C65" s="130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33" t="s">
        <v>342</v>
      </c>
      <c r="C66" s="110" t="s">
        <v>343</v>
      </c>
      <c r="D66" s="142">
        <v>4</v>
      </c>
      <c r="E66" s="218">
        <v>170557</v>
      </c>
      <c r="F66" s="162">
        <f>D66*E66</f>
        <v>682228</v>
      </c>
    </row>
    <row r="67" spans="2:6" ht="15.75" thickBot="1">
      <c r="B67" s="202"/>
      <c r="C67" s="202"/>
      <c r="D67" s="162"/>
      <c r="E67" s="163" t="s">
        <v>20</v>
      </c>
      <c r="F67" s="134">
        <f>SUM(F66:F66)</f>
        <v>682228</v>
      </c>
    </row>
    <row r="69" spans="2:6" ht="15.75" thickBot="1">
      <c r="B69" s="343" t="s">
        <v>187</v>
      </c>
      <c r="C69" s="343"/>
      <c r="D69" s="343"/>
      <c r="E69" s="343"/>
      <c r="F69" s="343"/>
    </row>
    <row r="70" spans="2:6" ht="15.75" thickBot="1">
      <c r="B70" s="31"/>
      <c r="C70" s="129" t="s">
        <v>33</v>
      </c>
      <c r="D70" s="2"/>
      <c r="E70" s="3"/>
      <c r="F70" s="4"/>
    </row>
    <row r="71" spans="2:6">
      <c r="B71" s="5" t="s">
        <v>5</v>
      </c>
      <c r="C71" s="196" t="s">
        <v>48</v>
      </c>
      <c r="D71" s="6"/>
      <c r="E71" s="7" t="s">
        <v>6</v>
      </c>
      <c r="F71" s="8"/>
    </row>
    <row r="72" spans="2:6">
      <c r="B72" s="9" t="s">
        <v>7</v>
      </c>
      <c r="C72" s="190" t="s">
        <v>186</v>
      </c>
      <c r="D72" s="135"/>
      <c r="E72" s="11"/>
      <c r="F72" s="8"/>
    </row>
    <row r="73" spans="2:6">
      <c r="B73" s="9" t="s">
        <v>9</v>
      </c>
      <c r="C73" s="110">
        <v>7336</v>
      </c>
      <c r="D73" s="136"/>
      <c r="E73" s="11" t="s">
        <v>10</v>
      </c>
      <c r="F73" s="8"/>
    </row>
    <row r="74" spans="2:6">
      <c r="B74" s="1" t="s">
        <v>11</v>
      </c>
      <c r="C74" s="231">
        <v>135378</v>
      </c>
      <c r="D74" s="6"/>
      <c r="E74" s="18"/>
      <c r="F74" s="8"/>
    </row>
    <row r="75" spans="2:6">
      <c r="B75" s="9" t="s">
        <v>12</v>
      </c>
      <c r="C75" s="217">
        <v>4700029077</v>
      </c>
      <c r="D75" s="6"/>
      <c r="E75" s="13"/>
      <c r="F75" s="8"/>
    </row>
    <row r="76" spans="2:6">
      <c r="B76" s="14" t="s">
        <v>13</v>
      </c>
      <c r="C76" s="110" t="s">
        <v>147</v>
      </c>
      <c r="D76" s="6"/>
      <c r="E76" s="8"/>
      <c r="F76" s="8"/>
    </row>
    <row r="77" spans="2:6">
      <c r="B77" s="14" t="s">
        <v>14</v>
      </c>
      <c r="C77" s="184"/>
      <c r="D77" s="6"/>
      <c r="E77" s="8"/>
      <c r="F77" s="8"/>
    </row>
    <row r="78" spans="2:6" ht="15.75" thickBot="1">
      <c r="B78" s="74" t="s">
        <v>15</v>
      </c>
      <c r="C78" s="74" t="s">
        <v>16</v>
      </c>
      <c r="D78" s="75" t="s">
        <v>17</v>
      </c>
      <c r="E78" s="75" t="s">
        <v>18</v>
      </c>
      <c r="F78" s="204" t="s">
        <v>19</v>
      </c>
    </row>
    <row r="79" spans="2:6" ht="15.75" thickBot="1">
      <c r="B79" s="233">
        <v>3200000000</v>
      </c>
      <c r="C79" s="110" t="s">
        <v>139</v>
      </c>
      <c r="D79" s="142">
        <v>1</v>
      </c>
      <c r="E79" s="219">
        <v>164360</v>
      </c>
      <c r="F79" s="162">
        <f>D79*E79</f>
        <v>164360</v>
      </c>
    </row>
    <row r="80" spans="2:6" ht="15.75" thickBot="1">
      <c r="B80" s="131"/>
      <c r="C80" s="210"/>
      <c r="D80" s="211"/>
      <c r="E80" s="212" t="s">
        <v>20</v>
      </c>
      <c r="F80" s="162">
        <f>F79</f>
        <v>164360</v>
      </c>
    </row>
  </sheetData>
  <mergeCells count="9">
    <mergeCell ref="B69:F69"/>
    <mergeCell ref="B16:F16"/>
    <mergeCell ref="B3:F3"/>
    <mergeCell ref="B29:F29"/>
    <mergeCell ref="B43:F43"/>
    <mergeCell ref="B56:F56"/>
    <mergeCell ref="B4:F4"/>
    <mergeCell ref="B17:F17"/>
    <mergeCell ref="B30:F3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workbookViewId="0">
      <selection activeCell="B64" sqref="B64:D64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45"/>
      <c r="C1" s="345"/>
      <c r="D1" s="345"/>
      <c r="E1" s="345"/>
      <c r="F1" s="345"/>
    </row>
    <row r="2" spans="2:6" ht="15.75" thickBot="1">
      <c r="B2" s="343" t="s">
        <v>188</v>
      </c>
      <c r="C2" s="343"/>
      <c r="D2" s="343"/>
      <c r="E2" s="343"/>
      <c r="F2" s="343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186</v>
      </c>
      <c r="D5" s="10"/>
      <c r="E5" s="11"/>
      <c r="F5" s="8"/>
    </row>
    <row r="6" spans="2:6">
      <c r="B6" s="9" t="s">
        <v>9</v>
      </c>
      <c r="C6" s="110">
        <v>7337</v>
      </c>
      <c r="D6" s="12"/>
      <c r="E6" s="11" t="s">
        <v>10</v>
      </c>
      <c r="F6" s="8"/>
    </row>
    <row r="7" spans="2:6">
      <c r="B7" s="1" t="s">
        <v>11</v>
      </c>
      <c r="C7" s="231">
        <v>135380</v>
      </c>
      <c r="D7" s="6"/>
      <c r="E7" s="18"/>
      <c r="F7" s="8"/>
    </row>
    <row r="8" spans="2:6">
      <c r="B8" s="9" t="s">
        <v>12</v>
      </c>
      <c r="C8" s="217">
        <v>4700029074</v>
      </c>
      <c r="D8" s="6"/>
      <c r="E8" s="13"/>
      <c r="F8" s="8"/>
    </row>
    <row r="9" spans="2:6">
      <c r="B9" s="14" t="s">
        <v>13</v>
      </c>
      <c r="C9" s="110" t="s">
        <v>148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6.5" thickBot="1">
      <c r="B12" s="233">
        <v>3200000000</v>
      </c>
      <c r="C12" s="110" t="s">
        <v>139</v>
      </c>
      <c r="D12" s="142">
        <v>1</v>
      </c>
      <c r="E12" s="220">
        <v>164360</v>
      </c>
      <c r="F12" s="162">
        <f>E12</f>
        <v>164360</v>
      </c>
    </row>
    <row r="13" spans="2:6" ht="15.75" thickBot="1">
      <c r="B13" s="116"/>
      <c r="C13" s="117"/>
      <c r="D13" s="118"/>
      <c r="E13" s="132" t="s">
        <v>20</v>
      </c>
      <c r="F13" s="133">
        <f>F12</f>
        <v>164360</v>
      </c>
    </row>
    <row r="14" spans="2:6">
      <c r="B14"/>
      <c r="C14"/>
      <c r="D14"/>
      <c r="E14"/>
      <c r="F14"/>
    </row>
    <row r="15" spans="2:6" ht="15.75" thickBot="1">
      <c r="B15" s="343" t="s">
        <v>190</v>
      </c>
      <c r="C15" s="343"/>
      <c r="D15" s="343"/>
      <c r="E15" s="343"/>
      <c r="F15" s="343"/>
    </row>
    <row r="16" spans="2:6" ht="15.75" thickBot="1">
      <c r="B16" s="31"/>
      <c r="C16" s="129" t="s">
        <v>34</v>
      </c>
      <c r="D16" s="2"/>
      <c r="E16" s="3"/>
      <c r="F16" s="4"/>
    </row>
    <row r="17" spans="2:6">
      <c r="B17" s="5" t="s">
        <v>5</v>
      </c>
      <c r="C17" s="196" t="s">
        <v>48</v>
      </c>
      <c r="D17" s="6"/>
      <c r="E17" s="7" t="s">
        <v>6</v>
      </c>
      <c r="F17" s="8"/>
    </row>
    <row r="18" spans="2:6">
      <c r="B18" s="9" t="s">
        <v>7</v>
      </c>
      <c r="C18" s="190" t="s">
        <v>186</v>
      </c>
      <c r="D18" s="135"/>
      <c r="E18" s="11"/>
      <c r="F18" s="8"/>
    </row>
    <row r="19" spans="2:6">
      <c r="B19" s="9" t="s">
        <v>9</v>
      </c>
      <c r="C19" s="110">
        <v>7338</v>
      </c>
      <c r="D19" s="136"/>
      <c r="E19" s="11" t="s">
        <v>10</v>
      </c>
      <c r="F19" s="8"/>
    </row>
    <row r="20" spans="2:6">
      <c r="B20" s="1" t="s">
        <v>11</v>
      </c>
      <c r="C20" s="231">
        <v>135382</v>
      </c>
      <c r="D20" s="6"/>
      <c r="E20" s="18"/>
      <c r="F20" s="8"/>
    </row>
    <row r="21" spans="2:6">
      <c r="B21" s="9" t="s">
        <v>12</v>
      </c>
      <c r="C21" s="110">
        <v>4700029063</v>
      </c>
      <c r="D21" s="6"/>
      <c r="E21" s="13"/>
      <c r="F21" s="8"/>
    </row>
    <row r="22" spans="2:6">
      <c r="B22" s="9" t="s">
        <v>13</v>
      </c>
      <c r="C22" s="110" t="s">
        <v>149</v>
      </c>
      <c r="D22" s="6"/>
      <c r="E22" s="8"/>
      <c r="F22" s="8"/>
    </row>
    <row r="23" spans="2:6" ht="15.75" thickBot="1">
      <c r="B23" s="15" t="s">
        <v>14</v>
      </c>
      <c r="C23" s="153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3">
        <v>3200000000</v>
      </c>
      <c r="C25" s="110" t="s">
        <v>139</v>
      </c>
      <c r="D25" s="142">
        <v>1</v>
      </c>
      <c r="E25" s="214">
        <v>154754</v>
      </c>
      <c r="F25" s="162">
        <f>D25*E25</f>
        <v>154754</v>
      </c>
    </row>
    <row r="26" spans="2:6" ht="15.75" thickBot="1">
      <c r="B26" s="119"/>
      <c r="C26" s="149"/>
      <c r="D26" s="150"/>
      <c r="E26" s="151" t="s">
        <v>20</v>
      </c>
      <c r="F26" s="152">
        <f>F25</f>
        <v>154754</v>
      </c>
    </row>
    <row r="28" spans="2:6" ht="15.75" thickBot="1">
      <c r="B28" s="343" t="s">
        <v>191</v>
      </c>
      <c r="C28" s="343"/>
      <c r="D28" s="343"/>
      <c r="E28" s="343"/>
      <c r="F28" s="343"/>
    </row>
    <row r="29" spans="2:6" ht="15.75" thickBot="1">
      <c r="B29" s="168"/>
      <c r="C29" s="169" t="s">
        <v>35</v>
      </c>
      <c r="D29" s="2"/>
      <c r="E29" s="3"/>
      <c r="F29" s="4"/>
    </row>
    <row r="30" spans="2:6" ht="15.75" thickBot="1">
      <c r="B30" s="170" t="s">
        <v>5</v>
      </c>
      <c r="C30" s="196" t="s">
        <v>48</v>
      </c>
      <c r="D30" s="6"/>
      <c r="E30" s="7" t="s">
        <v>6</v>
      </c>
      <c r="F30" s="8"/>
    </row>
    <row r="31" spans="2:6" ht="15.75" thickBot="1">
      <c r="B31" s="170" t="s">
        <v>7</v>
      </c>
      <c r="C31" s="190" t="s">
        <v>186</v>
      </c>
      <c r="D31" s="135"/>
      <c r="E31" s="11"/>
      <c r="F31" s="8"/>
    </row>
    <row r="32" spans="2:6" ht="15.75" thickBot="1">
      <c r="B32" s="170" t="s">
        <v>9</v>
      </c>
      <c r="C32" s="110">
        <v>7339</v>
      </c>
      <c r="D32" s="136"/>
      <c r="E32" s="11" t="s">
        <v>10</v>
      </c>
      <c r="F32" s="8"/>
    </row>
    <row r="33" spans="2:6" ht="15.75" thickBot="1">
      <c r="B33" s="171" t="s">
        <v>11</v>
      </c>
      <c r="C33" s="120">
        <v>135383</v>
      </c>
      <c r="D33" s="6"/>
      <c r="E33" s="18"/>
      <c r="F33" s="8"/>
    </row>
    <row r="34" spans="2:6" ht="15.75" thickBot="1">
      <c r="B34" s="170" t="s">
        <v>12</v>
      </c>
      <c r="C34" s="240">
        <v>4700029062</v>
      </c>
      <c r="D34" s="6"/>
      <c r="E34" s="13"/>
      <c r="F34" s="8"/>
    </row>
    <row r="35" spans="2:6" ht="15.75" thickBot="1">
      <c r="B35" s="170" t="s">
        <v>13</v>
      </c>
      <c r="C35" s="240" t="s">
        <v>150</v>
      </c>
      <c r="D35" s="6"/>
      <c r="E35" s="8"/>
      <c r="F35" s="8"/>
    </row>
    <row r="36" spans="2:6" ht="15.75" thickBot="1">
      <c r="B36" s="170" t="s">
        <v>14</v>
      </c>
      <c r="C36" s="119"/>
      <c r="D36" s="6"/>
      <c r="E36" s="8"/>
      <c r="F36" s="8"/>
    </row>
    <row r="37" spans="2:6" ht="15.75" thickBot="1">
      <c r="B37" s="61" t="s">
        <v>15</v>
      </c>
      <c r="C37" s="61"/>
      <c r="D37" s="224" t="s">
        <v>17</v>
      </c>
      <c r="E37" s="75" t="s">
        <v>18</v>
      </c>
      <c r="F37" s="226" t="s">
        <v>19</v>
      </c>
    </row>
    <row r="38" spans="2:6" ht="16.5" thickBot="1">
      <c r="B38" s="233">
        <v>3200000000</v>
      </c>
      <c r="C38" s="110" t="s">
        <v>139</v>
      </c>
      <c r="D38" s="142">
        <v>1</v>
      </c>
      <c r="E38" s="229">
        <v>154754</v>
      </c>
      <c r="F38" s="227">
        <f>D38*E38</f>
        <v>154754</v>
      </c>
    </row>
    <row r="39" spans="2:6" ht="15.75" thickBot="1">
      <c r="B39" s="119"/>
      <c r="C39" s="149"/>
      <c r="D39" s="225"/>
      <c r="E39" s="212" t="s">
        <v>20</v>
      </c>
      <c r="F39" s="228">
        <f>F38</f>
        <v>154754</v>
      </c>
    </row>
    <row r="41" spans="2:6" ht="15.75" thickBot="1">
      <c r="B41" s="343" t="s">
        <v>192</v>
      </c>
      <c r="C41" s="343"/>
      <c r="D41" s="343"/>
      <c r="E41" s="343"/>
      <c r="F41" s="343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186</v>
      </c>
      <c r="D44" s="10"/>
      <c r="E44" s="11"/>
      <c r="F44" s="8"/>
    </row>
    <row r="45" spans="2:6">
      <c r="B45" s="9" t="s">
        <v>9</v>
      </c>
      <c r="C45" s="110">
        <v>7340</v>
      </c>
      <c r="D45" s="12"/>
      <c r="E45" s="11" t="s">
        <v>10</v>
      </c>
      <c r="F45" s="8"/>
    </row>
    <row r="46" spans="2:6">
      <c r="B46" s="1" t="s">
        <v>11</v>
      </c>
      <c r="C46" s="231">
        <v>135385</v>
      </c>
      <c r="D46" s="6"/>
      <c r="E46" s="18"/>
      <c r="F46" s="8"/>
    </row>
    <row r="47" spans="2:6">
      <c r="B47" s="9" t="s">
        <v>12</v>
      </c>
      <c r="C47" s="110">
        <v>4700029061</v>
      </c>
      <c r="D47" s="6"/>
      <c r="E47" s="13"/>
      <c r="F47" s="8"/>
    </row>
    <row r="48" spans="2:6">
      <c r="B48" s="14" t="s">
        <v>13</v>
      </c>
      <c r="C48" s="110" t="s">
        <v>151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33">
        <v>3200000000</v>
      </c>
      <c r="C51" s="110" t="s">
        <v>139</v>
      </c>
      <c r="D51" s="142">
        <v>1</v>
      </c>
      <c r="E51" s="223">
        <v>154754</v>
      </c>
      <c r="F51" s="134">
        <f>D51*E51</f>
        <v>154754</v>
      </c>
    </row>
    <row r="52" spans="2:6" ht="15.75" thickBot="1">
      <c r="B52" s="119"/>
      <c r="C52" s="149"/>
      <c r="D52" s="162"/>
      <c r="E52" s="163" t="s">
        <v>20</v>
      </c>
      <c r="F52" s="134">
        <f>F51</f>
        <v>154754</v>
      </c>
    </row>
    <row r="54" spans="2:6" ht="15.75" thickBot="1">
      <c r="B54" s="343" t="s">
        <v>193</v>
      </c>
      <c r="C54" s="343"/>
      <c r="D54" s="343"/>
      <c r="E54" s="343"/>
      <c r="F54" s="343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186</v>
      </c>
      <c r="D57" s="10"/>
      <c r="E57" s="11"/>
      <c r="F57" s="8"/>
    </row>
    <row r="58" spans="2:6">
      <c r="B58" s="9" t="s">
        <v>9</v>
      </c>
      <c r="C58" s="110">
        <v>7348</v>
      </c>
      <c r="D58" s="12"/>
      <c r="E58" s="11" t="s">
        <v>10</v>
      </c>
      <c r="F58" s="8"/>
    </row>
    <row r="59" spans="2:6">
      <c r="B59" s="1" t="s">
        <v>11</v>
      </c>
      <c r="C59" s="231">
        <v>135387</v>
      </c>
      <c r="D59" s="6"/>
      <c r="E59" s="18"/>
      <c r="F59" s="8"/>
    </row>
    <row r="60" spans="2:6">
      <c r="B60" s="9" t="s">
        <v>12</v>
      </c>
      <c r="C60" s="110">
        <v>4700029060</v>
      </c>
      <c r="D60" s="6"/>
      <c r="E60" s="13"/>
      <c r="F60" s="8"/>
    </row>
    <row r="61" spans="2:6">
      <c r="B61" s="14" t="s">
        <v>13</v>
      </c>
      <c r="C61" s="110" t="s">
        <v>152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37" t="s">
        <v>17</v>
      </c>
      <c r="E63" s="238" t="s">
        <v>18</v>
      </c>
      <c r="F63" s="239" t="s">
        <v>19</v>
      </c>
    </row>
    <row r="64" spans="2:6" ht="15.75">
      <c r="B64" s="233">
        <v>3200000000</v>
      </c>
      <c r="C64" s="235" t="s">
        <v>139</v>
      </c>
      <c r="D64" s="233">
        <v>1</v>
      </c>
      <c r="E64" s="229">
        <v>154754</v>
      </c>
      <c r="F64" s="144">
        <f>D64*E64</f>
        <v>154754</v>
      </c>
    </row>
    <row r="65" spans="2:6" ht="15.75" thickBot="1">
      <c r="B65" s="116"/>
      <c r="C65" s="236"/>
      <c r="D65" s="211"/>
      <c r="E65" s="212" t="s">
        <v>20</v>
      </c>
      <c r="F65" s="144">
        <f>F64</f>
        <v>154754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B64" sqref="B64:D64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43" t="s">
        <v>194</v>
      </c>
      <c r="C2" s="343"/>
      <c r="D2" s="343"/>
      <c r="E2" s="343"/>
      <c r="F2" s="343"/>
    </row>
    <row r="3" spans="2:6">
      <c r="B3" s="69"/>
      <c r="C3" s="70" t="s">
        <v>80</v>
      </c>
      <c r="D3" s="2"/>
      <c r="E3" s="3"/>
      <c r="F3" s="4"/>
    </row>
    <row r="4" spans="2:6">
      <c r="B4" s="242" t="s">
        <v>5</v>
      </c>
      <c r="C4" s="196" t="s">
        <v>48</v>
      </c>
      <c r="D4" s="158"/>
      <c r="E4" s="19" t="s">
        <v>6</v>
      </c>
      <c r="F4" s="4"/>
    </row>
    <row r="5" spans="2:6">
      <c r="B5" s="242" t="s">
        <v>7</v>
      </c>
      <c r="C5" s="190" t="s">
        <v>186</v>
      </c>
      <c r="D5" s="158"/>
      <c r="E5" s="83"/>
      <c r="F5" s="4"/>
    </row>
    <row r="6" spans="2:6">
      <c r="B6" s="242" t="s">
        <v>9</v>
      </c>
      <c r="C6" s="110">
        <v>7350</v>
      </c>
      <c r="D6" s="159"/>
      <c r="E6" s="83" t="s">
        <v>10</v>
      </c>
      <c r="F6" s="4"/>
    </row>
    <row r="7" spans="2:6">
      <c r="B7" s="243" t="s">
        <v>11</v>
      </c>
      <c r="C7" s="232">
        <v>135388</v>
      </c>
      <c r="D7" s="2"/>
      <c r="E7" s="84"/>
      <c r="F7" s="4"/>
    </row>
    <row r="8" spans="2:6">
      <c r="B8" s="242" t="s">
        <v>12</v>
      </c>
      <c r="C8" s="110">
        <v>4700029059</v>
      </c>
      <c r="D8" s="2"/>
      <c r="E8" s="86"/>
      <c r="F8" s="4"/>
    </row>
    <row r="9" spans="2:6">
      <c r="B9" s="242" t="s">
        <v>13</v>
      </c>
      <c r="C9" s="110" t="s">
        <v>153</v>
      </c>
      <c r="D9" s="2"/>
      <c r="E9" s="4"/>
      <c r="F9" s="4"/>
    </row>
    <row r="10" spans="2:6">
      <c r="B10" s="242" t="s">
        <v>14</v>
      </c>
      <c r="C10" s="246"/>
      <c r="D10" s="2"/>
      <c r="E10" s="4"/>
      <c r="F10" s="4"/>
    </row>
    <row r="11" spans="2:6">
      <c r="B11" s="244" t="s">
        <v>15</v>
      </c>
      <c r="C11" s="244"/>
      <c r="D11" s="247" t="s">
        <v>17</v>
      </c>
      <c r="E11" s="247" t="s">
        <v>18</v>
      </c>
      <c r="F11" s="248" t="s">
        <v>19</v>
      </c>
    </row>
    <row r="12" spans="2:6">
      <c r="B12" s="233">
        <v>3200000000</v>
      </c>
      <c r="C12" s="110" t="s">
        <v>139</v>
      </c>
      <c r="D12" s="233">
        <v>1</v>
      </c>
      <c r="E12" s="200">
        <v>154754</v>
      </c>
      <c r="F12" s="249">
        <f>E12*D12</f>
        <v>154754</v>
      </c>
    </row>
    <row r="13" spans="2:6">
      <c r="B13" s="193"/>
      <c r="C13" s="245"/>
      <c r="D13" s="250"/>
      <c r="E13" s="251" t="s">
        <v>20</v>
      </c>
      <c r="F13" s="252">
        <f>F12</f>
        <v>154754</v>
      </c>
    </row>
    <row r="14" spans="2:6">
      <c r="F14" s="128"/>
    </row>
    <row r="15" spans="2:6" ht="15.75" thickBot="1">
      <c r="B15" s="343" t="s">
        <v>195</v>
      </c>
      <c r="C15" s="343"/>
      <c r="D15" s="343"/>
      <c r="E15" s="343"/>
      <c r="F15" s="343"/>
    </row>
    <row r="16" spans="2:6" ht="15.75" thickBot="1">
      <c r="B16" s="31"/>
      <c r="C16" s="129" t="s">
        <v>37</v>
      </c>
      <c r="D16" s="2"/>
      <c r="E16" s="3"/>
      <c r="F16" s="4"/>
    </row>
    <row r="17" spans="2:6">
      <c r="B17" s="80" t="s">
        <v>5</v>
      </c>
      <c r="C17" s="196" t="s">
        <v>48</v>
      </c>
      <c r="D17" s="158"/>
      <c r="E17" s="19" t="s">
        <v>6</v>
      </c>
      <c r="F17" s="4"/>
    </row>
    <row r="18" spans="2:6">
      <c r="B18" s="81" t="s">
        <v>7</v>
      </c>
      <c r="C18" s="190" t="s">
        <v>186</v>
      </c>
      <c r="D18" s="158"/>
      <c r="E18" s="83"/>
      <c r="F18" s="4"/>
    </row>
    <row r="19" spans="2:6">
      <c r="B19" s="81" t="s">
        <v>9</v>
      </c>
      <c r="C19" s="110">
        <v>7351</v>
      </c>
      <c r="D19" s="159"/>
      <c r="E19" s="83" t="s">
        <v>10</v>
      </c>
      <c r="F19" s="4"/>
    </row>
    <row r="20" spans="2:6">
      <c r="B20" s="85" t="s">
        <v>11</v>
      </c>
      <c r="C20" s="231">
        <v>136412</v>
      </c>
      <c r="D20" s="2"/>
      <c r="E20" s="84"/>
      <c r="F20" s="4"/>
    </row>
    <row r="21" spans="2:6">
      <c r="B21" s="81" t="s">
        <v>12</v>
      </c>
      <c r="C21" s="110">
        <v>4700029058</v>
      </c>
      <c r="D21" s="2"/>
      <c r="E21" s="86"/>
      <c r="F21" s="4"/>
    </row>
    <row r="22" spans="2:6">
      <c r="B22" s="87" t="s">
        <v>13</v>
      </c>
      <c r="C22" s="110" t="s">
        <v>154</v>
      </c>
      <c r="D22" s="2"/>
      <c r="E22" s="4"/>
      <c r="F22" s="4"/>
    </row>
    <row r="23" spans="2:6" ht="15.75" thickBot="1">
      <c r="B23" s="87" t="s">
        <v>14</v>
      </c>
      <c r="C23" s="241"/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33">
        <v>3200000000</v>
      </c>
      <c r="C25" s="110" t="s">
        <v>139</v>
      </c>
      <c r="D25" s="233">
        <v>1</v>
      </c>
      <c r="E25" s="215">
        <v>154754</v>
      </c>
      <c r="F25" s="93">
        <f>D25*E25</f>
        <v>154754</v>
      </c>
    </row>
    <row r="26" spans="2:6" ht="15.75" thickBot="1">
      <c r="B26" s="94"/>
      <c r="C26" s="95"/>
      <c r="D26" s="96"/>
      <c r="E26" s="97" t="s">
        <v>20</v>
      </c>
      <c r="F26" s="98">
        <f>F25</f>
        <v>154754</v>
      </c>
    </row>
    <row r="28" spans="2:6" ht="15.75" thickBot="1">
      <c r="B28" s="343" t="s">
        <v>196</v>
      </c>
      <c r="C28" s="343"/>
      <c r="D28" s="343"/>
      <c r="E28" s="343"/>
      <c r="F28" s="343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6" t="s">
        <v>48</v>
      </c>
      <c r="D30" s="82"/>
      <c r="E30" s="19" t="s">
        <v>6</v>
      </c>
      <c r="F30" s="4"/>
    </row>
    <row r="31" spans="2:6">
      <c r="B31" s="81" t="s">
        <v>7</v>
      </c>
      <c r="C31" s="190" t="s">
        <v>186</v>
      </c>
      <c r="D31" s="158"/>
      <c r="E31" s="83"/>
      <c r="F31" s="4"/>
    </row>
    <row r="32" spans="2:6">
      <c r="B32" s="81" t="s">
        <v>9</v>
      </c>
      <c r="C32" s="110">
        <v>7352</v>
      </c>
      <c r="D32" s="159"/>
      <c r="E32" s="83" t="s">
        <v>10</v>
      </c>
      <c r="F32" s="4"/>
    </row>
    <row r="33" spans="2:6">
      <c r="B33" s="85" t="s">
        <v>11</v>
      </c>
      <c r="C33" s="143">
        <v>136416</v>
      </c>
      <c r="D33" s="2"/>
      <c r="E33" s="84"/>
      <c r="F33" s="4"/>
    </row>
    <row r="34" spans="2:6">
      <c r="B34" s="81" t="s">
        <v>12</v>
      </c>
      <c r="C34" s="110">
        <v>4700029057</v>
      </c>
      <c r="D34" s="2"/>
      <c r="E34" s="86"/>
      <c r="F34" s="4"/>
    </row>
    <row r="35" spans="2:6">
      <c r="B35" s="87" t="s">
        <v>13</v>
      </c>
      <c r="C35" s="110" t="s">
        <v>155</v>
      </c>
      <c r="D35" s="2"/>
      <c r="E35" s="4"/>
      <c r="F35" s="4"/>
    </row>
    <row r="36" spans="2:6" ht="15.75" thickBot="1">
      <c r="B36" s="87" t="s">
        <v>14</v>
      </c>
      <c r="C36" s="193"/>
      <c r="D36" s="2"/>
      <c r="E36" s="4"/>
      <c r="F36" s="4"/>
    </row>
    <row r="37" spans="2:6" ht="15.75" thickBot="1">
      <c r="B37" s="89" t="s">
        <v>15</v>
      </c>
      <c r="C37" s="191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33">
        <v>3200000000</v>
      </c>
      <c r="C38" s="110" t="s">
        <v>139</v>
      </c>
      <c r="D38" s="233">
        <v>1</v>
      </c>
      <c r="E38" s="215">
        <v>154754</v>
      </c>
      <c r="F38" s="93">
        <f>D38*E38</f>
        <v>154754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154754</v>
      </c>
    </row>
    <row r="41" spans="2:6" ht="15.75" thickBot="1">
      <c r="B41" s="343" t="s">
        <v>197</v>
      </c>
      <c r="C41" s="343"/>
      <c r="D41" s="343"/>
      <c r="E41" s="343"/>
      <c r="F41" s="343"/>
    </row>
    <row r="42" spans="2:6" ht="15.75" thickBot="1">
      <c r="B42" s="31"/>
      <c r="C42" s="129" t="s">
        <v>39</v>
      </c>
      <c r="D42" s="2"/>
      <c r="E42" s="3"/>
      <c r="F42" s="4"/>
    </row>
    <row r="43" spans="2:6">
      <c r="B43" s="80" t="s">
        <v>5</v>
      </c>
      <c r="C43" s="196" t="s">
        <v>48</v>
      </c>
      <c r="D43" s="158"/>
      <c r="E43" s="19" t="s">
        <v>6</v>
      </c>
      <c r="F43" s="4"/>
    </row>
    <row r="44" spans="2:6">
      <c r="B44" s="81" t="s">
        <v>7</v>
      </c>
      <c r="C44" s="190" t="s">
        <v>186</v>
      </c>
      <c r="D44" s="158"/>
      <c r="E44" s="83"/>
      <c r="F44" s="4"/>
    </row>
    <row r="45" spans="2:6">
      <c r="B45" s="81" t="s">
        <v>9</v>
      </c>
      <c r="C45" s="110">
        <v>7353</v>
      </c>
      <c r="D45" s="159"/>
      <c r="E45" s="83" t="s">
        <v>10</v>
      </c>
      <c r="F45" s="4"/>
    </row>
    <row r="46" spans="2:6">
      <c r="B46" s="85" t="s">
        <v>11</v>
      </c>
      <c r="C46" s="143">
        <v>136418</v>
      </c>
      <c r="D46" s="2"/>
      <c r="E46" s="84"/>
      <c r="F46" s="4"/>
    </row>
    <row r="47" spans="2:6">
      <c r="B47" s="81" t="s">
        <v>12</v>
      </c>
      <c r="C47" s="110">
        <v>4700029056</v>
      </c>
      <c r="D47" s="2"/>
      <c r="E47" s="86"/>
      <c r="F47" s="4"/>
    </row>
    <row r="48" spans="2:6">
      <c r="B48" s="87" t="s">
        <v>13</v>
      </c>
      <c r="C48" s="110" t="s">
        <v>156</v>
      </c>
      <c r="D48" s="2"/>
      <c r="E48" s="4"/>
      <c r="F48" s="4"/>
    </row>
    <row r="49" spans="2:9" ht="15.75" thickBot="1">
      <c r="B49" s="87" t="s">
        <v>14</v>
      </c>
      <c r="C49" s="88"/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33">
        <v>3200000000</v>
      </c>
      <c r="C51" s="110" t="s">
        <v>139</v>
      </c>
      <c r="D51" s="233">
        <v>1</v>
      </c>
      <c r="E51" s="215">
        <v>154754</v>
      </c>
      <c r="F51" s="93">
        <f>D51*E51</f>
        <v>154754</v>
      </c>
    </row>
    <row r="52" spans="2:9" ht="15.75" thickBot="1">
      <c r="B52" s="124"/>
      <c r="C52" s="125"/>
      <c r="D52" s="126"/>
      <c r="E52" s="127" t="s">
        <v>20</v>
      </c>
      <c r="F52" s="138">
        <f>F51</f>
        <v>154754</v>
      </c>
    </row>
    <row r="54" spans="2:9" ht="15.75" thickBot="1">
      <c r="B54" s="343" t="s">
        <v>198</v>
      </c>
      <c r="C54" s="343"/>
      <c r="D54" s="343"/>
      <c r="E54" s="343"/>
      <c r="F54" s="343"/>
    </row>
    <row r="55" spans="2:9" ht="15.75" thickBot="1">
      <c r="B55" s="137"/>
      <c r="C55" s="129" t="s">
        <v>40</v>
      </c>
      <c r="D55" s="82"/>
      <c r="E55" s="3"/>
      <c r="F55" s="4"/>
    </row>
    <row r="56" spans="2:9" ht="15.75" thickBot="1">
      <c r="B56" s="172" t="s">
        <v>5</v>
      </c>
      <c r="C56" s="196" t="s">
        <v>48</v>
      </c>
      <c r="D56" s="158"/>
      <c r="E56" s="19" t="s">
        <v>6</v>
      </c>
      <c r="F56" s="4"/>
    </row>
    <row r="57" spans="2:9" ht="15.75" thickBot="1">
      <c r="B57" s="172" t="s">
        <v>7</v>
      </c>
      <c r="C57" s="190" t="s">
        <v>186</v>
      </c>
      <c r="D57" s="158"/>
      <c r="E57" s="83"/>
      <c r="F57" s="4"/>
    </row>
    <row r="58" spans="2:9" ht="15.75" thickBot="1">
      <c r="B58" s="172" t="s">
        <v>9</v>
      </c>
      <c r="C58" s="110">
        <v>7354</v>
      </c>
      <c r="D58" s="159"/>
      <c r="E58" s="83" t="s">
        <v>10</v>
      </c>
      <c r="F58" s="4"/>
    </row>
    <row r="59" spans="2:9" ht="15.75" thickBot="1">
      <c r="B59" s="173" t="s">
        <v>11</v>
      </c>
      <c r="C59" s="143">
        <v>136420</v>
      </c>
      <c r="D59" s="2"/>
      <c r="E59" s="84"/>
      <c r="F59" s="4"/>
    </row>
    <row r="60" spans="2:9" ht="15.75" thickBot="1">
      <c r="B60" s="172" t="s">
        <v>12</v>
      </c>
      <c r="C60" s="195">
        <v>4700029055</v>
      </c>
      <c r="D60" s="2"/>
      <c r="E60" s="86"/>
      <c r="F60" s="4"/>
    </row>
    <row r="61" spans="2:9" ht="15.75" thickBot="1">
      <c r="B61" s="172" t="s">
        <v>13</v>
      </c>
      <c r="C61" s="110" t="s">
        <v>157</v>
      </c>
      <c r="D61" s="2"/>
      <c r="E61" s="4"/>
      <c r="F61" s="4"/>
      <c r="I61" t="s">
        <v>6</v>
      </c>
    </row>
    <row r="62" spans="2:9" ht="15.75" thickBot="1">
      <c r="B62" s="172" t="s">
        <v>14</v>
      </c>
      <c r="C62" s="154"/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33">
        <v>3200000000</v>
      </c>
      <c r="C64" s="110" t="s">
        <v>139</v>
      </c>
      <c r="D64" s="233">
        <v>1</v>
      </c>
      <c r="E64" s="215">
        <v>154754</v>
      </c>
      <c r="F64" s="93">
        <f>D64*E64</f>
        <v>154754</v>
      </c>
    </row>
    <row r="65" spans="2:6" ht="15.75" thickBot="1">
      <c r="B65" s="154"/>
      <c r="C65" s="155"/>
      <c r="D65" s="156"/>
      <c r="E65" s="157" t="s">
        <v>20</v>
      </c>
      <c r="F65" s="174">
        <f>SUM(F64:F64)</f>
        <v>154754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4" sqref="B64:D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43" t="s">
        <v>199</v>
      </c>
      <c r="C2" s="343"/>
      <c r="D2" s="343"/>
      <c r="E2" s="343"/>
      <c r="F2" s="343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186</v>
      </c>
      <c r="D5" s="10"/>
      <c r="E5" s="11"/>
      <c r="F5" s="8"/>
    </row>
    <row r="6" spans="2:6">
      <c r="B6" s="9" t="s">
        <v>9</v>
      </c>
      <c r="C6" s="110">
        <v>7357</v>
      </c>
      <c r="D6" s="12"/>
      <c r="E6" s="11" t="s">
        <v>10</v>
      </c>
      <c r="F6" s="8"/>
    </row>
    <row r="7" spans="2:6">
      <c r="B7" s="1" t="s">
        <v>11</v>
      </c>
      <c r="C7" s="143">
        <v>136425</v>
      </c>
      <c r="D7" s="6"/>
      <c r="E7" s="18"/>
      <c r="F7" s="8"/>
    </row>
    <row r="8" spans="2:6">
      <c r="B8" s="9" t="s">
        <v>12</v>
      </c>
      <c r="C8" s="110">
        <v>4700029054</v>
      </c>
      <c r="D8" s="6"/>
      <c r="E8" s="13"/>
      <c r="F8" s="8"/>
    </row>
    <row r="9" spans="2:6">
      <c r="B9" s="14" t="s">
        <v>13</v>
      </c>
      <c r="C9" s="110" t="s">
        <v>158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139</v>
      </c>
      <c r="D12" s="233">
        <v>1</v>
      </c>
      <c r="E12" s="215">
        <v>154754</v>
      </c>
      <c r="F12" s="93">
        <f>D12*E12</f>
        <v>154754</v>
      </c>
    </row>
    <row r="13" spans="2:6" ht="15.75" thickBot="1">
      <c r="B13" s="119"/>
      <c r="C13" s="149"/>
      <c r="D13" s="162"/>
      <c r="E13" s="163" t="s">
        <v>20</v>
      </c>
      <c r="F13" s="134">
        <f>SUM(F12:F12)</f>
        <v>154754</v>
      </c>
    </row>
    <row r="15" spans="2:6" ht="15.75" thickBot="1">
      <c r="B15" s="343" t="s">
        <v>200</v>
      </c>
      <c r="C15" s="343"/>
      <c r="D15" s="343"/>
      <c r="E15" s="343"/>
      <c r="F15" s="343"/>
    </row>
    <row r="16" spans="2:6" ht="15.75" thickBot="1">
      <c r="B16" s="31"/>
      <c r="C16" s="129" t="s">
        <v>81</v>
      </c>
      <c r="D16" s="2"/>
      <c r="E16" s="3"/>
      <c r="F16" s="4"/>
    </row>
    <row r="17" spans="2:6">
      <c r="B17" s="5" t="s">
        <v>5</v>
      </c>
      <c r="C17" s="196" t="s">
        <v>48</v>
      </c>
      <c r="D17" s="6"/>
      <c r="E17" s="7" t="s">
        <v>6</v>
      </c>
      <c r="F17" s="8"/>
    </row>
    <row r="18" spans="2:6">
      <c r="B18" s="9" t="s">
        <v>7</v>
      </c>
      <c r="C18" s="190" t="s">
        <v>186</v>
      </c>
      <c r="D18" s="6"/>
      <c r="E18" s="11"/>
      <c r="F18" s="8"/>
    </row>
    <row r="19" spans="2:6">
      <c r="B19" s="9" t="s">
        <v>9</v>
      </c>
      <c r="C19" s="110">
        <v>7358</v>
      </c>
      <c r="D19" s="72"/>
      <c r="E19" s="11" t="s">
        <v>10</v>
      </c>
      <c r="F19" s="8"/>
    </row>
    <row r="20" spans="2:6">
      <c r="B20" s="1" t="s">
        <v>11</v>
      </c>
      <c r="C20" s="143">
        <v>136426</v>
      </c>
      <c r="D20" s="6"/>
      <c r="E20" s="18"/>
      <c r="F20" s="8"/>
    </row>
    <row r="21" spans="2:6">
      <c r="B21" s="9" t="s">
        <v>12</v>
      </c>
      <c r="C21" s="110">
        <v>4700029093</v>
      </c>
      <c r="D21" s="6"/>
      <c r="E21" s="13"/>
      <c r="F21" s="8"/>
    </row>
    <row r="22" spans="2:6">
      <c r="B22" s="14" t="s">
        <v>13</v>
      </c>
      <c r="C22" s="110" t="s">
        <v>160</v>
      </c>
      <c r="D22" s="6"/>
      <c r="E22" s="8"/>
      <c r="F22" s="8"/>
    </row>
    <row r="23" spans="2:6" ht="15.75" thickBot="1">
      <c r="B23" s="14" t="s">
        <v>14</v>
      </c>
      <c r="C23" s="131"/>
      <c r="D23" s="6"/>
      <c r="E23" s="8"/>
      <c r="F23" s="8"/>
    </row>
    <row r="24" spans="2:6" ht="15.75" thickBot="1">
      <c r="B24" s="61" t="s">
        <v>15</v>
      </c>
      <c r="C24" s="130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3">
        <v>3200000000</v>
      </c>
      <c r="C25" s="110" t="s">
        <v>159</v>
      </c>
      <c r="D25" s="233">
        <v>1</v>
      </c>
      <c r="E25" s="215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43" t="s">
        <v>201</v>
      </c>
      <c r="C28" s="343"/>
      <c r="D28" s="343"/>
      <c r="E28" s="343"/>
      <c r="F28" s="343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186</v>
      </c>
      <c r="D31" s="10"/>
      <c r="E31" s="11"/>
      <c r="F31" s="8"/>
    </row>
    <row r="32" spans="2:6">
      <c r="B32" s="9" t="s">
        <v>9</v>
      </c>
      <c r="C32" s="110">
        <v>7359</v>
      </c>
      <c r="D32" s="12"/>
      <c r="E32" s="11" t="s">
        <v>10</v>
      </c>
      <c r="F32" s="8"/>
    </row>
    <row r="33" spans="2:6">
      <c r="B33" s="1" t="s">
        <v>11</v>
      </c>
      <c r="C33" s="143">
        <v>136427</v>
      </c>
      <c r="D33" s="6"/>
      <c r="E33" s="18"/>
      <c r="F33" s="8"/>
    </row>
    <row r="34" spans="2:6">
      <c r="B34" s="9" t="s">
        <v>12</v>
      </c>
      <c r="C34" s="110">
        <v>4700029092</v>
      </c>
      <c r="D34" s="6"/>
      <c r="E34" s="13"/>
      <c r="F34" s="8"/>
    </row>
    <row r="35" spans="2:6">
      <c r="B35" s="14" t="s">
        <v>13</v>
      </c>
      <c r="C35" s="110" t="s">
        <v>161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159</v>
      </c>
      <c r="D38" s="233">
        <v>1</v>
      </c>
      <c r="E38" s="216">
        <v>165085</v>
      </c>
      <c r="F38" s="134">
        <f>D38*E38</f>
        <v>165085</v>
      </c>
    </row>
    <row r="39" spans="2:6" ht="15.75" thickBot="1">
      <c r="B39" s="116"/>
      <c r="C39" s="117"/>
      <c r="D39" s="118"/>
      <c r="E39" s="132" t="s">
        <v>20</v>
      </c>
      <c r="F39" s="133">
        <f>F38</f>
        <v>165085</v>
      </c>
    </row>
    <row r="41" spans="2:6" ht="15.75" thickBot="1">
      <c r="B41" s="343" t="s">
        <v>202</v>
      </c>
      <c r="C41" s="343"/>
      <c r="D41" s="343"/>
      <c r="E41" s="343"/>
      <c r="F41" s="343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186</v>
      </c>
      <c r="D44" s="10"/>
      <c r="E44" s="11"/>
      <c r="F44" s="8"/>
    </row>
    <row r="45" spans="2:6">
      <c r="B45" s="9" t="s">
        <v>9</v>
      </c>
      <c r="C45" s="110">
        <v>7366</v>
      </c>
      <c r="D45" s="12"/>
      <c r="E45" s="11" t="s">
        <v>10</v>
      </c>
      <c r="F45" s="8"/>
    </row>
    <row r="46" spans="2:6">
      <c r="B46" s="1" t="s">
        <v>11</v>
      </c>
      <c r="C46" s="143">
        <v>136428</v>
      </c>
      <c r="D46" s="6"/>
      <c r="E46" s="18"/>
      <c r="F46" s="8"/>
    </row>
    <row r="47" spans="2:6">
      <c r="B47" s="9" t="s">
        <v>12</v>
      </c>
      <c r="C47" s="110">
        <v>4700029091</v>
      </c>
      <c r="D47" s="6"/>
      <c r="E47" s="13"/>
      <c r="F47" s="8"/>
    </row>
    <row r="48" spans="2:6">
      <c r="B48" s="14" t="s">
        <v>13</v>
      </c>
      <c r="C48" s="110" t="s">
        <v>162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159</v>
      </c>
      <c r="D51" s="233">
        <v>1</v>
      </c>
      <c r="E51" s="215">
        <v>165085</v>
      </c>
      <c r="F51" s="93">
        <f>D51*E51</f>
        <v>165085</v>
      </c>
    </row>
    <row r="52" spans="2:6" ht="15.75" thickBot="1">
      <c r="B52" s="21"/>
      <c r="C52" s="65"/>
      <c r="D52" s="27"/>
      <c r="E52" s="22" t="s">
        <v>20</v>
      </c>
      <c r="F52" s="23">
        <f>F51</f>
        <v>165085</v>
      </c>
    </row>
    <row r="54" spans="2:6" ht="15.75" thickBot="1">
      <c r="B54" s="343" t="s">
        <v>203</v>
      </c>
      <c r="C54" s="343"/>
      <c r="D54" s="343"/>
      <c r="E54" s="343"/>
      <c r="F54" s="343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186</v>
      </c>
      <c r="D57" s="10"/>
      <c r="E57" s="11"/>
      <c r="F57" s="8"/>
    </row>
    <row r="58" spans="2:6">
      <c r="B58" s="9" t="s">
        <v>9</v>
      </c>
      <c r="C58" s="110">
        <v>7367</v>
      </c>
      <c r="D58" s="12"/>
      <c r="E58" s="11" t="s">
        <v>10</v>
      </c>
      <c r="F58" s="8"/>
    </row>
    <row r="59" spans="2:6">
      <c r="B59" s="1" t="s">
        <v>11</v>
      </c>
      <c r="C59" s="143">
        <v>136430</v>
      </c>
      <c r="D59" s="6"/>
      <c r="E59" s="13"/>
      <c r="F59" s="8"/>
    </row>
    <row r="60" spans="2:6">
      <c r="B60" s="9" t="s">
        <v>12</v>
      </c>
      <c r="C60" s="110">
        <v>4700029090</v>
      </c>
      <c r="D60" s="6"/>
      <c r="E60" s="13"/>
      <c r="F60" s="8"/>
    </row>
    <row r="61" spans="2:6">
      <c r="B61" s="14" t="s">
        <v>13</v>
      </c>
      <c r="C61" s="110" t="s">
        <v>163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159</v>
      </c>
      <c r="D64" s="233">
        <v>1</v>
      </c>
      <c r="E64" s="215">
        <v>165085</v>
      </c>
      <c r="F64" s="93">
        <f>D64*E64</f>
        <v>165085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165085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sqref="A1:XFD104857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204</v>
      </c>
      <c r="C2" s="343"/>
      <c r="D2" s="343"/>
      <c r="E2" s="343"/>
      <c r="F2" s="343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186</v>
      </c>
      <c r="D5" s="10"/>
      <c r="E5" s="11"/>
      <c r="F5" s="8"/>
    </row>
    <row r="6" spans="2:6">
      <c r="B6" s="9" t="s">
        <v>9</v>
      </c>
      <c r="C6" s="110">
        <v>7368</v>
      </c>
      <c r="D6" s="12"/>
      <c r="E6" s="11" t="s">
        <v>10</v>
      </c>
      <c r="F6" s="8"/>
    </row>
    <row r="7" spans="2:6">
      <c r="B7" s="1" t="s">
        <v>11</v>
      </c>
      <c r="C7" s="143">
        <v>136431</v>
      </c>
      <c r="D7" s="6"/>
      <c r="E7" s="13"/>
      <c r="F7" s="8"/>
    </row>
    <row r="8" spans="2:6">
      <c r="B8" s="9" t="s">
        <v>12</v>
      </c>
      <c r="C8" s="110">
        <v>4700029089</v>
      </c>
      <c r="D8" s="6"/>
      <c r="E8" s="13"/>
      <c r="F8" s="8"/>
    </row>
    <row r="9" spans="2:6">
      <c r="B9" s="14" t="s">
        <v>13</v>
      </c>
      <c r="C9" s="110" t="s">
        <v>164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159</v>
      </c>
      <c r="D12" s="233">
        <v>1</v>
      </c>
      <c r="E12" s="215">
        <v>165085</v>
      </c>
      <c r="F12" s="93">
        <f>D12*E12</f>
        <v>165085</v>
      </c>
    </row>
    <row r="13" spans="2:6" ht="15.75" thickBot="1">
      <c r="B13" s="21"/>
      <c r="C13" s="65"/>
      <c r="D13" s="27"/>
      <c r="E13" s="22" t="s">
        <v>20</v>
      </c>
      <c r="F13" s="23">
        <f>F12</f>
        <v>165085</v>
      </c>
    </row>
    <row r="15" spans="2:6" ht="15.75" thickBot="1">
      <c r="B15" s="343" t="s">
        <v>205</v>
      </c>
      <c r="C15" s="343"/>
      <c r="D15" s="343"/>
      <c r="E15" s="343"/>
      <c r="F15" s="343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6" t="s">
        <v>48</v>
      </c>
      <c r="D17" s="6"/>
      <c r="E17" s="7" t="s">
        <v>6</v>
      </c>
      <c r="F17" s="8"/>
    </row>
    <row r="18" spans="2:6">
      <c r="B18" s="9" t="s">
        <v>7</v>
      </c>
      <c r="C18" s="190" t="s">
        <v>186</v>
      </c>
      <c r="D18" s="10"/>
      <c r="E18" s="11"/>
      <c r="F18" s="8"/>
    </row>
    <row r="19" spans="2:6">
      <c r="B19" s="9" t="s">
        <v>9</v>
      </c>
      <c r="C19" s="110">
        <v>7369</v>
      </c>
      <c r="D19" s="12"/>
      <c r="E19" s="11" t="s">
        <v>10</v>
      </c>
      <c r="F19" s="8"/>
    </row>
    <row r="20" spans="2:6">
      <c r="B20" s="1" t="s">
        <v>11</v>
      </c>
      <c r="C20" s="143">
        <v>136433</v>
      </c>
      <c r="D20" s="6"/>
      <c r="E20" s="13"/>
      <c r="F20" s="8"/>
    </row>
    <row r="21" spans="2:6">
      <c r="B21" s="9" t="s">
        <v>12</v>
      </c>
      <c r="C21" s="110">
        <v>4700029084</v>
      </c>
      <c r="D21" s="6"/>
      <c r="E21" s="13"/>
      <c r="F21" s="8"/>
    </row>
    <row r="22" spans="2:6">
      <c r="B22" s="14" t="s">
        <v>13</v>
      </c>
      <c r="C22" s="110" t="s">
        <v>165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3">
        <v>3200000000</v>
      </c>
      <c r="C25" s="110" t="s">
        <v>159</v>
      </c>
      <c r="D25" s="233">
        <v>1</v>
      </c>
      <c r="E25" s="215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43" t="s">
        <v>206</v>
      </c>
      <c r="C28" s="343"/>
      <c r="D28" s="343"/>
      <c r="E28" s="343"/>
      <c r="F28" s="343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186</v>
      </c>
      <c r="D31" s="10"/>
      <c r="E31" s="11"/>
      <c r="F31" s="8"/>
    </row>
    <row r="32" spans="2:6">
      <c r="B32" s="9" t="s">
        <v>9</v>
      </c>
      <c r="C32" s="110">
        <v>7373</v>
      </c>
      <c r="D32" s="12"/>
      <c r="E32" s="11" t="s">
        <v>10</v>
      </c>
      <c r="F32" s="8"/>
    </row>
    <row r="33" spans="2:6">
      <c r="B33" s="1" t="s">
        <v>11</v>
      </c>
      <c r="C33" s="143">
        <v>136434</v>
      </c>
      <c r="D33" s="6"/>
      <c r="E33" s="13"/>
      <c r="F33" s="8"/>
    </row>
    <row r="34" spans="2:6">
      <c r="B34" s="9" t="s">
        <v>12</v>
      </c>
      <c r="C34" s="110">
        <v>4700029088</v>
      </c>
      <c r="D34" s="6"/>
      <c r="E34" s="13"/>
      <c r="F34" s="8"/>
    </row>
    <row r="35" spans="2:6">
      <c r="B35" s="14" t="s">
        <v>13</v>
      </c>
      <c r="C35" s="110" t="s">
        <v>166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159</v>
      </c>
      <c r="D38" s="233">
        <v>1</v>
      </c>
      <c r="E38" s="215">
        <v>165085</v>
      </c>
      <c r="F38" s="93">
        <f>D38*E38</f>
        <v>165085</v>
      </c>
    </row>
    <row r="39" spans="2:6" ht="15.75" thickBot="1">
      <c r="B39" s="21"/>
      <c r="C39" s="65"/>
      <c r="D39" s="27"/>
      <c r="E39" s="22" t="s">
        <v>20</v>
      </c>
      <c r="F39" s="23">
        <f>F38</f>
        <v>165085</v>
      </c>
    </row>
    <row r="41" spans="2:6" ht="15.75" thickBot="1">
      <c r="B41" s="343" t="s">
        <v>207</v>
      </c>
      <c r="C41" s="343"/>
      <c r="D41" s="343"/>
      <c r="E41" s="343"/>
      <c r="F41" s="343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186</v>
      </c>
      <c r="D44" s="10"/>
      <c r="E44" s="11"/>
      <c r="F44" s="8"/>
    </row>
    <row r="45" spans="2:6">
      <c r="B45" s="9" t="s">
        <v>9</v>
      </c>
      <c r="C45" s="110">
        <v>7374</v>
      </c>
      <c r="D45" s="12"/>
      <c r="E45" s="11" t="s">
        <v>10</v>
      </c>
      <c r="F45" s="8"/>
    </row>
    <row r="46" spans="2:6">
      <c r="B46" s="1" t="s">
        <v>11</v>
      </c>
      <c r="C46" s="143">
        <v>136435</v>
      </c>
      <c r="D46" s="6"/>
      <c r="E46" s="13"/>
      <c r="F46" s="8"/>
    </row>
    <row r="47" spans="2:6">
      <c r="B47" s="9" t="s">
        <v>12</v>
      </c>
      <c r="C47" s="110">
        <v>4700029087</v>
      </c>
      <c r="D47" s="6"/>
      <c r="E47" s="13"/>
      <c r="F47" s="8"/>
    </row>
    <row r="48" spans="2:6">
      <c r="B48" s="14" t="s">
        <v>13</v>
      </c>
      <c r="C48" s="110" t="s">
        <v>167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159</v>
      </c>
      <c r="D51" s="233">
        <v>1</v>
      </c>
      <c r="E51" s="215">
        <v>165085</v>
      </c>
      <c r="F51" s="93">
        <f>D51*E51</f>
        <v>165085</v>
      </c>
    </row>
    <row r="52" spans="2:6" ht="15.75" thickBot="1">
      <c r="B52" s="21"/>
      <c r="C52" s="65"/>
      <c r="D52" s="27"/>
      <c r="E52" s="22" t="s">
        <v>20</v>
      </c>
      <c r="F52" s="23">
        <f>F51</f>
        <v>165085</v>
      </c>
    </row>
    <row r="54" spans="2:6" ht="15.75" thickBot="1">
      <c r="B54" s="343" t="s">
        <v>208</v>
      </c>
      <c r="C54" s="343"/>
      <c r="D54" s="343"/>
      <c r="E54" s="343"/>
      <c r="F54" s="343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186</v>
      </c>
      <c r="D57" s="10"/>
      <c r="E57" s="11"/>
      <c r="F57" s="8"/>
    </row>
    <row r="58" spans="2:6">
      <c r="B58" s="9" t="s">
        <v>9</v>
      </c>
      <c r="C58" s="110">
        <v>7375</v>
      </c>
      <c r="D58" s="12"/>
      <c r="E58" s="11" t="s">
        <v>10</v>
      </c>
      <c r="F58" s="8"/>
    </row>
    <row r="59" spans="2:6">
      <c r="B59" s="1" t="s">
        <v>11</v>
      </c>
      <c r="C59" s="143">
        <v>136436</v>
      </c>
      <c r="D59" s="6"/>
      <c r="E59" s="13"/>
      <c r="F59" s="8"/>
    </row>
    <row r="60" spans="2:6">
      <c r="B60" s="9" t="s">
        <v>12</v>
      </c>
      <c r="C60" s="110">
        <v>4700029086</v>
      </c>
      <c r="D60" s="6"/>
      <c r="E60" s="13"/>
      <c r="F60" s="8"/>
    </row>
    <row r="61" spans="2:6">
      <c r="B61" s="14" t="s">
        <v>13</v>
      </c>
      <c r="C61" s="110" t="s">
        <v>168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159</v>
      </c>
      <c r="D64" s="233">
        <v>1</v>
      </c>
      <c r="E64" s="215">
        <v>165085</v>
      </c>
      <c r="F64" s="93">
        <f>D64*E64</f>
        <v>165085</v>
      </c>
    </row>
    <row r="65" spans="2:6" ht="15.75" thickBot="1">
      <c r="B65" s="21"/>
      <c r="C65" s="65"/>
      <c r="D65" s="27"/>
      <c r="E65" s="22" t="s">
        <v>20</v>
      </c>
      <c r="F65" s="23">
        <f>F64</f>
        <v>165085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2" workbookViewId="0">
      <selection activeCell="B25" sqref="B25:C25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214</v>
      </c>
      <c r="C2" s="343"/>
      <c r="D2" s="343"/>
      <c r="E2" s="343"/>
      <c r="F2" s="343"/>
    </row>
    <row r="3" spans="2:6" ht="15.75" thickBot="1">
      <c r="B3" s="31"/>
      <c r="C3" s="32" t="s">
        <v>209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186</v>
      </c>
      <c r="D5" s="10"/>
      <c r="E5" s="11"/>
      <c r="F5" s="8"/>
    </row>
    <row r="6" spans="2:6">
      <c r="B6" s="9" t="s">
        <v>9</v>
      </c>
      <c r="C6" s="110">
        <v>7377</v>
      </c>
      <c r="D6" s="12"/>
      <c r="E6" s="11" t="s">
        <v>10</v>
      </c>
      <c r="F6" s="8"/>
    </row>
    <row r="7" spans="2:6">
      <c r="B7" s="1" t="s">
        <v>11</v>
      </c>
      <c r="C7" s="143">
        <v>136437</v>
      </c>
      <c r="D7" s="6"/>
      <c r="E7" s="13"/>
      <c r="F7" s="8"/>
    </row>
    <row r="8" spans="2:6">
      <c r="B8" s="9" t="s">
        <v>12</v>
      </c>
      <c r="C8" s="110">
        <v>4700029085</v>
      </c>
      <c r="D8" s="6"/>
      <c r="E8" s="13"/>
      <c r="F8" s="8"/>
    </row>
    <row r="9" spans="2:6">
      <c r="B9" s="14" t="s">
        <v>13</v>
      </c>
      <c r="C9" s="110" t="s">
        <v>169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159</v>
      </c>
      <c r="D12" s="233">
        <v>1</v>
      </c>
      <c r="E12" s="215">
        <v>165085</v>
      </c>
      <c r="F12" s="93">
        <f>D12*E12</f>
        <v>165085</v>
      </c>
    </row>
    <row r="13" spans="2:6" ht="15.75" thickBot="1">
      <c r="B13" s="21"/>
      <c r="C13" s="65"/>
      <c r="D13" s="27"/>
      <c r="E13" s="22" t="s">
        <v>20</v>
      </c>
      <c r="F13" s="23">
        <f>F12</f>
        <v>165085</v>
      </c>
    </row>
    <row r="15" spans="2:6" ht="15.75" thickBot="1">
      <c r="B15" s="343" t="s">
        <v>215</v>
      </c>
      <c r="C15" s="343"/>
      <c r="D15" s="343"/>
      <c r="E15" s="343"/>
      <c r="F15" s="343"/>
    </row>
    <row r="16" spans="2:6" ht="15.75" thickBot="1">
      <c r="B16" s="31"/>
      <c r="C16" s="32" t="s">
        <v>210</v>
      </c>
      <c r="D16" s="2"/>
      <c r="E16" s="3"/>
      <c r="F16" s="4"/>
    </row>
    <row r="17" spans="2:6">
      <c r="B17" s="5" t="s">
        <v>5</v>
      </c>
      <c r="C17" s="196" t="s">
        <v>48</v>
      </c>
      <c r="D17" s="6"/>
      <c r="E17" s="7" t="s">
        <v>6</v>
      </c>
      <c r="F17" s="8"/>
    </row>
    <row r="18" spans="2:6">
      <c r="B18" s="9" t="s">
        <v>7</v>
      </c>
      <c r="C18" s="190" t="s">
        <v>186</v>
      </c>
      <c r="D18" s="10"/>
      <c r="E18" s="11"/>
      <c r="F18" s="8"/>
    </row>
    <row r="19" spans="2:6">
      <c r="B19" s="9" t="s">
        <v>9</v>
      </c>
      <c r="C19" s="110">
        <v>7378</v>
      </c>
      <c r="D19" s="12"/>
      <c r="E19" s="11" t="s">
        <v>10</v>
      </c>
      <c r="F19" s="8"/>
    </row>
    <row r="20" spans="2:6">
      <c r="B20" s="1" t="s">
        <v>11</v>
      </c>
      <c r="C20" s="143">
        <v>136438</v>
      </c>
      <c r="D20" s="6"/>
      <c r="E20" s="13"/>
      <c r="F20" s="8"/>
    </row>
    <row r="21" spans="2:6">
      <c r="B21" s="9" t="s">
        <v>12</v>
      </c>
      <c r="C21" s="110">
        <v>4700029064</v>
      </c>
      <c r="D21" s="6"/>
      <c r="E21" s="13"/>
      <c r="F21" s="8"/>
    </row>
    <row r="22" spans="2:6">
      <c r="B22" s="14" t="s">
        <v>13</v>
      </c>
      <c r="C22" s="110" t="s">
        <v>170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3">
        <v>3200000000</v>
      </c>
      <c r="C25" s="110" t="s">
        <v>159</v>
      </c>
      <c r="D25" s="233">
        <v>1</v>
      </c>
      <c r="E25" s="215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43" t="s">
        <v>216</v>
      </c>
      <c r="C28" s="343"/>
      <c r="D28" s="343"/>
      <c r="E28" s="343"/>
      <c r="F28" s="343"/>
    </row>
    <row r="29" spans="2:6" ht="15.75" thickBot="1">
      <c r="B29" s="31"/>
      <c r="C29" s="32" t="s">
        <v>211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186</v>
      </c>
      <c r="D31" s="10"/>
      <c r="E31" s="11"/>
      <c r="F31" s="8"/>
    </row>
    <row r="32" spans="2:6">
      <c r="B32" s="9" t="s">
        <v>9</v>
      </c>
      <c r="C32" s="110">
        <v>7379</v>
      </c>
      <c r="D32" s="12"/>
      <c r="E32" s="11" t="s">
        <v>10</v>
      </c>
      <c r="F32" s="8"/>
    </row>
    <row r="33" spans="2:6">
      <c r="B33" s="1" t="s">
        <v>11</v>
      </c>
      <c r="C33" s="143">
        <v>136439</v>
      </c>
      <c r="D33" s="6"/>
      <c r="E33" s="13"/>
      <c r="F33" s="8"/>
    </row>
    <row r="34" spans="2:6">
      <c r="B34" s="9" t="s">
        <v>12</v>
      </c>
      <c r="C34" s="110">
        <v>4700029065</v>
      </c>
      <c r="D34" s="6"/>
      <c r="E34" s="13"/>
      <c r="F34" s="8"/>
    </row>
    <row r="35" spans="2:6">
      <c r="B35" s="14" t="s">
        <v>13</v>
      </c>
      <c r="C35" s="110" t="s">
        <v>171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159</v>
      </c>
      <c r="D38" s="233">
        <v>1</v>
      </c>
      <c r="E38" s="215">
        <v>155216</v>
      </c>
      <c r="F38" s="93">
        <f>D38*E38</f>
        <v>155216</v>
      </c>
    </row>
    <row r="39" spans="2:6" ht="15.75" thickBot="1">
      <c r="B39" s="21"/>
      <c r="C39" s="65"/>
      <c r="D39" s="27"/>
      <c r="E39" s="22" t="s">
        <v>20</v>
      </c>
      <c r="F39" s="23">
        <f>F38</f>
        <v>155216</v>
      </c>
    </row>
    <row r="41" spans="2:6" ht="15.75" thickBot="1">
      <c r="B41" s="343" t="s">
        <v>217</v>
      </c>
      <c r="C41" s="343"/>
      <c r="D41" s="343"/>
      <c r="E41" s="343"/>
      <c r="F41" s="343"/>
    </row>
    <row r="42" spans="2:6" ht="15.75" thickBot="1">
      <c r="B42" s="31"/>
      <c r="C42" s="32" t="s">
        <v>212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186</v>
      </c>
      <c r="D44" s="10"/>
      <c r="E44" s="11"/>
      <c r="F44" s="8"/>
    </row>
    <row r="45" spans="2:6">
      <c r="B45" s="9" t="s">
        <v>9</v>
      </c>
      <c r="C45" s="110">
        <v>7380</v>
      </c>
      <c r="D45" s="12"/>
      <c r="E45" s="11" t="s">
        <v>10</v>
      </c>
      <c r="F45" s="8"/>
    </row>
    <row r="46" spans="2:6">
      <c r="B46" s="1" t="s">
        <v>11</v>
      </c>
      <c r="C46" s="143">
        <v>136440</v>
      </c>
      <c r="D46" s="6"/>
      <c r="E46" s="13"/>
      <c r="F46" s="8"/>
    </row>
    <row r="47" spans="2:6">
      <c r="B47" s="9" t="s">
        <v>12</v>
      </c>
      <c r="C47" s="110">
        <v>4700029066</v>
      </c>
      <c r="D47" s="6"/>
      <c r="E47" s="13"/>
      <c r="F47" s="8"/>
    </row>
    <row r="48" spans="2:6">
      <c r="B48" s="14" t="s">
        <v>13</v>
      </c>
      <c r="C48" s="110" t="s">
        <v>172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159</v>
      </c>
      <c r="D51" s="233">
        <v>1</v>
      </c>
      <c r="E51" s="215">
        <v>155216</v>
      </c>
      <c r="F51" s="93">
        <f>D51*E51</f>
        <v>155216</v>
      </c>
    </row>
    <row r="52" spans="2:6" ht="15.75" thickBot="1">
      <c r="B52" s="21"/>
      <c r="C52" s="65"/>
      <c r="D52" s="27"/>
      <c r="E52" s="22" t="s">
        <v>20</v>
      </c>
      <c r="F52" s="23">
        <f>F51</f>
        <v>155216</v>
      </c>
    </row>
    <row r="54" spans="2:6" ht="15.75" thickBot="1">
      <c r="B54" s="343" t="s">
        <v>218</v>
      </c>
      <c r="C54" s="343"/>
      <c r="D54" s="343"/>
      <c r="E54" s="343"/>
      <c r="F54" s="343"/>
    </row>
    <row r="55" spans="2:6" ht="15.75" thickBot="1">
      <c r="B55" s="31"/>
      <c r="C55" s="32" t="s">
        <v>213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186</v>
      </c>
      <c r="D57" s="10"/>
      <c r="E57" s="11"/>
      <c r="F57" s="8"/>
    </row>
    <row r="58" spans="2:6">
      <c r="B58" s="9" t="s">
        <v>9</v>
      </c>
      <c r="C58" s="110">
        <v>7396</v>
      </c>
      <c r="D58" s="12"/>
      <c r="E58" s="11" t="s">
        <v>10</v>
      </c>
      <c r="F58" s="8"/>
    </row>
    <row r="59" spans="2:6">
      <c r="B59" s="1" t="s">
        <v>11</v>
      </c>
      <c r="C59" s="143">
        <v>136442</v>
      </c>
      <c r="D59" s="6"/>
      <c r="E59" s="13"/>
      <c r="F59" s="8"/>
    </row>
    <row r="60" spans="2:6">
      <c r="B60" s="9" t="s">
        <v>12</v>
      </c>
      <c r="C60" s="110">
        <v>4700029067</v>
      </c>
      <c r="D60" s="6"/>
      <c r="E60" s="13"/>
      <c r="F60" s="8"/>
    </row>
    <row r="61" spans="2:6">
      <c r="B61" s="14" t="s">
        <v>13</v>
      </c>
      <c r="C61" s="110" t="s">
        <v>173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159</v>
      </c>
      <c r="D64" s="233">
        <v>1</v>
      </c>
      <c r="E64" s="21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41" sqref="B41:F4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224</v>
      </c>
      <c r="C2" s="343"/>
      <c r="D2" s="343"/>
      <c r="E2" s="343"/>
      <c r="F2" s="343"/>
    </row>
    <row r="3" spans="2:6" ht="15.75" thickBot="1">
      <c r="B3" s="31"/>
      <c r="C3" s="32" t="s">
        <v>219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186</v>
      </c>
      <c r="D5" s="10"/>
      <c r="E5" s="11"/>
      <c r="F5" s="8"/>
    </row>
    <row r="6" spans="2:6">
      <c r="B6" s="9" t="s">
        <v>9</v>
      </c>
      <c r="C6" s="110">
        <v>7398</v>
      </c>
      <c r="D6" s="12"/>
      <c r="E6" s="11" t="s">
        <v>10</v>
      </c>
      <c r="F6" s="8"/>
    </row>
    <row r="7" spans="2:6">
      <c r="B7" s="1" t="s">
        <v>11</v>
      </c>
      <c r="C7" s="143">
        <v>136444</v>
      </c>
      <c r="D7" s="6"/>
      <c r="E7" s="13"/>
      <c r="F7" s="8"/>
    </row>
    <row r="8" spans="2:6">
      <c r="B8" s="9" t="s">
        <v>12</v>
      </c>
      <c r="C8" s="110">
        <v>4700029068</v>
      </c>
      <c r="D8" s="6"/>
      <c r="E8" s="13"/>
      <c r="F8" s="8"/>
    </row>
    <row r="9" spans="2:6">
      <c r="B9" s="14" t="s">
        <v>13</v>
      </c>
      <c r="C9" s="110" t="s">
        <v>174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159</v>
      </c>
      <c r="D12" s="233">
        <v>1</v>
      </c>
      <c r="E12" s="215">
        <v>155216</v>
      </c>
      <c r="F12" s="93">
        <f>D12*E12</f>
        <v>155216</v>
      </c>
    </row>
    <row r="13" spans="2:6" ht="15.75" thickBot="1">
      <c r="B13" s="21"/>
      <c r="C13" s="65"/>
      <c r="D13" s="27"/>
      <c r="E13" s="22" t="s">
        <v>20</v>
      </c>
      <c r="F13" s="23">
        <f>F12</f>
        <v>155216</v>
      </c>
    </row>
    <row r="15" spans="2:6" ht="15.75" thickBot="1">
      <c r="B15" s="343" t="s">
        <v>225</v>
      </c>
      <c r="C15" s="343"/>
      <c r="D15" s="343"/>
      <c r="E15" s="343"/>
      <c r="F15" s="343"/>
    </row>
    <row r="16" spans="2:6" ht="15.75" thickBot="1">
      <c r="B16" s="31"/>
      <c r="C16" s="32" t="s">
        <v>220</v>
      </c>
      <c r="D16" s="2"/>
      <c r="E16" s="3"/>
      <c r="F16" s="4"/>
    </row>
    <row r="17" spans="2:6">
      <c r="B17" s="5" t="s">
        <v>5</v>
      </c>
      <c r="C17" s="196" t="s">
        <v>48</v>
      </c>
      <c r="D17" s="6"/>
      <c r="E17" s="7" t="s">
        <v>6</v>
      </c>
      <c r="F17" s="8"/>
    </row>
    <row r="18" spans="2:6">
      <c r="B18" s="9" t="s">
        <v>7</v>
      </c>
      <c r="C18" s="190" t="s">
        <v>186</v>
      </c>
      <c r="D18" s="10"/>
      <c r="E18" s="11"/>
      <c r="F18" s="8"/>
    </row>
    <row r="19" spans="2:6">
      <c r="B19" s="9" t="s">
        <v>9</v>
      </c>
      <c r="C19" s="110">
        <v>7399</v>
      </c>
      <c r="D19" s="12"/>
      <c r="E19" s="11" t="s">
        <v>10</v>
      </c>
      <c r="F19" s="8"/>
    </row>
    <row r="20" spans="2:6">
      <c r="B20" s="1" t="s">
        <v>11</v>
      </c>
      <c r="C20" s="143">
        <v>136458</v>
      </c>
      <c r="D20" s="6"/>
      <c r="E20" s="13"/>
      <c r="F20" s="8"/>
    </row>
    <row r="21" spans="2:6">
      <c r="B21" s="9" t="s">
        <v>12</v>
      </c>
      <c r="C21" s="110">
        <v>4700029069</v>
      </c>
      <c r="D21" s="6"/>
      <c r="E21" s="13"/>
      <c r="F21" s="8"/>
    </row>
    <row r="22" spans="2:6">
      <c r="B22" s="14" t="s">
        <v>13</v>
      </c>
      <c r="C22" s="110" t="s">
        <v>175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3">
        <v>3200000000</v>
      </c>
      <c r="C25" s="110" t="s">
        <v>159</v>
      </c>
      <c r="D25" s="233">
        <v>1</v>
      </c>
      <c r="E25" s="215">
        <v>155216</v>
      </c>
      <c r="F25" s="93">
        <f>D25*E25</f>
        <v>155216</v>
      </c>
    </row>
    <row r="26" spans="2:6" ht="15.75" thickBot="1">
      <c r="B26" s="21"/>
      <c r="C26" s="65"/>
      <c r="D26" s="27"/>
      <c r="E26" s="22" t="s">
        <v>20</v>
      </c>
      <c r="F26" s="23">
        <f>F25</f>
        <v>155216</v>
      </c>
    </row>
    <row r="28" spans="2:6" ht="15.75" thickBot="1">
      <c r="B28" s="343" t="s">
        <v>226</v>
      </c>
      <c r="C28" s="343"/>
      <c r="D28" s="343"/>
      <c r="E28" s="343"/>
      <c r="F28" s="343"/>
    </row>
    <row r="29" spans="2:6" ht="15.75" thickBot="1">
      <c r="B29" s="31"/>
      <c r="C29" s="32" t="s">
        <v>221</v>
      </c>
      <c r="D29" s="2"/>
      <c r="E29" s="3"/>
      <c r="F29" s="4"/>
    </row>
    <row r="30" spans="2:6">
      <c r="B30" s="5" t="s">
        <v>5</v>
      </c>
      <c r="C30" s="196" t="s">
        <v>48</v>
      </c>
      <c r="D30" s="6"/>
      <c r="E30" s="7" t="s">
        <v>6</v>
      </c>
      <c r="F30" s="8"/>
    </row>
    <row r="31" spans="2:6">
      <c r="B31" s="9" t="s">
        <v>7</v>
      </c>
      <c r="C31" s="190" t="s">
        <v>186</v>
      </c>
      <c r="D31" s="10"/>
      <c r="E31" s="11"/>
      <c r="F31" s="8"/>
    </row>
    <row r="32" spans="2:6">
      <c r="B32" s="9" t="s">
        <v>9</v>
      </c>
      <c r="C32" s="110">
        <v>7400</v>
      </c>
      <c r="D32" s="12"/>
      <c r="E32" s="11" t="s">
        <v>10</v>
      </c>
      <c r="F32" s="8"/>
    </row>
    <row r="33" spans="2:6">
      <c r="B33" s="1" t="s">
        <v>11</v>
      </c>
      <c r="C33" s="143">
        <v>136460</v>
      </c>
      <c r="D33" s="6"/>
      <c r="E33" s="13"/>
      <c r="F33" s="8"/>
    </row>
    <row r="34" spans="2:6">
      <c r="B34" s="9" t="s">
        <v>12</v>
      </c>
      <c r="C34" s="110">
        <v>4700029070</v>
      </c>
      <c r="D34" s="6"/>
      <c r="E34" s="13"/>
      <c r="F34" s="8"/>
    </row>
    <row r="35" spans="2:6">
      <c r="B35" s="14" t="s">
        <v>13</v>
      </c>
      <c r="C35" s="110" t="s">
        <v>176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159</v>
      </c>
      <c r="D38" s="233">
        <v>1</v>
      </c>
      <c r="E38" s="215">
        <v>155216</v>
      </c>
      <c r="F38" s="93">
        <f>D38*E38</f>
        <v>155216</v>
      </c>
    </row>
    <row r="39" spans="2:6" ht="15.75" thickBot="1">
      <c r="B39" s="21"/>
      <c r="C39" s="65"/>
      <c r="D39" s="27"/>
      <c r="E39" s="22" t="s">
        <v>20</v>
      </c>
      <c r="F39" s="23">
        <f>F38</f>
        <v>155216</v>
      </c>
    </row>
    <row r="41" spans="2:6" ht="15.75" thickBot="1">
      <c r="B41" s="343" t="s">
        <v>227</v>
      </c>
      <c r="C41" s="343"/>
      <c r="D41" s="343"/>
      <c r="E41" s="343"/>
      <c r="F41" s="343"/>
    </row>
    <row r="42" spans="2:6" ht="15.75" thickBot="1">
      <c r="B42" s="31"/>
      <c r="C42" s="32" t="s">
        <v>222</v>
      </c>
      <c r="D42" s="2"/>
      <c r="E42" s="3"/>
      <c r="F42" s="4"/>
    </row>
    <row r="43" spans="2:6">
      <c r="B43" s="5" t="s">
        <v>5</v>
      </c>
      <c r="C43" s="196" t="s">
        <v>48</v>
      </c>
      <c r="D43" s="6"/>
      <c r="E43" s="7" t="s">
        <v>6</v>
      </c>
      <c r="F43" s="8"/>
    </row>
    <row r="44" spans="2:6">
      <c r="B44" s="9" t="s">
        <v>7</v>
      </c>
      <c r="C44" s="190" t="s">
        <v>186</v>
      </c>
      <c r="D44" s="10"/>
      <c r="E44" s="11"/>
      <c r="F44" s="8"/>
    </row>
    <row r="45" spans="2:6">
      <c r="B45" s="9" t="s">
        <v>9</v>
      </c>
      <c r="C45" s="110">
        <v>7401</v>
      </c>
      <c r="D45" s="12"/>
      <c r="E45" s="11" t="s">
        <v>10</v>
      </c>
      <c r="F45" s="8"/>
    </row>
    <row r="46" spans="2:6">
      <c r="B46" s="1" t="s">
        <v>11</v>
      </c>
      <c r="C46" s="143">
        <v>136462</v>
      </c>
      <c r="D46" s="6"/>
      <c r="E46" s="13"/>
      <c r="F46" s="8"/>
    </row>
    <row r="47" spans="2:6">
      <c r="B47" s="9" t="s">
        <v>12</v>
      </c>
      <c r="C47" s="110">
        <v>4700029071</v>
      </c>
      <c r="D47" s="6"/>
      <c r="E47" s="13"/>
      <c r="F47" s="8"/>
    </row>
    <row r="48" spans="2:6">
      <c r="B48" s="14" t="s">
        <v>13</v>
      </c>
      <c r="C48" s="110" t="s">
        <v>177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159</v>
      </c>
      <c r="D51" s="233">
        <v>1</v>
      </c>
      <c r="E51" s="215">
        <v>155216</v>
      </c>
      <c r="F51" s="93">
        <f>D51*E51</f>
        <v>155216</v>
      </c>
    </row>
    <row r="52" spans="2:6" ht="15.75" thickBot="1">
      <c r="B52" s="21"/>
      <c r="C52" s="65"/>
      <c r="D52" s="27"/>
      <c r="E52" s="22" t="s">
        <v>20</v>
      </c>
      <c r="F52" s="23">
        <f>F51</f>
        <v>155216</v>
      </c>
    </row>
    <row r="54" spans="2:6" ht="15.75" thickBot="1">
      <c r="B54" s="343" t="s">
        <v>228</v>
      </c>
      <c r="C54" s="343"/>
      <c r="D54" s="343"/>
      <c r="E54" s="343"/>
      <c r="F54" s="343"/>
    </row>
    <row r="55" spans="2:6" ht="15.75" thickBot="1">
      <c r="B55" s="31"/>
      <c r="C55" s="32" t="s">
        <v>223</v>
      </c>
      <c r="D55" s="2"/>
      <c r="E55" s="3"/>
      <c r="F55" s="4"/>
    </row>
    <row r="56" spans="2:6">
      <c r="B56" s="5" t="s">
        <v>5</v>
      </c>
      <c r="C56" s="196" t="s">
        <v>48</v>
      </c>
      <c r="D56" s="6"/>
      <c r="E56" s="7" t="s">
        <v>6</v>
      </c>
      <c r="F56" s="8"/>
    </row>
    <row r="57" spans="2:6">
      <c r="B57" s="9" t="s">
        <v>7</v>
      </c>
      <c r="C57" s="190" t="s">
        <v>186</v>
      </c>
      <c r="D57" s="10"/>
      <c r="E57" s="11"/>
      <c r="F57" s="8"/>
    </row>
    <row r="58" spans="2:6">
      <c r="B58" s="9" t="s">
        <v>9</v>
      </c>
      <c r="C58" s="110">
        <v>7405</v>
      </c>
      <c r="D58" s="12"/>
      <c r="E58" s="11" t="s">
        <v>10</v>
      </c>
      <c r="F58" s="8"/>
    </row>
    <row r="59" spans="2:6">
      <c r="B59" s="1" t="s">
        <v>11</v>
      </c>
      <c r="C59" s="143">
        <v>136464</v>
      </c>
      <c r="D59" s="6"/>
      <c r="E59" s="13"/>
      <c r="F59" s="8"/>
    </row>
    <row r="60" spans="2:6">
      <c r="B60" s="9" t="s">
        <v>12</v>
      </c>
      <c r="C60" s="110">
        <v>4700029072</v>
      </c>
      <c r="D60" s="6"/>
      <c r="E60" s="13"/>
      <c r="F60" s="8"/>
    </row>
    <row r="61" spans="2:6">
      <c r="B61" s="14" t="s">
        <v>13</v>
      </c>
      <c r="C61" s="110" t="s">
        <v>178</v>
      </c>
      <c r="D61" s="6"/>
      <c r="E61" s="8"/>
      <c r="F61" s="8"/>
    </row>
    <row r="62" spans="2:6" ht="15.75" thickBot="1">
      <c r="B62" s="14" t="s">
        <v>14</v>
      </c>
      <c r="C62" s="253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159</v>
      </c>
      <c r="D64" s="233">
        <v>1</v>
      </c>
      <c r="E64" s="21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17" sqref="C17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43" t="s">
        <v>234</v>
      </c>
      <c r="C2" s="343"/>
      <c r="D2" s="343"/>
      <c r="E2" s="343"/>
      <c r="F2" s="343"/>
    </row>
    <row r="3" spans="2:6" ht="15.75" thickBot="1">
      <c r="B3" s="31"/>
      <c r="C3" s="32" t="s">
        <v>229</v>
      </c>
      <c r="D3" s="2"/>
      <c r="E3" s="3"/>
      <c r="F3" s="4"/>
    </row>
    <row r="4" spans="2:6">
      <c r="B4" s="5" t="s">
        <v>5</v>
      </c>
      <c r="C4" s="196" t="s">
        <v>48</v>
      </c>
      <c r="D4" s="6"/>
      <c r="E4" s="7" t="s">
        <v>6</v>
      </c>
      <c r="F4" s="8"/>
    </row>
    <row r="5" spans="2:6">
      <c r="B5" s="9" t="s">
        <v>7</v>
      </c>
      <c r="C5" s="190" t="s">
        <v>186</v>
      </c>
      <c r="D5" s="10"/>
      <c r="E5" s="11"/>
      <c r="F5" s="8"/>
    </row>
    <row r="6" spans="2:6">
      <c r="B6" s="9" t="s">
        <v>9</v>
      </c>
      <c r="C6" s="254">
        <v>7406</v>
      </c>
      <c r="D6" s="12"/>
      <c r="E6" s="11" t="s">
        <v>10</v>
      </c>
      <c r="F6" s="8"/>
    </row>
    <row r="7" spans="2:6">
      <c r="B7" s="1" t="s">
        <v>11</v>
      </c>
      <c r="C7" s="143">
        <v>136465</v>
      </c>
      <c r="D7" s="6"/>
      <c r="E7" s="13"/>
      <c r="F7" s="8"/>
    </row>
    <row r="8" spans="2:6">
      <c r="B8" s="9" t="s">
        <v>12</v>
      </c>
      <c r="C8" s="254">
        <v>4700029073</v>
      </c>
      <c r="D8" s="6"/>
      <c r="E8" s="13"/>
      <c r="F8" s="8"/>
    </row>
    <row r="9" spans="2:6">
      <c r="B9" s="14" t="s">
        <v>13</v>
      </c>
      <c r="C9" s="254" t="s">
        <v>179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3">
        <v>3200000000</v>
      </c>
      <c r="C12" s="110" t="s">
        <v>159</v>
      </c>
      <c r="D12" s="233">
        <v>1</v>
      </c>
      <c r="E12" s="215">
        <v>155216</v>
      </c>
      <c r="F12" s="93">
        <f>D12*E12</f>
        <v>155216</v>
      </c>
    </row>
    <row r="13" spans="2:6" ht="15.75" thickBot="1">
      <c r="B13" s="21"/>
      <c r="C13" s="65"/>
      <c r="D13" s="27"/>
      <c r="E13" s="22" t="s">
        <v>20</v>
      </c>
      <c r="F13" s="23">
        <f>F12</f>
        <v>155216</v>
      </c>
    </row>
    <row r="15" spans="2:6" ht="15.75" thickBot="1">
      <c r="B15" s="343"/>
      <c r="C15" s="343"/>
      <c r="D15" s="343"/>
      <c r="E15" s="343"/>
      <c r="F15" s="343"/>
    </row>
    <row r="16" spans="2:6" ht="15.75" thickBot="1">
      <c r="B16" s="31"/>
      <c r="C16" s="32" t="s">
        <v>230</v>
      </c>
      <c r="D16" s="2"/>
      <c r="E16" s="3"/>
      <c r="F16" s="4"/>
    </row>
    <row r="17" spans="2:6" ht="15.75" thickBot="1">
      <c r="B17" s="58" t="s">
        <v>5</v>
      </c>
      <c r="C17" s="113" t="s">
        <v>131</v>
      </c>
      <c r="D17" s="264"/>
      <c r="E17" s="265"/>
      <c r="F17" s="266"/>
    </row>
    <row r="18" spans="2:6" ht="15.75" thickBot="1">
      <c r="B18" s="58" t="s">
        <v>7</v>
      </c>
      <c r="C18" s="267" t="s">
        <v>260</v>
      </c>
      <c r="D18" s="264"/>
      <c r="E18" s="268"/>
      <c r="F18" s="266"/>
    </row>
    <row r="19" spans="2:6" ht="15.75" thickBot="1">
      <c r="B19" s="58" t="s">
        <v>9</v>
      </c>
      <c r="C19" s="269">
        <v>13455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138297</v>
      </c>
      <c r="D20" s="264"/>
      <c r="E20" s="272"/>
      <c r="F20" s="266"/>
    </row>
    <row r="21" spans="2:6" ht="15.75" thickBot="1">
      <c r="B21" s="58" t="s">
        <v>12</v>
      </c>
      <c r="C21" s="273">
        <v>339142</v>
      </c>
      <c r="D21" s="264"/>
      <c r="E21" s="272"/>
      <c r="F21" s="266"/>
    </row>
    <row r="22" spans="2:6" ht="15.75" thickBot="1">
      <c r="B22" s="274" t="s">
        <v>13</v>
      </c>
      <c r="C22" s="269">
        <v>7222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 t="s">
        <v>16</v>
      </c>
      <c r="D24" s="278" t="s">
        <v>17</v>
      </c>
      <c r="E24" s="278" t="s">
        <v>18</v>
      </c>
      <c r="F24" s="279" t="s">
        <v>19</v>
      </c>
    </row>
    <row r="25" spans="2:6" ht="15.75" thickBot="1">
      <c r="B25" s="113">
        <v>3200000000</v>
      </c>
      <c r="C25" s="280" t="s">
        <v>134</v>
      </c>
      <c r="D25" s="280">
        <v>1</v>
      </c>
      <c r="E25" s="281">
        <v>250000</v>
      </c>
      <c r="F25" s="282">
        <v>250000</v>
      </c>
    </row>
    <row r="26" spans="2:6" ht="15.75" thickBot="1">
      <c r="B26" s="283"/>
      <c r="C26" s="284"/>
      <c r="D26" s="285"/>
      <c r="E26" s="284" t="s">
        <v>261</v>
      </c>
      <c r="F26" s="282">
        <v>250000</v>
      </c>
    </row>
    <row r="28" spans="2:6" ht="15.75" thickBot="1">
      <c r="B28" s="343"/>
      <c r="C28" s="343"/>
      <c r="D28" s="343"/>
      <c r="E28" s="343"/>
      <c r="F28" s="343"/>
    </row>
    <row r="29" spans="2:6" ht="15.75" thickBot="1">
      <c r="B29" s="31"/>
      <c r="C29" s="32" t="s">
        <v>231</v>
      </c>
      <c r="D29" s="2"/>
      <c r="E29" s="3"/>
      <c r="F29" s="4"/>
    </row>
    <row r="30" spans="2:6">
      <c r="B30" s="5" t="s">
        <v>5</v>
      </c>
      <c r="C30" s="196" t="s">
        <v>263</v>
      </c>
      <c r="D30" s="6"/>
      <c r="E30" s="7" t="s">
        <v>6</v>
      </c>
      <c r="F30" s="8"/>
    </row>
    <row r="31" spans="2:6">
      <c r="B31" s="9" t="s">
        <v>7</v>
      </c>
      <c r="C31" s="190" t="s">
        <v>262</v>
      </c>
      <c r="D31" s="10"/>
      <c r="E31" s="11"/>
      <c r="F31" s="8"/>
    </row>
    <row r="32" spans="2:6">
      <c r="B32" s="9" t="s">
        <v>9</v>
      </c>
      <c r="C32" s="110">
        <v>13551</v>
      </c>
      <c r="D32" s="12"/>
      <c r="E32" s="11" t="s">
        <v>10</v>
      </c>
      <c r="F32" s="8"/>
    </row>
    <row r="33" spans="2:6">
      <c r="B33" s="1" t="s">
        <v>11</v>
      </c>
      <c r="C33" s="143">
        <v>138343</v>
      </c>
      <c r="D33" s="6"/>
      <c r="E33" s="13"/>
      <c r="F33" s="8"/>
    </row>
    <row r="34" spans="2:6">
      <c r="B34" s="9" t="s">
        <v>12</v>
      </c>
      <c r="C34" s="110" t="s">
        <v>264</v>
      </c>
      <c r="D34" s="6"/>
      <c r="E34" s="13"/>
      <c r="F34" s="8"/>
    </row>
    <row r="35" spans="2:6">
      <c r="B35" s="14" t="s">
        <v>13</v>
      </c>
      <c r="C35" s="110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3">
        <v>3200000000</v>
      </c>
      <c r="C38" s="110" t="s">
        <v>265</v>
      </c>
      <c r="D38" s="233">
        <v>1</v>
      </c>
      <c r="E38" s="215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43"/>
      <c r="C41" s="343"/>
      <c r="D41" s="343"/>
      <c r="E41" s="343"/>
      <c r="F41" s="343"/>
    </row>
    <row r="42" spans="2:6" ht="15.75" thickBot="1">
      <c r="B42" s="31"/>
      <c r="C42" s="32" t="s">
        <v>232</v>
      </c>
      <c r="D42" s="2"/>
      <c r="E42" s="3"/>
      <c r="F42" s="4"/>
    </row>
    <row r="43" spans="2:6">
      <c r="B43" s="5" t="s">
        <v>5</v>
      </c>
      <c r="C43" s="196" t="s">
        <v>263</v>
      </c>
      <c r="D43" s="6"/>
      <c r="E43" s="7" t="s">
        <v>6</v>
      </c>
      <c r="F43" s="8"/>
    </row>
    <row r="44" spans="2:6">
      <c r="B44" s="9" t="s">
        <v>7</v>
      </c>
      <c r="C44" s="190" t="s">
        <v>262</v>
      </c>
      <c r="D44" s="10"/>
      <c r="E44" s="11"/>
      <c r="F44" s="8"/>
    </row>
    <row r="45" spans="2:6">
      <c r="B45" s="9" t="s">
        <v>9</v>
      </c>
      <c r="C45" s="110">
        <v>13552</v>
      </c>
      <c r="D45" s="12"/>
      <c r="E45" s="11" t="s">
        <v>10</v>
      </c>
      <c r="F45" s="8"/>
    </row>
    <row r="46" spans="2:6">
      <c r="B46" s="1" t="s">
        <v>11</v>
      </c>
      <c r="C46" s="143">
        <v>138344</v>
      </c>
      <c r="D46" s="6"/>
      <c r="E46" s="13"/>
      <c r="F46" s="8"/>
    </row>
    <row r="47" spans="2:6">
      <c r="B47" s="9" t="s">
        <v>12</v>
      </c>
      <c r="C47" s="110" t="s">
        <v>264</v>
      </c>
      <c r="D47" s="6"/>
      <c r="E47" s="13"/>
      <c r="F47" s="8"/>
    </row>
    <row r="48" spans="2:6">
      <c r="B48" s="14" t="s">
        <v>13</v>
      </c>
      <c r="C48" s="110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3">
        <v>3200000000</v>
      </c>
      <c r="C51" s="110" t="s">
        <v>265</v>
      </c>
      <c r="D51" s="233">
        <v>1</v>
      </c>
      <c r="E51" s="215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43"/>
      <c r="C54" s="343"/>
      <c r="D54" s="343"/>
      <c r="E54" s="343"/>
      <c r="F54" s="343"/>
    </row>
    <row r="55" spans="2:6" ht="15.75" thickBot="1">
      <c r="B55" s="31" t="s">
        <v>267</v>
      </c>
      <c r="C55" s="32" t="s">
        <v>233</v>
      </c>
      <c r="D55" s="2"/>
      <c r="E55" s="3"/>
      <c r="F55" s="4"/>
    </row>
    <row r="56" spans="2:6">
      <c r="B56" s="5" t="s">
        <v>5</v>
      </c>
      <c r="C56" s="196" t="s">
        <v>263</v>
      </c>
      <c r="D56" s="6"/>
      <c r="E56" s="7" t="s">
        <v>6</v>
      </c>
      <c r="F56" s="8"/>
    </row>
    <row r="57" spans="2:6">
      <c r="B57" s="9" t="s">
        <v>7</v>
      </c>
      <c r="C57" s="190" t="s">
        <v>262</v>
      </c>
      <c r="D57" s="10"/>
      <c r="E57" s="11"/>
      <c r="F57" s="8"/>
    </row>
    <row r="58" spans="2:6">
      <c r="B58" s="9" t="s">
        <v>9</v>
      </c>
      <c r="C58" s="110">
        <v>13553</v>
      </c>
      <c r="D58" s="12"/>
      <c r="E58" s="11" t="s">
        <v>10</v>
      </c>
      <c r="F58" s="8"/>
    </row>
    <row r="59" spans="2:6">
      <c r="B59" s="1" t="s">
        <v>11</v>
      </c>
      <c r="C59" s="143">
        <v>138345</v>
      </c>
      <c r="D59" s="6"/>
      <c r="E59" s="13"/>
      <c r="F59" s="8"/>
    </row>
    <row r="60" spans="2:6">
      <c r="B60" s="9" t="s">
        <v>12</v>
      </c>
      <c r="C60" s="110" t="s">
        <v>264</v>
      </c>
      <c r="D60" s="6"/>
      <c r="E60" s="13"/>
      <c r="F60" s="8"/>
    </row>
    <row r="61" spans="2:6">
      <c r="B61" s="14" t="s">
        <v>13</v>
      </c>
      <c r="C61" s="110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3">
        <v>3200000000</v>
      </c>
      <c r="C64" s="110" t="s">
        <v>265</v>
      </c>
      <c r="D64" s="233">
        <v>1</v>
      </c>
      <c r="E64" s="215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2020-06-22T16:11:04Z</dcterms:modified>
</cp:coreProperties>
</file>