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0\"/>
    </mc:Choice>
  </mc:AlternateContent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0" yWindow="0" windowWidth="19200" windowHeight="11595" tabRatio="574" firstSheet="8" activeTab="13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3" i="31" l="1"/>
  <c r="F94" i="31" s="1"/>
  <c r="F79" i="31"/>
  <c r="F80" i="31" s="1"/>
  <c r="F64" i="31"/>
  <c r="F65" i="31" s="1"/>
  <c r="F51" i="31"/>
  <c r="F52" i="31" s="1"/>
  <c r="F38" i="31"/>
  <c r="F39" i="31" s="1"/>
  <c r="F25" i="31"/>
  <c r="F12" i="31"/>
  <c r="F13" i="31" s="1"/>
  <c r="F64" i="30" l="1"/>
  <c r="F65" i="30" s="1"/>
  <c r="F51" i="30"/>
  <c r="F52" i="30" s="1"/>
  <c r="F38" i="30"/>
  <c r="F39" i="30" s="1"/>
  <c r="F25" i="30"/>
  <c r="F12" i="30"/>
  <c r="F13" i="30" s="1"/>
  <c r="F64" i="29"/>
  <c r="F65" i="29" s="1"/>
  <c r="F51" i="29"/>
  <c r="F52" i="29" s="1"/>
  <c r="F38" i="29"/>
  <c r="F39" i="29" s="1"/>
  <c r="F25" i="29"/>
  <c r="F12" i="29"/>
  <c r="F13" i="29" s="1"/>
  <c r="F28" i="28" l="1"/>
  <c r="F27" i="28"/>
  <c r="F26" i="28"/>
  <c r="F25" i="28"/>
  <c r="F66" i="28" l="1"/>
  <c r="F67" i="28" s="1"/>
  <c r="F53" i="28"/>
  <c r="F54" i="28" s="1"/>
  <c r="F40" i="28"/>
  <c r="F41" i="28" s="1"/>
  <c r="F12" i="28"/>
  <c r="F13" i="28" s="1"/>
  <c r="I80" i="1" l="1"/>
  <c r="I79" i="1"/>
  <c r="I78" i="1"/>
  <c r="I77" i="1"/>
  <c r="I76" i="1"/>
  <c r="I75" i="1"/>
  <c r="I74" i="1"/>
  <c r="I73" i="1"/>
  <c r="F64" i="27" l="1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6" i="25"/>
  <c r="F25" i="25"/>
  <c r="F12" i="25"/>
  <c r="F13" i="25" s="1"/>
  <c r="F64" i="22"/>
  <c r="F51" i="22"/>
  <c r="F38" i="22"/>
  <c r="F25" i="22"/>
  <c r="F12" i="22"/>
  <c r="F64" i="23"/>
  <c r="F51" i="23"/>
  <c r="F38" i="23"/>
  <c r="F25" i="23" l="1"/>
  <c r="F12" i="23"/>
  <c r="F64" i="21"/>
  <c r="F38" i="21"/>
  <c r="F25" i="21"/>
  <c r="F26" i="21" s="1"/>
  <c r="F51" i="21" l="1"/>
  <c r="F12" i="21" l="1"/>
  <c r="F64" i="3" l="1"/>
  <c r="F65" i="3" s="1"/>
  <c r="F25" i="3" l="1"/>
  <c r="F26" i="3" s="1"/>
  <c r="F51" i="3"/>
  <c r="F52" i="3" s="1"/>
  <c r="F38" i="3" l="1"/>
  <c r="F12" i="3" l="1"/>
  <c r="F79" i="2"/>
  <c r="F80" i="2" s="1"/>
  <c r="F66" i="2"/>
  <c r="I4" i="4" l="1"/>
  <c r="F53" i="2"/>
  <c r="F40" i="2" l="1"/>
  <c r="F27" i="2"/>
  <c r="F14" i="2"/>
  <c r="F52" i="20"/>
  <c r="F39" i="20"/>
  <c r="F25" i="20"/>
  <c r="F15" i="2" l="1"/>
  <c r="I5" i="4" l="1"/>
  <c r="I6" i="4"/>
  <c r="I7" i="4"/>
  <c r="I8" i="4"/>
  <c r="F28" i="2" l="1"/>
  <c r="C19" i="4" l="1"/>
  <c r="I12" i="4"/>
  <c r="I11" i="4"/>
  <c r="I10" i="4"/>
  <c r="I9" i="4"/>
  <c r="C74" i="1"/>
  <c r="F65" i="22"/>
  <c r="F52" i="22"/>
  <c r="F39" i="22"/>
  <c r="F26" i="22"/>
  <c r="F13" i="22"/>
  <c r="F52" i="23"/>
  <c r="F39" i="23"/>
  <c r="F26" i="23"/>
  <c r="F13" i="23"/>
  <c r="F65" i="21"/>
  <c r="F52" i="21"/>
  <c r="F39" i="21"/>
  <c r="F13" i="21"/>
  <c r="F39" i="3"/>
  <c r="F13" i="3"/>
  <c r="F67" i="2"/>
  <c r="F54" i="2"/>
  <c r="F41" i="2"/>
  <c r="F53" i="20"/>
  <c r="F40" i="20"/>
  <c r="F26" i="20"/>
  <c r="F12" i="20"/>
  <c r="F65" i="23" l="1"/>
  <c r="I14" i="4"/>
</calcChain>
</file>

<file path=xl/sharedStrings.xml><?xml version="1.0" encoding="utf-8"?>
<sst xmlns="http://schemas.openxmlformats.org/spreadsheetml/2006/main" count="1943" uniqueCount="343">
  <si>
    <t>O/V</t>
  </si>
  <si>
    <t>Contratos por mantencion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</si>
  <si>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</si>
  <si>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</si>
  <si>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</si>
  <si>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</si>
  <si>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</si>
  <si>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</si>
  <si>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</si>
  <si>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</si>
  <si>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</si>
  <si>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</si>
  <si>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</si>
  <si>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</si>
  <si>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</si>
  <si>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</si>
  <si>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</si>
  <si>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</si>
  <si>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</si>
  <si>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</si>
  <si>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</si>
  <si>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</si>
  <si>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</si>
  <si>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</si>
  <si>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</si>
  <si>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</si>
  <si>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</si>
  <si>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</si>
  <si>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</si>
  <si>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</si>
  <si>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</si>
  <si>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</si>
  <si>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</si>
  <si>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</si>
  <si>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</si>
  <si>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</si>
  <si>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</si>
  <si>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</si>
  <si>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</si>
  <si>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</si>
  <si>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</si>
  <si>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</si>
  <si>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</si>
  <si>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</si>
  <si>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</si>
  <si>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</si>
  <si>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</si>
  <si>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</si>
  <si>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</si>
  <si>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</si>
  <si>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</si>
  <si>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</si>
  <si>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</si>
  <si>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</si>
  <si>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</si>
  <si>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</si>
  <si>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</si>
  <si>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</si>
  <si>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</si>
  <si>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</si>
  <si>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</si>
  <si>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</si>
  <si>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</si>
  <si>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</si>
  <si>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</si>
  <si>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</si>
  <si>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</si>
  <si>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</si>
  <si>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</si>
  <si>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</si>
  <si>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</si>
  <si>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</si>
  <si>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</si>
  <si>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</si>
  <si>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</si>
  <si>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</si>
  <si>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</si>
  <si>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</si>
  <si>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</si>
  <si>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</si>
  <si>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</si>
  <si>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</si>
  <si>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</si>
  <si>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</si>
  <si>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</si>
  <si>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</si>
  <si>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</si>
  <si>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</si>
  <si>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</si>
  <si>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</si>
  <si>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</si>
  <si>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</si>
  <si>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</si>
  <si>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</si>
  <si>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</si>
  <si>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</si>
  <si>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</si>
  <si>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</si>
  <si>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</si>
  <si>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</si>
  <si>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</si>
  <si>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</si>
  <si>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</si>
  <si>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</si>
  <si>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</si>
  <si>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</si>
  <si>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</si>
  <si>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</si>
  <si>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</si>
  <si>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</si>
  <si>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</si>
  <si>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</si>
  <si>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</si>
  <si>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</si>
  <si>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</si>
  <si>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</si>
  <si>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</si>
  <si>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</si>
  <si>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</si>
  <si>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</si>
  <si>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</si>
  <si>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</si>
  <si>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</si>
  <si>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</si>
  <si>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</si>
  <si>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</si>
  <si>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</si>
  <si>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</si>
  <si>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NO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</si>
  <si>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</si>
  <si>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</si>
  <si>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</si>
  <si>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</si>
  <si>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</si>
  <si>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Eduardo Contreras</t>
  </si>
  <si>
    <t>CLINICA INDISA</t>
  </si>
  <si>
    <t>CONTRATO POR MANTENCION</t>
  </si>
  <si>
    <t>PROGRAMACION</t>
  </si>
  <si>
    <t>Columna1</t>
  </si>
  <si>
    <t>MANTENCION ENERO</t>
  </si>
  <si>
    <t>Tomas Cortes</t>
  </si>
  <si>
    <t>7416-1</t>
  </si>
  <si>
    <t>7416-2</t>
  </si>
  <si>
    <t>7416-3</t>
  </si>
  <si>
    <t>7416-4</t>
  </si>
  <si>
    <t>7416-5</t>
  </si>
  <si>
    <t>7416-6</t>
  </si>
  <si>
    <t>7416-7</t>
  </si>
  <si>
    <t>7416-8</t>
  </si>
  <si>
    <t>7416-9</t>
  </si>
  <si>
    <t>7416-10</t>
  </si>
  <si>
    <t>7417-1</t>
  </si>
  <si>
    <t>7417-2</t>
  </si>
  <si>
    <t>7417-3</t>
  </si>
  <si>
    <t>7417-4</t>
  </si>
  <si>
    <t>7417-5</t>
  </si>
  <si>
    <t>7417-6</t>
  </si>
  <si>
    <t>7417-7</t>
  </si>
  <si>
    <t>7417-8</t>
  </si>
  <si>
    <t>7417-9</t>
  </si>
  <si>
    <t>7417-10</t>
  </si>
  <si>
    <t>MANTENCION FEBRERO</t>
  </si>
  <si>
    <t>7423-1</t>
  </si>
  <si>
    <t>7423-2</t>
  </si>
  <si>
    <t>7423-3</t>
  </si>
  <si>
    <t>7423-4</t>
  </si>
  <si>
    <t>7423-5</t>
  </si>
  <si>
    <t>7423-6</t>
  </si>
  <si>
    <t>7423-7</t>
  </si>
  <si>
    <t>7423-8</t>
  </si>
  <si>
    <t>7423-9</t>
  </si>
  <si>
    <t>7423-10</t>
  </si>
  <si>
    <t>7424-1</t>
  </si>
  <si>
    <t>7424-2</t>
  </si>
  <si>
    <t>7424-3</t>
  </si>
  <si>
    <t>7424-4</t>
  </si>
  <si>
    <t>7424-5</t>
  </si>
  <si>
    <t>7424-6</t>
  </si>
  <si>
    <t>7424-7</t>
  </si>
  <si>
    <t>7424-8</t>
  </si>
  <si>
    <t>7424-9</t>
  </si>
  <si>
    <t>7424-10</t>
  </si>
  <si>
    <t>MANTENCION MARZO</t>
  </si>
  <si>
    <t>Facturación Mes de Abril 2020</t>
  </si>
  <si>
    <t>Nelson Reyes</t>
  </si>
  <si>
    <t>Bruno Leyton</t>
  </si>
  <si>
    <t>FACTURA CORRESPONDIENTE AL MES DE ABRIL DE 2020</t>
  </si>
  <si>
    <t>CONTACTO</t>
  </si>
  <si>
    <t>TELEFONO// MAIL</t>
  </si>
  <si>
    <t>CLINICA LAS CONDES SA.</t>
  </si>
  <si>
    <t>FAVOR HACER MENCION EN FACTURA A  HES : N°  1000072485</t>
  </si>
  <si>
    <t>FAVOR HACER MENCION EN FACTURA A  HES : N°  1000072440</t>
  </si>
  <si>
    <t>FAVOR HACER MENCION EN FACTURA A  HES : N°  1000072468</t>
  </si>
  <si>
    <t>FAVOR HACER MENCION EN FACTURA A  HES : N°  1000072442</t>
  </si>
  <si>
    <t>FAVOR HACER MENCION EN FACTURA A  HES : N°  1000072482</t>
  </si>
  <si>
    <t>FAVOR HACER MENCION EN FACTURA A  HES : N°  1000072462</t>
  </si>
  <si>
    <t>FAVOR HACER MENCION EN FACTURA A  HES : N°  1000072448</t>
  </si>
  <si>
    <t>FAVOR HACER MENCION EN FACTURA A  HES : N°  1000072532</t>
  </si>
  <si>
    <t>FAVOR HACER MENCION EN FACTURA A  HES : N°  1000072466</t>
  </si>
  <si>
    <t>FAVOR HACER MENCION EN FACTURA A  HES : N°  1000072452</t>
  </si>
  <si>
    <t>GUIA DESP.</t>
  </si>
  <si>
    <t>FAVOR HACER MENCION EN FACTURA A  HES : N°  1000072522</t>
  </si>
  <si>
    <t>FAVOR HACER MENCION EN FACTURA A  HES : N°  1000072449</t>
  </si>
  <si>
    <t>FAVOR HACER MENCION EN FACTURA A  HES : N°  1000072471</t>
  </si>
  <si>
    <t>FAVOR HACER MENCION EN FACTURA A  HES : N°  1000072488</t>
  </si>
  <si>
    <t>FAVOR HACER MENCION EN FACTURA A  HES : N°   1000072446</t>
  </si>
  <si>
    <t>FAVOR HACER MENCION EN FACTURA A  HES : N°   1000072499</t>
  </si>
  <si>
    <t>FAVOR HACER MENCION EN FACTURA A  HES : N°    1000072447</t>
  </si>
  <si>
    <t>FAVOR HACER MENCION EN FACTURA A  HES : N°     1000072470</t>
  </si>
  <si>
    <t>FAVOR HACER MENCION EN FACTURA A  HES : N°   1000072454</t>
  </si>
  <si>
    <t>FAVOR HACER MENCION EN FACTURA A  HES : N°   1000072450</t>
  </si>
  <si>
    <t>FAVOR HACER MENCION EN FACTURA A  HES : N°   1000072550</t>
  </si>
  <si>
    <t>FAVOR HACER MENCION EN FACTURA A  HES : N°   1000072552</t>
  </si>
  <si>
    <t>FAVOR HACER MENCION EN FACTURA A  HES : N°   1000072554</t>
  </si>
  <si>
    <t>FAVOR HACER MENCION EN FACTURA A  HES : N°   1000072565</t>
  </si>
  <si>
    <t>FAVOR HACER MENCION EN FACTURA A  HES : N°   1000072559</t>
  </si>
  <si>
    <t>FAVOR HACER MENCION EN FACTURA A  HES : N°   1000072553</t>
  </si>
  <si>
    <t>FAVOR HACER MENCION EN FACTURA A  HES : N°   1000072556</t>
  </si>
  <si>
    <t>FAVOR HACER MENCION EN FACTURA A  HES : N°   1000072566</t>
  </si>
  <si>
    <t>FAVOR HACER MENCION EN FACTURA A  HES : N°   1000072549</t>
  </si>
  <si>
    <t>Facturación 31</t>
  </si>
  <si>
    <t>Facturación 32</t>
  </si>
  <si>
    <t>Facturación 33</t>
  </si>
  <si>
    <t>Facturación 34</t>
  </si>
  <si>
    <t>Facturación 35</t>
  </si>
  <si>
    <t>FAVOR HACER MENCION EN FACTURA A  HES : N°    1000072560</t>
  </si>
  <si>
    <t>FAVOR HACER MENCION EN FACTURA A  HES : N°   1000072475</t>
  </si>
  <si>
    <t>FAVOR HACER MENCION EN FACTURA A  HES : N°   1000072459</t>
  </si>
  <si>
    <t>FAVOR HACER MENCION EN FACTURA A  HES : N°   1000072539</t>
  </si>
  <si>
    <t>FAVOR HACER MENCION EN FACTURA A  HES : N°   1000072480</t>
  </si>
  <si>
    <t>Facturación 36</t>
  </si>
  <si>
    <t>Facturación 37</t>
  </si>
  <si>
    <t>Facturación 38</t>
  </si>
  <si>
    <t>Facturación 39</t>
  </si>
  <si>
    <t>Facturación 40</t>
  </si>
  <si>
    <t>FAVOR HACER MENCION EN FACTURA A  HES : N°    1000072483</t>
  </si>
  <si>
    <t>FAVOR HACER MENCION EN FACTURA A  HES : N°   1000072481</t>
  </si>
  <si>
    <t>FAVOR HACER MENCION EN FACTURA A  HES : N°   1000072479</t>
  </si>
  <si>
    <t>FAVOR HACER MENCION EN FACTURA A  HES : N°   1000072538</t>
  </si>
  <si>
    <t>FAVOR HACER MENCION EN FACTURA A  HES : N°   1000072477</t>
  </si>
  <si>
    <t>Facturación 41</t>
  </si>
  <si>
    <t xml:space="preserve">Facturación 42 </t>
  </si>
  <si>
    <t>Facturación 43</t>
  </si>
  <si>
    <t>Facturación 44</t>
  </si>
  <si>
    <t>Facturación 45</t>
  </si>
  <si>
    <t>FAVOR HACER MENCION EN FACTURA A  HES : N°    1000072461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</si>
  <si>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</si>
  <si>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</si>
  <si>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</si>
  <si>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</si>
  <si>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</si>
  <si>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</si>
  <si>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</si>
  <si>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</si>
  <si>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</si>
  <si>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</si>
  <si>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C. mantencion Abril  2020</t>
  </si>
  <si>
    <t>C. mantencion</t>
  </si>
  <si>
    <t>ENVIADO A CLC</t>
  </si>
  <si>
    <t>7427-10</t>
  </si>
  <si>
    <t>7427-1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</si>
  <si>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</si>
  <si>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</si>
  <si>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</si>
  <si>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</si>
  <si>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</si>
  <si>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</si>
  <si>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</si>
  <si>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</si>
  <si>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</si>
  <si>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</si>
  <si>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</si>
  <si>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</si>
  <si>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>INSTITUTO DE DIAGNOSTICO SA.</t>
  </si>
  <si>
    <t>NETO</t>
  </si>
  <si>
    <t>HOSPITAL DE OVALLE</t>
  </si>
  <si>
    <t xml:space="preserve">MANTENCION LASER </t>
  </si>
  <si>
    <t>61.606.404-5</t>
  </si>
  <si>
    <t>1057441-76-SE20</t>
  </si>
  <si>
    <t xml:space="preserve">MANTENCION </t>
  </si>
  <si>
    <t>CLINICA CHILLAN SA.</t>
  </si>
  <si>
    <t>|</t>
  </si>
  <si>
    <t>Facturación 46</t>
  </si>
  <si>
    <t>Facturación 47</t>
  </si>
  <si>
    <t>Facturación 48</t>
  </si>
  <si>
    <t>Facturación 49</t>
  </si>
  <si>
    <t>Facturación 50</t>
  </si>
  <si>
    <t>ENVIADO A HDO  VIA CORREO</t>
  </si>
  <si>
    <t>HOSP. H. HENRIQUEZ  (TEMUCO)</t>
  </si>
  <si>
    <t>VENTA EQUIPO  (LLAMADO ENFERM.)</t>
  </si>
  <si>
    <t>1488-551-SE20</t>
  </si>
  <si>
    <t>61.602.232-6</t>
  </si>
  <si>
    <t>HOSPITAL DR. HERNAN HENRIQUEZ</t>
  </si>
  <si>
    <t>CCDIN</t>
  </si>
  <si>
    <t>PERA DE LLAMADO</t>
  </si>
  <si>
    <t>R4K11V</t>
  </si>
  <si>
    <t>MOD. DE PACIENTE SIN AUDIO</t>
  </si>
  <si>
    <t>R4K12A</t>
  </si>
  <si>
    <t>MOD. DE PACIENTE CON AUDIO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</si>
  <si>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</si>
  <si>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</si>
  <si>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</si>
  <si>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</si>
  <si>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</si>
  <si>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</si>
  <si>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</si>
  <si>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</si>
  <si>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</si>
  <si>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</si>
  <si>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</si>
  <si>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</si>
  <si>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</si>
  <si>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</si>
  <si>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</si>
  <si>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</si>
  <si>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</si>
  <si>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</si>
  <si>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</si>
  <si>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</si>
  <si>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ENVIADO A CL. INDISA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</si>
  <si>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</si>
  <si>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</si>
  <si>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</si>
  <si>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</si>
  <si>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</si>
  <si>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</si>
  <si>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</si>
  <si>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</si>
  <si>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</si>
  <si>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</si>
  <si>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</si>
  <si>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</si>
  <si>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</si>
  <si>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</si>
  <si>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</si>
  <si>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</si>
  <si>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</si>
  <si>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MANT. ENER.</t>
  </si>
  <si>
    <t>MANT. FEB.</t>
  </si>
  <si>
    <t>MANT. MARZ.</t>
  </si>
  <si>
    <t>MANT. ABRIL</t>
  </si>
  <si>
    <t>PROMEDIO DEL MES  VENTA POR TEC.</t>
  </si>
  <si>
    <t>ENVIADO VIA MAIL  (C. ALFARO)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</si>
</sst>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[$$-340A]\ #,##0"/>
    <numFmt numFmtId="166" formatCode="_(&quot;Ch$&quot;* #,##0.00_);_(&quot;Ch$&quot;* \(#,##0.00\);_(&quot;Ch$&quot;* &quot;-&quot;??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&quot;$&quot;\ #,##0"/>
    <numFmt numFmtId="170" formatCode="#,##0;[Red]#,##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8">
    <xf numFmtId="0" fontId="0" fillId="0" borderId="0"/>
    <xf numFmtId="165" fontId="1" fillId="0" borderId="0"/>
    <xf numFmtId="165" fontId="3" fillId="0" borderId="0"/>
    <xf numFmtId="165" fontId="3" fillId="0" borderId="0"/>
    <xf numFmtId="166" fontId="3" fillId="0" borderId="0" applyFont="0" applyFill="0" applyBorder="0" applyAlignment="0" applyProtection="0"/>
    <xf numFmtId="165" fontId="1" fillId="0" borderId="0"/>
    <xf numFmtId="165" fontId="4" fillId="0" borderId="0"/>
    <xf numFmtId="165" fontId="3" fillId="0" borderId="0"/>
    <xf numFmtId="165" fontId="5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5" fillId="0" borderId="0"/>
    <xf numFmtId="0" fontId="13" fillId="0" borderId="0"/>
    <xf numFmtId="0" fontId="5" fillId="0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8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50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9" fillId="0" borderId="0"/>
    <xf numFmtId="4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0" fontId="61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98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5" fontId="11" fillId="5" borderId="0" xfId="1" applyFont="1" applyFill="1" applyAlignment="1">
      <alignment horizontal="center" vertical="center"/>
    </xf>
    <xf numFmtId="165" fontId="12" fillId="5" borderId="0" xfId="1" applyFont="1" applyFill="1" applyAlignment="1">
      <alignment vertical="center"/>
    </xf>
    <xf numFmtId="165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5" fontId="11" fillId="5" borderId="0" xfId="1" applyFont="1" applyFill="1" applyAlignment="1">
      <alignment horizontal="center"/>
    </xf>
    <xf numFmtId="165" fontId="12" fillId="5" borderId="0" xfId="1" applyFont="1" applyFill="1" applyAlignment="1">
      <alignment horizontal="center"/>
    </xf>
    <xf numFmtId="165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5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5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5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5" fontId="8" fillId="6" borderId="15" xfId="1" applyFont="1" applyFill="1" applyBorder="1" applyAlignment="1">
      <alignment horizontal="left"/>
    </xf>
    <xf numFmtId="165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5" fontId="8" fillId="6" borderId="17" xfId="1" applyFont="1" applyFill="1" applyBorder="1" applyAlignment="1">
      <alignment horizontal="center"/>
    </xf>
    <xf numFmtId="165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5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6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6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5" fontId="8" fillId="3" borderId="5" xfId="1" applyFont="1" applyFill="1" applyBorder="1" applyAlignment="1">
      <alignment horizontal="center"/>
    </xf>
    <xf numFmtId="165" fontId="8" fillId="3" borderId="16" xfId="1" applyFont="1" applyFill="1" applyBorder="1" applyAlignment="1">
      <alignment horizontal="center"/>
    </xf>
    <xf numFmtId="165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5" fontId="8" fillId="3" borderId="1" xfId="1" applyFont="1" applyFill="1" applyBorder="1" applyAlignment="1">
      <alignment horizontal="center"/>
    </xf>
    <xf numFmtId="165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5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5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5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5" fontId="8" fillId="3" borderId="5" xfId="1" applyFont="1" applyFill="1" applyBorder="1" applyAlignment="1">
      <alignment horizontal="center" vertical="center"/>
    </xf>
    <xf numFmtId="165" fontId="8" fillId="3" borderId="16" xfId="1" applyFont="1" applyFill="1" applyBorder="1" applyAlignment="1">
      <alignment horizontal="center" vertical="center"/>
    </xf>
    <xf numFmtId="165" fontId="8" fillId="3" borderId="16" xfId="1" applyFont="1" applyFill="1" applyBorder="1" applyAlignment="1">
      <alignment horizontal="right" vertical="center"/>
    </xf>
    <xf numFmtId="165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0" fontId="8" fillId="6" borderId="18" xfId="1" applyNumberFormat="1" applyFont="1" applyFill="1" applyBorder="1" applyAlignment="1">
      <alignment vertical="center"/>
    </xf>
    <xf numFmtId="165" fontId="8" fillId="6" borderId="17" xfId="1" applyFont="1" applyFill="1" applyBorder="1" applyAlignment="1">
      <alignment horizontal="center" vertical="center"/>
    </xf>
    <xf numFmtId="165" fontId="8" fillId="6" borderId="15" xfId="1" applyFont="1" applyFill="1" applyBorder="1" applyAlignment="1">
      <alignment horizontal="left" vertical="center"/>
    </xf>
    <xf numFmtId="165" fontId="8" fillId="6" borderId="14" xfId="1" applyFont="1" applyFill="1" applyBorder="1" applyAlignment="1">
      <alignment horizontal="right" vertical="center"/>
    </xf>
    <xf numFmtId="6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3" fillId="0" borderId="1" xfId="0" applyFont="1" applyBorder="1" applyAlignment="1">
      <alignment horizontal="center" vertical="center"/>
    </xf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6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5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2" fillId="4" borderId="21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vertical="center"/>
    </xf>
    <xf numFmtId="6" fontId="51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5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5" fontId="10" fillId="6" borderId="3" xfId="1" applyFont="1" applyFill="1" applyBorder="1" applyAlignment="1">
      <alignment horizontal="center"/>
    </xf>
    <xf numFmtId="169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vertical="center"/>
    </xf>
    <xf numFmtId="165" fontId="8" fillId="6" borderId="31" xfId="1" applyFont="1" applyFill="1" applyBorder="1" applyAlignment="1">
      <alignment horizontal="center" vertical="center"/>
    </xf>
    <xf numFmtId="165" fontId="8" fillId="6" borderId="32" xfId="1" applyFont="1" applyFill="1" applyBorder="1" applyAlignment="1">
      <alignment horizontal="left" vertical="center"/>
    </xf>
    <xf numFmtId="165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5" fontId="8" fillId="6" borderId="32" xfId="1" applyFont="1" applyFill="1" applyBorder="1" applyAlignment="1">
      <alignment horizontal="left"/>
    </xf>
    <xf numFmtId="165" fontId="8" fillId="6" borderId="33" xfId="1" applyFont="1" applyFill="1" applyBorder="1" applyAlignment="1">
      <alignment horizontal="right"/>
    </xf>
    <xf numFmtId="165" fontId="8" fillId="6" borderId="16" xfId="1" applyFont="1" applyFill="1" applyBorder="1" applyAlignment="1">
      <alignment horizontal="right"/>
    </xf>
    <xf numFmtId="165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5" fontId="8" fillId="6" borderId="33" xfId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165" fontId="8" fillId="6" borderId="1" xfId="1" applyFont="1" applyFill="1" applyBorder="1" applyAlignment="1">
      <alignment horizontal="right"/>
    </xf>
    <xf numFmtId="0" fontId="52" fillId="4" borderId="22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/>
    <xf numFmtId="165" fontId="8" fillId="6" borderId="35" xfId="1" applyFont="1" applyFill="1" applyBorder="1" applyAlignment="1">
      <alignment horizontal="center"/>
    </xf>
    <xf numFmtId="165" fontId="8" fillId="6" borderId="36" xfId="1" applyFont="1" applyFill="1" applyBorder="1" applyAlignment="1">
      <alignment horizontal="left"/>
    </xf>
    <xf numFmtId="165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vertical="center"/>
    </xf>
    <xf numFmtId="165" fontId="8" fillId="6" borderId="16" xfId="1" applyFont="1" applyFill="1" applyBorder="1" applyAlignment="1">
      <alignment horizontal="center" vertical="center"/>
    </xf>
    <xf numFmtId="165" fontId="8" fillId="6" borderId="16" xfId="1" applyFont="1" applyFill="1" applyBorder="1" applyAlignment="1">
      <alignment horizontal="left" vertical="center"/>
    </xf>
    <xf numFmtId="165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5" fontId="8" fillId="6" borderId="16" xfId="1" applyFont="1" applyFill="1" applyBorder="1" applyAlignment="1">
      <alignment horizontal="center"/>
    </xf>
    <xf numFmtId="165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6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5" fontId="8" fillId="6" borderId="16" xfId="1" applyFont="1" applyFill="1" applyBorder="1" applyAlignment="1">
      <alignment horizontal="right" vertical="center"/>
    </xf>
    <xf numFmtId="0" fontId="41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5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5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5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5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0" fillId="6" borderId="19" xfId="1" applyNumberFormat="1" applyFont="1" applyFill="1" applyBorder="1"/>
    <xf numFmtId="0" fontId="15" fillId="4" borderId="1" xfId="9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6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3" fillId="4" borderId="1" xfId="0" applyFont="1" applyFill="1" applyBorder="1" applyAlignment="1">
      <alignment horizontal="center"/>
    </xf>
    <xf numFmtId="0" fontId="47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6" fontId="47" fillId="4" borderId="19" xfId="0" applyNumberFormat="1" applyFont="1" applyFill="1" applyBorder="1" applyAlignment="1">
      <alignment horizontal="center"/>
    </xf>
    <xf numFmtId="6" fontId="47" fillId="4" borderId="1" xfId="0" applyNumberFormat="1" applyFont="1" applyFill="1" applyBorder="1" applyAlignment="1">
      <alignment horizontal="center"/>
    </xf>
    <xf numFmtId="169" fontId="23" fillId="4" borderId="1" xfId="0" applyNumberFormat="1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5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3" fillId="4" borderId="1" xfId="0" applyFont="1" applyFill="1" applyBorder="1" applyAlignment="1">
      <alignment horizontal="center" vertical="center"/>
    </xf>
    <xf numFmtId="0" fontId="42" fillId="4" borderId="19" xfId="0" applyFont="1" applyFill="1" applyBorder="1" applyAlignment="1">
      <alignment horizontal="center" vertical="center"/>
    </xf>
    <xf numFmtId="6" fontId="42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0" fontId="8" fillId="6" borderId="1" xfId="1" applyNumberFormat="1" applyFont="1" applyFill="1" applyBorder="1"/>
    <xf numFmtId="165" fontId="8" fillId="6" borderId="1" xfId="1" applyFont="1" applyFill="1" applyBorder="1" applyAlignment="1">
      <alignment horizontal="center"/>
    </xf>
    <xf numFmtId="165" fontId="8" fillId="6" borderId="1" xfId="1" applyFont="1" applyFill="1" applyBorder="1" applyAlignment="1">
      <alignment horizontal="left"/>
    </xf>
    <xf numFmtId="165" fontId="0" fillId="4" borderId="19" xfId="9" applyFont="1" applyFill="1" applyBorder="1" applyAlignment="1">
      <alignment horizontal="center"/>
    </xf>
    <xf numFmtId="6" fontId="51" fillId="4" borderId="16" xfId="0" applyNumberFormat="1" applyFont="1" applyFill="1" applyBorder="1" applyAlignment="1">
      <alignment horizontal="center" vertical="center"/>
    </xf>
    <xf numFmtId="6" fontId="47" fillId="4" borderId="16" xfId="0" applyNumberFormat="1" applyFont="1" applyFill="1" applyBorder="1" applyAlignment="1">
      <alignment horizontal="center"/>
    </xf>
    <xf numFmtId="6" fontId="15" fillId="4" borderId="16" xfId="0" applyNumberFormat="1" applyFont="1" applyFill="1" applyBorder="1"/>
    <xf numFmtId="0" fontId="23" fillId="4" borderId="38" xfId="0" applyFont="1" applyFill="1" applyBorder="1" applyAlignment="1">
      <alignment horizontal="center" vertical="center"/>
    </xf>
    <xf numFmtId="6" fontId="47" fillId="4" borderId="0" xfId="0" applyNumberFormat="1" applyFont="1" applyFill="1"/>
    <xf numFmtId="6" fontId="51" fillId="4" borderId="0" xfId="0" applyNumberFormat="1" applyFont="1" applyFill="1" applyAlignment="1">
      <alignment horizontal="center" vertical="center"/>
    </xf>
    <xf numFmtId="3" fontId="64" fillId="4" borderId="16" xfId="0" applyNumberFormat="1" applyFont="1" applyFill="1" applyBorder="1"/>
    <xf numFmtId="165" fontId="23" fillId="4" borderId="1" xfId="31" applyNumberFormat="1" applyFont="1" applyFill="1" applyBorder="1" applyAlignment="1">
      <alignment horizontal="center" vertical="center"/>
    </xf>
    <xf numFmtId="0" fontId="1" fillId="4" borderId="8" xfId="9" applyNumberFormat="1" applyFill="1" applyBorder="1" applyAlignment="1">
      <alignment horizontal="center"/>
    </xf>
    <xf numFmtId="3" fontId="64" fillId="4" borderId="0" xfId="0" applyNumberFormat="1" applyFont="1" applyFill="1"/>
    <xf numFmtId="165" fontId="8" fillId="3" borderId="24" xfId="1" applyFont="1" applyFill="1" applyBorder="1" applyAlignment="1">
      <alignment horizontal="center"/>
    </xf>
    <xf numFmtId="165" fontId="8" fillId="6" borderId="27" xfId="1" applyFont="1" applyFill="1" applyBorder="1" applyAlignment="1">
      <alignment horizontal="center"/>
    </xf>
    <xf numFmtId="165" fontId="8" fillId="3" borderId="5" xfId="1" applyFont="1" applyFill="1" applyBorder="1" applyAlignment="1">
      <alignment horizontal="right"/>
    </xf>
    <xf numFmtId="165" fontId="8" fillId="6" borderId="5" xfId="1" applyFont="1" applyFill="1" applyBorder="1" applyAlignment="1">
      <alignment horizontal="center"/>
    </xf>
    <xf numFmtId="165" fontId="8" fillId="6" borderId="21" xfId="1" applyFont="1" applyFill="1" applyBorder="1" applyAlignment="1">
      <alignment horizontal="right"/>
    </xf>
    <xf numFmtId="3" fontId="6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47" fillId="4" borderId="1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5" fontId="8" fillId="3" borderId="23" xfId="1" applyFont="1" applyFill="1" applyBorder="1" applyAlignment="1">
      <alignment horizontal="center"/>
    </xf>
    <xf numFmtId="165" fontId="8" fillId="3" borderId="39" xfId="1" applyFont="1" applyFill="1" applyBorder="1" applyAlignment="1">
      <alignment horizontal="center"/>
    </xf>
    <xf numFmtId="165" fontId="8" fillId="3" borderId="39" xfId="1" applyFont="1" applyFill="1" applyBorder="1" applyAlignment="1">
      <alignment horizontal="right"/>
    </xf>
    <xf numFmtId="0" fontId="23" fillId="3" borderId="1" xfId="0" applyFont="1" applyFill="1" applyBorder="1" applyAlignment="1">
      <alignment horizontal="center" vertical="center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vertical="center"/>
    </xf>
    <xf numFmtId="0" fontId="8" fillId="4" borderId="2" xfId="1" applyNumberFormat="1" applyFont="1" applyFill="1" applyBorder="1" applyAlignment="1">
      <alignment horizontal="center" vertical="center"/>
    </xf>
    <xf numFmtId="165" fontId="8" fillId="3" borderId="1" xfId="1" applyFont="1" applyFill="1" applyBorder="1" applyAlignment="1">
      <alignment horizontal="center" vertical="center"/>
    </xf>
    <xf numFmtId="165" fontId="8" fillId="3" borderId="1" xfId="1" applyFont="1" applyFill="1" applyBorder="1" applyAlignment="1">
      <alignment horizontal="right" vertical="center"/>
    </xf>
    <xf numFmtId="165" fontId="8" fillId="4" borderId="1" xfId="1" applyFont="1" applyFill="1" applyBorder="1" applyAlignment="1">
      <alignment horizontal="center" vertical="center"/>
    </xf>
    <xf numFmtId="165" fontId="8" fillId="6" borderId="1" xfId="1" applyFont="1" applyFill="1" applyBorder="1" applyAlignment="1">
      <alignment horizontal="center" vertical="center"/>
    </xf>
    <xf numFmtId="165" fontId="8" fillId="6" borderId="1" xfId="1" applyFont="1" applyFill="1" applyBorder="1" applyAlignment="1">
      <alignment horizontal="left" vertical="center"/>
    </xf>
    <xf numFmtId="165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0" fillId="12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165" fontId="23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/>
    </xf>
    <xf numFmtId="0" fontId="15" fillId="15" borderId="1" xfId="0" applyFont="1" applyFill="1" applyBorder="1" applyAlignment="1">
      <alignment horizontal="left" vertical="center"/>
    </xf>
    <xf numFmtId="165" fontId="23" fillId="15" borderId="1" xfId="31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0" fontId="23" fillId="16" borderId="1" xfId="34" applyNumberFormat="1" applyFont="1" applyFill="1" applyBorder="1" applyAlignment="1">
      <alignment horizontal="center" vertical="center"/>
    </xf>
    <xf numFmtId="0" fontId="68" fillId="5" borderId="0" xfId="0" applyFont="1" applyFill="1" applyAlignment="1">
      <alignment horizontal="center" vertical="center"/>
    </xf>
    <xf numFmtId="0" fontId="67" fillId="5" borderId="0" xfId="0" applyFont="1" applyFill="1"/>
    <xf numFmtId="0" fontId="68" fillId="5" borderId="0" xfId="0" applyFont="1" applyFill="1" applyAlignment="1">
      <alignment horizontal="right" vertical="center"/>
    </xf>
    <xf numFmtId="0" fontId="69" fillId="4" borderId="21" xfId="0" applyFont="1" applyFill="1" applyBorder="1" applyAlignment="1">
      <alignment horizontal="center" vertical="center"/>
    </xf>
    <xf numFmtId="0" fontId="70" fillId="5" borderId="0" xfId="0" applyFont="1" applyFill="1" applyAlignment="1">
      <alignment horizontal="center" vertical="center"/>
    </xf>
    <xf numFmtId="0" fontId="51" fillId="4" borderId="21" xfId="0" applyFont="1" applyFill="1" applyBorder="1" applyAlignment="1">
      <alignment horizontal="center" vertical="center"/>
    </xf>
    <xf numFmtId="0" fontId="71" fillId="3" borderId="22" xfId="0" applyFont="1" applyFill="1" applyBorder="1" applyAlignment="1">
      <alignment horizontal="right" vertical="center"/>
    </xf>
    <xf numFmtId="0" fontId="51" fillId="4" borderId="0" xfId="0" applyFont="1" applyFill="1" applyAlignment="1">
      <alignment horizontal="center" vertical="center"/>
    </xf>
    <xf numFmtId="0" fontId="68" fillId="5" borderId="0" xfId="0" applyFont="1" applyFill="1" applyAlignment="1">
      <alignment vertical="center"/>
    </xf>
    <xf numFmtId="0" fontId="51" fillId="4" borderId="5" xfId="0" applyFont="1" applyFill="1" applyBorder="1" applyAlignment="1">
      <alignment horizontal="center" vertical="center"/>
    </xf>
    <xf numFmtId="0" fontId="36" fillId="4" borderId="40" xfId="0" applyFont="1" applyFill="1" applyBorder="1" applyAlignment="1">
      <alignment horizontal="right" vertical="center"/>
    </xf>
    <xf numFmtId="0" fontId="36" fillId="4" borderId="39" xfId="0" applyFont="1" applyFill="1" applyBorder="1" applyAlignment="1">
      <alignment horizontal="right" vertical="center"/>
    </xf>
    <xf numFmtId="0" fontId="71" fillId="4" borderId="30" xfId="0" applyFont="1" applyFill="1" applyBorder="1" applyAlignment="1">
      <alignment horizontal="center" vertical="center"/>
    </xf>
    <xf numFmtId="0" fontId="71" fillId="3" borderId="16" xfId="0" applyFont="1" applyFill="1" applyBorder="1" applyAlignment="1">
      <alignment horizontal="center" vertical="center"/>
    </xf>
    <xf numFmtId="0" fontId="71" fillId="3" borderId="5" xfId="0" applyFont="1" applyFill="1" applyBorder="1" applyAlignment="1">
      <alignment horizontal="center" vertical="center"/>
    </xf>
    <xf numFmtId="0" fontId="71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6" fontId="32" fillId="4" borderId="21" xfId="0" applyNumberFormat="1" applyFont="1" applyFill="1" applyBorder="1" applyAlignment="1">
      <alignment horizontal="center" vertical="center"/>
    </xf>
    <xf numFmtId="6" fontId="71" fillId="4" borderId="21" xfId="0" applyNumberFormat="1" applyFont="1" applyFill="1" applyBorder="1" applyAlignment="1">
      <alignment horizontal="right" vertical="center"/>
    </xf>
    <xf numFmtId="0" fontId="71" fillId="4" borderId="22" xfId="0" applyFont="1" applyFill="1" applyBorder="1" applyAlignment="1">
      <alignment horizontal="center" vertical="center"/>
    </xf>
    <xf numFmtId="0" fontId="71" fillId="4" borderId="21" xfId="0" applyFont="1" applyFill="1" applyBorder="1" applyAlignment="1">
      <alignment vertical="center"/>
    </xf>
    <xf numFmtId="0" fontId="71" fillId="4" borderId="21" xfId="0" applyFont="1" applyFill="1" applyBorder="1" applyAlignment="1">
      <alignment horizontal="center" vertical="center"/>
    </xf>
    <xf numFmtId="165" fontId="15" fillId="15" borderId="1" xfId="0" applyNumberFormat="1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/>
    </xf>
    <xf numFmtId="0" fontId="63" fillId="15" borderId="1" xfId="0" applyFont="1" applyFill="1" applyBorder="1" applyAlignment="1">
      <alignment horizontal="left" vertical="center"/>
    </xf>
    <xf numFmtId="14" fontId="65" fillId="15" borderId="1" xfId="0" applyNumberFormat="1" applyFont="1" applyFill="1" applyBorder="1" applyAlignment="1">
      <alignment horizontal="center" vertical="center"/>
    </xf>
    <xf numFmtId="0" fontId="65" fillId="15" borderId="1" xfId="0" applyFont="1" applyFill="1" applyBorder="1" applyAlignment="1">
      <alignment horizontal="center" vertical="center"/>
    </xf>
    <xf numFmtId="14" fontId="23" fillId="15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4" fillId="13" borderId="1" xfId="0" applyFont="1" applyFill="1" applyBorder="1" applyAlignment="1">
      <alignment horizontal="center" vertical="center"/>
    </xf>
    <xf numFmtId="0" fontId="44" fillId="13" borderId="1" xfId="0" applyFont="1" applyFill="1" applyBorder="1" applyAlignment="1">
      <alignment horizontal="center" vertical="center" wrapText="1"/>
    </xf>
    <xf numFmtId="0" fontId="44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42" fillId="3" borderId="1" xfId="0" applyFont="1" applyFill="1" applyBorder="1"/>
    <xf numFmtId="0" fontId="44" fillId="3" borderId="1" xfId="0" applyFont="1" applyFill="1" applyBorder="1" applyAlignment="1">
      <alignment vertical="center"/>
    </xf>
    <xf numFmtId="0" fontId="15" fillId="15" borderId="1" xfId="0" applyFont="1" applyFill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0" fillId="0" borderId="1" xfId="0" applyFill="1" applyBorder="1"/>
    <xf numFmtId="0" fontId="38" fillId="1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55" fillId="2" borderId="1" xfId="0" applyFont="1" applyFill="1" applyBorder="1" applyAlignment="1">
      <alignment horizontal="center" vertical="center"/>
    </xf>
    <xf numFmtId="6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5" fontId="18" fillId="0" borderId="1" xfId="0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170" fontId="23" fillId="0" borderId="1" xfId="34" applyNumberFormat="1" applyFont="1" applyFill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/>
    </xf>
    <xf numFmtId="0" fontId="54" fillId="15" borderId="1" xfId="0" applyFont="1" applyFill="1" applyBorder="1" applyAlignment="1">
      <alignment horizontal="left" vertical="center"/>
    </xf>
    <xf numFmtId="0" fontId="23" fillId="15" borderId="1" xfId="0" applyFont="1" applyFill="1" applyBorder="1" applyAlignment="1">
      <alignment vertical="center"/>
    </xf>
    <xf numFmtId="0" fontId="0" fillId="17" borderId="1" xfId="0" applyFill="1" applyBorder="1"/>
    <xf numFmtId="0" fontId="66" fillId="15" borderId="1" xfId="0" applyFont="1" applyFill="1" applyBorder="1" applyAlignment="1">
      <alignment horizontal="center" vertical="center"/>
    </xf>
    <xf numFmtId="0" fontId="17" fillId="0" borderId="20" xfId="0" applyFont="1" applyBorder="1"/>
    <xf numFmtId="0" fontId="15" fillId="0" borderId="3" xfId="0" applyFont="1" applyBorder="1"/>
    <xf numFmtId="0" fontId="2" fillId="0" borderId="19" xfId="0" applyFont="1" applyBorder="1" applyAlignment="1">
      <alignment horizontal="center"/>
    </xf>
    <xf numFmtId="0" fontId="15" fillId="0" borderId="19" xfId="0" applyFont="1" applyBorder="1"/>
    <xf numFmtId="0" fontId="15" fillId="0" borderId="20" xfId="0" applyFont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6" fontId="39" fillId="0" borderId="3" xfId="0" applyNumberFormat="1" applyFont="1" applyBorder="1" applyAlignment="1">
      <alignment horizontal="center"/>
    </xf>
    <xf numFmtId="0" fontId="57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58" fillId="0" borderId="2" xfId="0" applyFont="1" applyBorder="1" applyAlignment="1">
      <alignment horizontal="center" vertical="center"/>
    </xf>
    <xf numFmtId="0" fontId="55" fillId="2" borderId="2" xfId="0" applyFont="1" applyFill="1" applyBorder="1" applyAlignment="1">
      <alignment horizontal="center" vertical="center"/>
    </xf>
    <xf numFmtId="0" fontId="55" fillId="0" borderId="2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/>
    </xf>
    <xf numFmtId="0" fontId="17" fillId="0" borderId="19" xfId="0" applyFont="1" applyBorder="1"/>
    <xf numFmtId="0" fontId="2" fillId="0" borderId="42" xfId="0" applyFont="1" applyBorder="1" applyAlignment="1">
      <alignment horizontal="center"/>
    </xf>
    <xf numFmtId="0" fontId="15" fillId="0" borderId="42" xfId="0" applyFont="1" applyBorder="1"/>
    <xf numFmtId="170" fontId="23" fillId="16" borderId="15" xfId="34" applyNumberFormat="1" applyFont="1" applyFill="1" applyBorder="1" applyAlignment="1">
      <alignment horizontal="center" vertical="center"/>
    </xf>
    <xf numFmtId="170" fontId="23" fillId="16" borderId="19" xfId="34" applyNumberFormat="1" applyFont="1" applyFill="1" applyBorder="1" applyAlignment="1">
      <alignment horizontal="center" vertical="center"/>
    </xf>
    <xf numFmtId="0" fontId="23" fillId="16" borderId="45" xfId="0" applyFont="1" applyFill="1" applyBorder="1" applyAlignment="1">
      <alignment horizontal="left" vertical="center" wrapText="1"/>
    </xf>
    <xf numFmtId="0" fontId="23" fillId="16" borderId="36" xfId="0" applyFont="1" applyFill="1" applyBorder="1" applyAlignment="1">
      <alignment horizontal="center" vertical="center" wrapText="1"/>
    </xf>
    <xf numFmtId="0" fontId="23" fillId="16" borderId="36" xfId="0" applyFont="1" applyFill="1" applyBorder="1" applyAlignment="1">
      <alignment horizontal="center" vertical="center"/>
    </xf>
    <xf numFmtId="0" fontId="0" fillId="17" borderId="20" xfId="0" applyFill="1" applyBorder="1"/>
    <xf numFmtId="0" fontId="15" fillId="0" borderId="46" xfId="0" applyFont="1" applyBorder="1" applyAlignment="1">
      <alignment horizontal="center"/>
    </xf>
    <xf numFmtId="0" fontId="56" fillId="0" borderId="2" xfId="0" applyFont="1" applyBorder="1" applyAlignment="1">
      <alignment horizontal="left" vertical="center"/>
    </xf>
    <xf numFmtId="165" fontId="15" fillId="0" borderId="2" xfId="0" applyNumberFormat="1" applyFont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165" fontId="18" fillId="0" borderId="19" xfId="0" applyNumberFormat="1" applyFont="1" applyFill="1" applyBorder="1" applyAlignment="1">
      <alignment horizontal="center" vertical="center"/>
    </xf>
    <xf numFmtId="0" fontId="2" fillId="16" borderId="6" xfId="0" applyFont="1" applyFill="1" applyBorder="1" applyAlignment="1">
      <alignment horizontal="left" vertical="center"/>
    </xf>
    <xf numFmtId="165" fontId="18" fillId="16" borderId="7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165" fontId="18" fillId="3" borderId="9" xfId="0" applyNumberFormat="1" applyFont="1" applyFill="1" applyBorder="1" applyAlignment="1">
      <alignment horizontal="center" vertical="center"/>
    </xf>
    <xf numFmtId="0" fontId="2" fillId="16" borderId="13" xfId="0" applyFont="1" applyFill="1" applyBorder="1" applyAlignment="1">
      <alignment horizontal="left" vertical="center"/>
    </xf>
    <xf numFmtId="165" fontId="18" fillId="16" borderId="14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5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22" fillId="11" borderId="1" xfId="0" applyFont="1" applyFill="1" applyBorder="1" applyAlignment="1">
      <alignment horizontal="center" vertical="center"/>
    </xf>
    <xf numFmtId="0" fontId="2" fillId="16" borderId="8" xfId="0" applyFont="1" applyFill="1" applyBorder="1" applyAlignment="1">
      <alignment horizontal="left" vertical="center"/>
    </xf>
    <xf numFmtId="165" fontId="62" fillId="16" borderId="9" xfId="0" applyNumberFormat="1" applyFont="1" applyFill="1" applyBorder="1" applyAlignment="1">
      <alignment horizontal="center" vertical="center"/>
    </xf>
    <xf numFmtId="2" fontId="23" fillId="16" borderId="1" xfId="0" applyNumberFormat="1" applyFont="1" applyFill="1" applyBorder="1" applyAlignment="1">
      <alignment horizontal="center"/>
    </xf>
    <xf numFmtId="2" fontId="23" fillId="16" borderId="9" xfId="0" applyNumberFormat="1" applyFont="1" applyFill="1" applyBorder="1" applyAlignment="1">
      <alignment horizontal="center"/>
    </xf>
    <xf numFmtId="2" fontId="23" fillId="16" borderId="19" xfId="0" applyNumberFormat="1" applyFont="1" applyFill="1" applyBorder="1" applyAlignment="1">
      <alignment horizontal="center"/>
    </xf>
    <xf numFmtId="2" fontId="23" fillId="16" borderId="44" xfId="0" applyNumberFormat="1" applyFont="1" applyFill="1" applyBorder="1" applyAlignment="1">
      <alignment horizontal="center"/>
    </xf>
    <xf numFmtId="0" fontId="23" fillId="16" borderId="43" xfId="0" applyFont="1" applyFill="1" applyBorder="1" applyAlignment="1">
      <alignment horizontal="center" vertical="center" wrapText="1"/>
    </xf>
    <xf numFmtId="0" fontId="23" fillId="16" borderId="19" xfId="0" applyFont="1" applyFill="1" applyBorder="1" applyAlignment="1">
      <alignment horizontal="center" vertical="center" wrapText="1"/>
    </xf>
    <xf numFmtId="0" fontId="23" fillId="16" borderId="8" xfId="0" applyFont="1" applyFill="1" applyBorder="1" applyAlignment="1">
      <alignment horizontal="center" vertical="center" wrapText="1"/>
    </xf>
    <xf numFmtId="0" fontId="23" fillId="16" borderId="1" xfId="0" applyFont="1" applyFill="1" applyBorder="1" applyAlignment="1">
      <alignment horizontal="center" vertical="center" wrapText="1"/>
    </xf>
    <xf numFmtId="165" fontId="23" fillId="16" borderId="8" xfId="0" applyNumberFormat="1" applyFont="1" applyFill="1" applyBorder="1" applyAlignment="1">
      <alignment horizontal="center" vertical="center"/>
    </xf>
    <xf numFmtId="165" fontId="23" fillId="16" borderId="1" xfId="0" applyNumberFormat="1" applyFont="1" applyFill="1" applyBorder="1" applyAlignment="1">
      <alignment horizontal="center" vertical="center"/>
    </xf>
    <xf numFmtId="0" fontId="23" fillId="16" borderId="36" xfId="0" applyFont="1" applyFill="1" applyBorder="1" applyAlignment="1">
      <alignment horizontal="center"/>
    </xf>
    <xf numFmtId="0" fontId="23" fillId="16" borderId="34" xfId="0" applyFont="1" applyFill="1" applyBorder="1" applyAlignment="1">
      <alignment horizontal="center"/>
    </xf>
    <xf numFmtId="165" fontId="23" fillId="16" borderId="8" xfId="0" applyNumberFormat="1" applyFont="1" applyFill="1" applyBorder="1" applyAlignment="1">
      <alignment horizontal="center"/>
    </xf>
    <xf numFmtId="165" fontId="23" fillId="16" borderId="1" xfId="0" applyNumberFormat="1" applyFont="1" applyFill="1" applyBorder="1" applyAlignment="1">
      <alignment horizontal="center"/>
    </xf>
    <xf numFmtId="0" fontId="23" fillId="16" borderId="6" xfId="0" applyFont="1" applyFill="1" applyBorder="1" applyAlignment="1">
      <alignment horizontal="center"/>
    </xf>
    <xf numFmtId="0" fontId="23" fillId="16" borderId="41" xfId="0" applyFont="1" applyFill="1" applyBorder="1" applyAlignment="1">
      <alignment horizontal="center"/>
    </xf>
    <xf numFmtId="0" fontId="23" fillId="16" borderId="7" xfId="0" applyFont="1" applyFill="1" applyBorder="1" applyAlignment="1">
      <alignment horizontal="center"/>
    </xf>
    <xf numFmtId="2" fontId="23" fillId="16" borderId="13" xfId="0" applyNumberFormat="1" applyFont="1" applyFill="1" applyBorder="1" applyAlignment="1">
      <alignment horizontal="center"/>
    </xf>
    <xf numFmtId="0" fontId="23" fillId="16" borderId="15" xfId="0" applyFont="1" applyFill="1" applyBorder="1" applyAlignment="1">
      <alignment horizontal="center"/>
    </xf>
    <xf numFmtId="0" fontId="23" fillId="16" borderId="14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165" fontId="23" fillId="16" borderId="13" xfId="0" applyNumberFormat="1" applyFont="1" applyFill="1" applyBorder="1" applyAlignment="1">
      <alignment horizontal="center"/>
    </xf>
    <xf numFmtId="165" fontId="23" fillId="16" borderId="15" xfId="0" applyNumberFormat="1" applyFont="1" applyFill="1" applyBorder="1" applyAlignment="1">
      <alignment horizontal="center"/>
    </xf>
    <xf numFmtId="2" fontId="23" fillId="16" borderId="15" xfId="0" applyNumberFormat="1" applyFont="1" applyFill="1" applyBorder="1" applyAlignment="1">
      <alignment horizontal="center"/>
    </xf>
    <xf numFmtId="2" fontId="23" fillId="16" borderId="14" xfId="0" applyNumberFormat="1" applyFont="1" applyFill="1" applyBorder="1" applyAlignment="1">
      <alignment horizontal="center"/>
    </xf>
    <xf numFmtId="165" fontId="23" fillId="0" borderId="1" xfId="0" applyNumberFormat="1" applyFont="1" applyFill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5" fontId="23" fillId="0" borderId="1" xfId="0" applyNumberFormat="1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</cellXfs>
  <cellStyles count="268">
    <cellStyle name="Comma 2" xfId="20"/>
    <cellStyle name="Comma 2 2" xfId="28"/>
    <cellStyle name="Comma 2 2 2" xfId="36"/>
    <cellStyle name="Comma 2 2 2 2" xfId="45"/>
    <cellStyle name="Comma 2 2 2 2 2" xfId="63"/>
    <cellStyle name="Comma 2 2 2 2 2 2" xfId="117"/>
    <cellStyle name="Comma 2 2 2 2 2 2 2" xfId="239"/>
    <cellStyle name="Comma 2 2 2 2 2 3" xfId="185"/>
    <cellStyle name="Comma 2 2 2 2 3" xfId="81"/>
    <cellStyle name="Comma 2 2 2 2 3 2" xfId="135"/>
    <cellStyle name="Comma 2 2 2 2 3 2 2" xfId="257"/>
    <cellStyle name="Comma 2 2 2 2 3 3" xfId="203"/>
    <cellStyle name="Comma 2 2 2 2 4" xfId="99"/>
    <cellStyle name="Comma 2 2 2 2 4 2" xfId="221"/>
    <cellStyle name="Comma 2 2 2 2 5" xfId="167"/>
    <cellStyle name="Comma 2 2 2 3" xfId="54"/>
    <cellStyle name="Comma 2 2 2 3 2" xfId="108"/>
    <cellStyle name="Comma 2 2 2 3 2 2" xfId="230"/>
    <cellStyle name="Comma 2 2 2 3 3" xfId="176"/>
    <cellStyle name="Comma 2 2 2 4" xfId="72"/>
    <cellStyle name="Comma 2 2 2 4 2" xfId="126"/>
    <cellStyle name="Comma 2 2 2 4 2 2" xfId="248"/>
    <cellStyle name="Comma 2 2 2 4 3" xfId="194"/>
    <cellStyle name="Comma 2 2 2 5" xfId="90"/>
    <cellStyle name="Comma 2 2 2 5 2" xfId="212"/>
    <cellStyle name="Comma 2 2 2 6" xfId="158"/>
    <cellStyle name="Comma 2 2 3" xfId="40"/>
    <cellStyle name="Comma 2 2 3 2" xfId="58"/>
    <cellStyle name="Comma 2 2 3 2 2" xfId="112"/>
    <cellStyle name="Comma 2 2 3 2 2 2" xfId="234"/>
    <cellStyle name="Comma 2 2 3 2 3" xfId="180"/>
    <cellStyle name="Comma 2 2 3 3" xfId="76"/>
    <cellStyle name="Comma 2 2 3 3 2" xfId="130"/>
    <cellStyle name="Comma 2 2 3 3 2 2" xfId="252"/>
    <cellStyle name="Comma 2 2 3 3 3" xfId="198"/>
    <cellStyle name="Comma 2 2 3 4" xfId="94"/>
    <cellStyle name="Comma 2 2 3 4 2" xfId="216"/>
    <cellStyle name="Comma 2 2 3 5" xfId="162"/>
    <cellStyle name="Comma 2 2 4" xfId="49"/>
    <cellStyle name="Comma 2 2 4 2" xfId="103"/>
    <cellStyle name="Comma 2 2 4 2 2" xfId="225"/>
    <cellStyle name="Comma 2 2 4 3" xfId="171"/>
    <cellStyle name="Comma 2 2 5" xfId="67"/>
    <cellStyle name="Comma 2 2 5 2" xfId="121"/>
    <cellStyle name="Comma 2 2 5 2 2" xfId="243"/>
    <cellStyle name="Comma 2 2 5 3" xfId="189"/>
    <cellStyle name="Comma 2 2 6" xfId="85"/>
    <cellStyle name="Comma 2 2 6 2" xfId="207"/>
    <cellStyle name="Comma 2 2 7" xfId="153"/>
    <cellStyle name="Currency 2" xfId="22"/>
    <cellStyle name="Currency 2 2" xfId="30"/>
    <cellStyle name="Currency 2 2 2" xfId="38"/>
    <cellStyle name="Currency 2 2 2 2" xfId="47"/>
    <cellStyle name="Currency 2 2 2 2 2" xfId="65"/>
    <cellStyle name="Currency 2 2 2 2 2 2" xfId="119"/>
    <cellStyle name="Currency 2 2 2 2 2 2 2" xfId="241"/>
    <cellStyle name="Currency 2 2 2 2 2 3" xfId="187"/>
    <cellStyle name="Currency 2 2 2 2 3" xfId="83"/>
    <cellStyle name="Currency 2 2 2 2 3 2" xfId="137"/>
    <cellStyle name="Currency 2 2 2 2 3 2 2" xfId="259"/>
    <cellStyle name="Currency 2 2 2 2 3 3" xfId="205"/>
    <cellStyle name="Currency 2 2 2 2 4" xfId="101"/>
    <cellStyle name="Currency 2 2 2 2 4 2" xfId="223"/>
    <cellStyle name="Currency 2 2 2 2 5" xfId="169"/>
    <cellStyle name="Currency 2 2 2 3" xfId="56"/>
    <cellStyle name="Currency 2 2 2 3 2" xfId="110"/>
    <cellStyle name="Currency 2 2 2 3 2 2" xfId="232"/>
    <cellStyle name="Currency 2 2 2 3 3" xfId="178"/>
    <cellStyle name="Currency 2 2 2 4" xfId="74"/>
    <cellStyle name="Currency 2 2 2 4 2" xfId="128"/>
    <cellStyle name="Currency 2 2 2 4 2 2" xfId="250"/>
    <cellStyle name="Currency 2 2 2 4 3" xfId="196"/>
    <cellStyle name="Currency 2 2 2 5" xfId="92"/>
    <cellStyle name="Currency 2 2 2 5 2" xfId="214"/>
    <cellStyle name="Currency 2 2 2 6" xfId="160"/>
    <cellStyle name="Currency 2 2 3" xfId="42"/>
    <cellStyle name="Currency 2 2 3 2" xfId="60"/>
    <cellStyle name="Currency 2 2 3 2 2" xfId="114"/>
    <cellStyle name="Currency 2 2 3 2 2 2" xfId="236"/>
    <cellStyle name="Currency 2 2 3 2 3" xfId="182"/>
    <cellStyle name="Currency 2 2 3 3" xfId="78"/>
    <cellStyle name="Currency 2 2 3 3 2" xfId="132"/>
    <cellStyle name="Currency 2 2 3 3 2 2" xfId="254"/>
    <cellStyle name="Currency 2 2 3 3 3" xfId="200"/>
    <cellStyle name="Currency 2 2 3 4" xfId="96"/>
    <cellStyle name="Currency 2 2 3 4 2" xfId="218"/>
    <cellStyle name="Currency 2 2 3 5" xfId="164"/>
    <cellStyle name="Currency 2 2 4" xfId="51"/>
    <cellStyle name="Currency 2 2 4 2" xfId="105"/>
    <cellStyle name="Currency 2 2 4 2 2" xfId="227"/>
    <cellStyle name="Currency 2 2 4 3" xfId="173"/>
    <cellStyle name="Currency 2 2 5" xfId="69"/>
    <cellStyle name="Currency 2 2 5 2" xfId="123"/>
    <cellStyle name="Currency 2 2 5 2 2" xfId="245"/>
    <cellStyle name="Currency 2 2 5 3" xfId="191"/>
    <cellStyle name="Currency 2 2 6" xfId="87"/>
    <cellStyle name="Currency 2 2 6 2" xfId="209"/>
    <cellStyle name="Currency 2 2 7" xfId="155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2" xfId="35"/>
    <cellStyle name="Millares 2 2 2 2" xfId="44"/>
    <cellStyle name="Millares 2 2 2 2 2" xfId="62"/>
    <cellStyle name="Millares 2 2 2 2 2 2" xfId="116"/>
    <cellStyle name="Millares 2 2 2 2 2 2 2" xfId="238"/>
    <cellStyle name="Millares 2 2 2 2 2 3" xfId="184"/>
    <cellStyle name="Millares 2 2 2 2 3" xfId="80"/>
    <cellStyle name="Millares 2 2 2 2 3 2" xfId="134"/>
    <cellStyle name="Millares 2 2 2 2 3 2 2" xfId="256"/>
    <cellStyle name="Millares 2 2 2 2 3 3" xfId="202"/>
    <cellStyle name="Millares 2 2 2 2 4" xfId="98"/>
    <cellStyle name="Millares 2 2 2 2 4 2" xfId="220"/>
    <cellStyle name="Millares 2 2 2 2 5" xfId="166"/>
    <cellStyle name="Millares 2 2 2 3" xfId="53"/>
    <cellStyle name="Millares 2 2 2 3 2" xfId="107"/>
    <cellStyle name="Millares 2 2 2 3 2 2" xfId="229"/>
    <cellStyle name="Millares 2 2 2 3 3" xfId="175"/>
    <cellStyle name="Millares 2 2 2 4" xfId="71"/>
    <cellStyle name="Millares 2 2 2 4 2" xfId="125"/>
    <cellStyle name="Millares 2 2 2 4 2 2" xfId="247"/>
    <cellStyle name="Millares 2 2 2 4 3" xfId="193"/>
    <cellStyle name="Millares 2 2 2 5" xfId="89"/>
    <cellStyle name="Millares 2 2 2 5 2" xfId="211"/>
    <cellStyle name="Millares 2 2 2 6" xfId="157"/>
    <cellStyle name="Millares 2 2 3" xfId="39"/>
    <cellStyle name="Millares 2 2 3 2" xfId="57"/>
    <cellStyle name="Millares 2 2 3 2 2" xfId="111"/>
    <cellStyle name="Millares 2 2 3 2 2 2" xfId="233"/>
    <cellStyle name="Millares 2 2 3 2 3" xfId="179"/>
    <cellStyle name="Millares 2 2 3 3" xfId="75"/>
    <cellStyle name="Millares 2 2 3 3 2" xfId="129"/>
    <cellStyle name="Millares 2 2 3 3 2 2" xfId="251"/>
    <cellStyle name="Millares 2 2 3 3 3" xfId="197"/>
    <cellStyle name="Millares 2 2 3 4" xfId="93"/>
    <cellStyle name="Millares 2 2 3 4 2" xfId="215"/>
    <cellStyle name="Millares 2 2 3 5" xfId="161"/>
    <cellStyle name="Millares 2 2 4" xfId="48"/>
    <cellStyle name="Millares 2 2 4 2" xfId="102"/>
    <cellStyle name="Millares 2 2 4 2 2" xfId="224"/>
    <cellStyle name="Millares 2 2 4 3" xfId="170"/>
    <cellStyle name="Millares 2 2 5" xfId="66"/>
    <cellStyle name="Millares 2 2 5 2" xfId="120"/>
    <cellStyle name="Millares 2 2 5 2 2" xfId="242"/>
    <cellStyle name="Millares 2 2 5 3" xfId="188"/>
    <cellStyle name="Millares 2 2 6" xfId="84"/>
    <cellStyle name="Millares 2 2 6 2" xfId="206"/>
    <cellStyle name="Millares 2 2 7" xfId="152"/>
    <cellStyle name="Millares 2 3" xfId="151"/>
    <cellStyle name="Millares 2 3 2" xfId="267"/>
    <cellStyle name="Moneda" xfId="34" builtinId="4"/>
    <cellStyle name="Moneda [0] 2" xfId="149"/>
    <cellStyle name="Moneda [0] 2 2" xfId="265"/>
    <cellStyle name="Moneda 10" xfId="148"/>
    <cellStyle name="Moneda 10 2" xfId="264"/>
    <cellStyle name="Moneda 11" xfId="156"/>
    <cellStyle name="Moneda 2" xfId="4"/>
    <cellStyle name="Moneda 2 2" xfId="21"/>
    <cellStyle name="Moneda 2 2 2" xfId="29"/>
    <cellStyle name="Moneda 2 2 2 2" xfId="37"/>
    <cellStyle name="Moneda 2 2 2 2 2" xfId="46"/>
    <cellStyle name="Moneda 2 2 2 2 2 2" xfId="64"/>
    <cellStyle name="Moneda 2 2 2 2 2 2 2" xfId="118"/>
    <cellStyle name="Moneda 2 2 2 2 2 2 2 2" xfId="240"/>
    <cellStyle name="Moneda 2 2 2 2 2 2 3" xfId="186"/>
    <cellStyle name="Moneda 2 2 2 2 2 3" xfId="82"/>
    <cellStyle name="Moneda 2 2 2 2 2 3 2" xfId="136"/>
    <cellStyle name="Moneda 2 2 2 2 2 3 2 2" xfId="258"/>
    <cellStyle name="Moneda 2 2 2 2 2 3 3" xfId="204"/>
    <cellStyle name="Moneda 2 2 2 2 2 4" xfId="100"/>
    <cellStyle name="Moneda 2 2 2 2 2 4 2" xfId="222"/>
    <cellStyle name="Moneda 2 2 2 2 2 5" xfId="168"/>
    <cellStyle name="Moneda 2 2 2 2 3" xfId="55"/>
    <cellStyle name="Moneda 2 2 2 2 3 2" xfId="109"/>
    <cellStyle name="Moneda 2 2 2 2 3 2 2" xfId="231"/>
    <cellStyle name="Moneda 2 2 2 2 3 3" xfId="177"/>
    <cellStyle name="Moneda 2 2 2 2 4" xfId="73"/>
    <cellStyle name="Moneda 2 2 2 2 4 2" xfId="127"/>
    <cellStyle name="Moneda 2 2 2 2 4 2 2" xfId="249"/>
    <cellStyle name="Moneda 2 2 2 2 4 3" xfId="195"/>
    <cellStyle name="Moneda 2 2 2 2 5" xfId="91"/>
    <cellStyle name="Moneda 2 2 2 2 5 2" xfId="213"/>
    <cellStyle name="Moneda 2 2 2 2 6" xfId="159"/>
    <cellStyle name="Moneda 2 2 2 3" xfId="41"/>
    <cellStyle name="Moneda 2 2 2 3 2" xfId="59"/>
    <cellStyle name="Moneda 2 2 2 3 2 2" xfId="113"/>
    <cellStyle name="Moneda 2 2 2 3 2 2 2" xfId="235"/>
    <cellStyle name="Moneda 2 2 2 3 2 3" xfId="181"/>
    <cellStyle name="Moneda 2 2 2 3 3" xfId="77"/>
    <cellStyle name="Moneda 2 2 2 3 3 2" xfId="131"/>
    <cellStyle name="Moneda 2 2 2 3 3 2 2" xfId="253"/>
    <cellStyle name="Moneda 2 2 2 3 3 3" xfId="199"/>
    <cellStyle name="Moneda 2 2 2 3 4" xfId="95"/>
    <cellStyle name="Moneda 2 2 2 3 4 2" xfId="217"/>
    <cellStyle name="Moneda 2 2 2 3 5" xfId="163"/>
    <cellStyle name="Moneda 2 2 2 4" xfId="50"/>
    <cellStyle name="Moneda 2 2 2 4 2" xfId="104"/>
    <cellStyle name="Moneda 2 2 2 4 2 2" xfId="226"/>
    <cellStyle name="Moneda 2 2 2 4 3" xfId="172"/>
    <cellStyle name="Moneda 2 2 2 5" xfId="68"/>
    <cellStyle name="Moneda 2 2 2 5 2" xfId="122"/>
    <cellStyle name="Moneda 2 2 2 5 2 2" xfId="244"/>
    <cellStyle name="Moneda 2 2 2 5 3" xfId="190"/>
    <cellStyle name="Moneda 2 2 2 6" xfId="86"/>
    <cellStyle name="Moneda 2 2 2 6 2" xfId="208"/>
    <cellStyle name="Moneda 2 2 2 7" xfId="154"/>
    <cellStyle name="Moneda 3" xfId="43"/>
    <cellStyle name="Moneda 3 2" xfId="61"/>
    <cellStyle name="Moneda 3 2 2" xfId="115"/>
    <cellStyle name="Moneda 3 2 2 2" xfId="237"/>
    <cellStyle name="Moneda 3 2 3" xfId="183"/>
    <cellStyle name="Moneda 3 3" xfId="79"/>
    <cellStyle name="Moneda 3 3 2" xfId="133"/>
    <cellStyle name="Moneda 3 3 2 2" xfId="255"/>
    <cellStyle name="Moneda 3 3 3" xfId="201"/>
    <cellStyle name="Moneda 3 4" xfId="97"/>
    <cellStyle name="Moneda 3 4 2" xfId="219"/>
    <cellStyle name="Moneda 3 5" xfId="165"/>
    <cellStyle name="Moneda 4" xfId="52"/>
    <cellStyle name="Moneda 4 2" xfId="106"/>
    <cellStyle name="Moneda 4 2 2" xfId="228"/>
    <cellStyle name="Moneda 4 3" xfId="174"/>
    <cellStyle name="Moneda 5" xfId="70"/>
    <cellStyle name="Moneda 5 2" xfId="124"/>
    <cellStyle name="Moneda 5 2 2" xfId="246"/>
    <cellStyle name="Moneda 5 3" xfId="192"/>
    <cellStyle name="Moneda 6" xfId="88"/>
    <cellStyle name="Moneda 6 2" xfId="210"/>
    <cellStyle name="Moneda 7" xfId="143"/>
    <cellStyle name="Moneda 7 2" xfId="261"/>
    <cellStyle name="Moneda 8" xfId="145"/>
    <cellStyle name="Moneda 8 2" xfId="262"/>
    <cellStyle name="Moneda 9" xfId="146"/>
    <cellStyle name="Moneda 9 2" xfId="263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15 2" xfId="260"/>
    <cellStyle name="Normal 16" xfId="147"/>
    <cellStyle name="Normal 17" xfId="150"/>
    <cellStyle name="Normal 17 2" xfId="266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20">
    <dxf>
      <font>
        <b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165" formatCode="[$$-340A]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9FF99"/>
      <color rgb="FFCCFFFF"/>
      <color rgb="FF66FFFF"/>
      <color rgb="FFFFCCCC"/>
      <color rgb="FFE20076"/>
      <color rgb="FF66FF99"/>
      <color rgb="FFFF99FF"/>
      <color rgb="FF66FF66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3:Q71" totalsRowShown="0" headerRowDxfId="18" dataDxfId="17">
  <autoFilter ref="A3:Q71"/>
  <sortState ref="A4:Q120">
    <sortCondition ref="A4:A120"/>
  </sortState>
  <tableColumns count="17">
    <tableColumn id="1" name="N°" dataDxfId="16"/>
    <tableColumn id="2" name="Columna1" dataDxfId="15"/>
    <tableColumn id="3" name="MONTO NETO" dataDxfId="14"/>
    <tableColumn id="4" name="REALIZADO" dataDxfId="13"/>
    <tableColumn id="5" name="PRESUPUESTO" dataDxfId="12"/>
    <tableColumn id="15" name="DESCRIPCION" dataDxfId="11"/>
    <tableColumn id="6" name="O/V" dataDxfId="10"/>
    <tableColumn id="7" name="ORDEN DE COMPRA" dataDxfId="9"/>
    <tableColumn id="8" name="GUIA DESP." dataDxfId="8"/>
    <tableColumn id="10" name="SOLICITUD DE HES" dataDxfId="7"/>
    <tableColumn id="13" name="HES" dataDxfId="6"/>
    <tableColumn id="9" name="FACTURA" dataDxfId="5"/>
    <tableColumn id="14" name="ENCARGADO ENTREGA DE FACTURA" dataDxfId="4"/>
    <tableColumn id="11" name="ENCARGADO" dataDxfId="3"/>
    <tableColumn id="17" name="CONTACTO" dataDxfId="2"/>
    <tableColumn id="16" name="TELEFONO// MAIL" dataDxfId="1"/>
    <tableColumn id="12" name="OBSERVACIÓN 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3"/>
  <sheetViews>
    <sheetView workbookViewId="0">
      <selection activeCell="C2" sqref="C2"/>
    </sheetView>
  </sheetViews>
  <sheetFormatPr baseColWidth="10" defaultRowHeight="15"/>
  <cols>
    <col min="2" max="2" width="31.5703125" customWidth="1"/>
    <col min="3" max="3" width="40.85546875" customWidth="1"/>
    <col min="5" max="5" width="14.140625" bestFit="1" customWidth="1"/>
  </cols>
  <sheetData>
    <row r="1" spans="2:6">
      <c r="B1" s="360" t="s">
        <v>186</v>
      </c>
      <c r="C1" s="360"/>
      <c r="D1" s="360"/>
      <c r="E1" s="360"/>
      <c r="F1" s="360"/>
    </row>
    <row r="2" spans="2:6">
      <c r="B2" s="69"/>
      <c r="C2" s="70" t="s">
        <v>4</v>
      </c>
      <c r="D2" s="2"/>
      <c r="E2" s="3"/>
      <c r="F2" s="4"/>
    </row>
    <row r="3" spans="2:6" ht="15.75" thickBot="1">
      <c r="B3" s="71" t="s">
        <v>5</v>
      </c>
      <c r="C3" s="112" t="s">
        <v>98</v>
      </c>
      <c r="D3" s="6"/>
      <c r="E3" s="7" t="s">
        <v>6</v>
      </c>
      <c r="F3" s="8"/>
    </row>
    <row r="4" spans="2:6" ht="15.75" thickBot="1">
      <c r="B4" s="71" t="s">
        <v>7</v>
      </c>
      <c r="C4" s="112" t="s">
        <v>121</v>
      </c>
      <c r="D4" s="6"/>
      <c r="E4" s="11"/>
      <c r="F4" s="8"/>
    </row>
    <row r="5" spans="2:6">
      <c r="B5" s="71" t="s">
        <v>9</v>
      </c>
      <c r="C5" s="191"/>
      <c r="D5" s="72"/>
      <c r="E5" s="11" t="s">
        <v>10</v>
      </c>
      <c r="F5" s="8"/>
    </row>
    <row r="6" spans="2:6" ht="15.75" thickBot="1">
      <c r="B6" s="73" t="s">
        <v>11</v>
      </c>
      <c r="C6" s="119"/>
      <c r="D6" s="6"/>
      <c r="E6" s="18"/>
      <c r="F6" s="8"/>
    </row>
    <row r="7" spans="2:6" ht="15.75" thickBot="1">
      <c r="B7" s="71" t="s">
        <v>12</v>
      </c>
      <c r="C7" s="160" t="s">
        <v>136</v>
      </c>
      <c r="D7" s="6"/>
      <c r="E7" s="13"/>
      <c r="F7" s="8"/>
    </row>
    <row r="8" spans="2:6" ht="15.75" thickBot="1">
      <c r="B8" s="71" t="s">
        <v>13</v>
      </c>
      <c r="C8" s="161" t="s">
        <v>136</v>
      </c>
      <c r="D8" s="6"/>
      <c r="E8" s="8"/>
      <c r="F8" s="8"/>
    </row>
    <row r="9" spans="2:6">
      <c r="B9" s="71" t="s">
        <v>14</v>
      </c>
      <c r="C9" s="16"/>
      <c r="D9" s="6"/>
      <c r="E9" s="8"/>
      <c r="F9" s="8"/>
    </row>
    <row r="10" spans="2:6">
      <c r="B10" s="74" t="s">
        <v>15</v>
      </c>
      <c r="C10" s="74" t="s">
        <v>16</v>
      </c>
      <c r="D10" s="75" t="s">
        <v>17</v>
      </c>
      <c r="E10" s="75" t="s">
        <v>18</v>
      </c>
      <c r="F10" s="75" t="s">
        <v>19</v>
      </c>
    </row>
    <row r="11" spans="2:6" ht="15.75" thickBot="1">
      <c r="B11" s="143">
        <v>3200000000</v>
      </c>
      <c r="C11" s="112" t="s">
        <v>26</v>
      </c>
      <c r="D11" s="161">
        <v>1</v>
      </c>
      <c r="E11" s="114">
        <v>318917</v>
      </c>
      <c r="F11" s="162">
        <v>318917</v>
      </c>
    </row>
    <row r="12" spans="2:6">
      <c r="B12" s="16"/>
      <c r="C12" s="77"/>
      <c r="D12" s="28"/>
      <c r="E12" s="78" t="s">
        <v>20</v>
      </c>
      <c r="F12" s="76">
        <f>F11</f>
        <v>318917</v>
      </c>
    </row>
    <row r="15" spans="2:6">
      <c r="B15" s="361" t="s">
        <v>190</v>
      </c>
      <c r="C15" s="361"/>
      <c r="D15" s="361"/>
      <c r="E15" s="361"/>
      <c r="F15" s="361"/>
    </row>
    <row r="16" spans="2:6">
      <c r="B16" s="69"/>
      <c r="C16" s="70" t="s">
        <v>21</v>
      </c>
      <c r="D16" s="2"/>
      <c r="E16" s="19"/>
      <c r="F16" s="2"/>
    </row>
    <row r="17" spans="2:6">
      <c r="B17" s="71" t="s">
        <v>5</v>
      </c>
      <c r="C17" s="192" t="s">
        <v>48</v>
      </c>
      <c r="D17" s="6"/>
      <c r="E17" s="7" t="s">
        <v>6</v>
      </c>
      <c r="F17" s="6"/>
    </row>
    <row r="18" spans="2:6">
      <c r="B18" s="71" t="s">
        <v>7</v>
      </c>
      <c r="C18" s="186" t="s">
        <v>189</v>
      </c>
      <c r="D18" s="6"/>
      <c r="E18" s="11"/>
      <c r="F18" s="6"/>
    </row>
    <row r="19" spans="2:6">
      <c r="B19" s="71" t="s">
        <v>9</v>
      </c>
      <c r="C19" s="109">
        <v>7407</v>
      </c>
      <c r="D19" s="72"/>
      <c r="E19" s="11" t="s">
        <v>10</v>
      </c>
      <c r="F19" s="6"/>
    </row>
    <row r="20" spans="2:6">
      <c r="B20" s="73" t="s">
        <v>11</v>
      </c>
      <c r="C20" s="228">
        <v>135366</v>
      </c>
      <c r="D20" s="6"/>
      <c r="E20" s="18"/>
      <c r="F20" s="6"/>
    </row>
    <row r="21" spans="2:6">
      <c r="B21" s="71" t="s">
        <v>12</v>
      </c>
      <c r="C21" s="109">
        <v>4700029082</v>
      </c>
      <c r="D21" s="6"/>
      <c r="E21" s="6"/>
      <c r="F21" s="6"/>
    </row>
    <row r="22" spans="2:6">
      <c r="B22" s="71" t="s">
        <v>13</v>
      </c>
      <c r="C22" s="109" t="s">
        <v>141</v>
      </c>
      <c r="D22" s="6"/>
      <c r="E22" s="6"/>
      <c r="F22" s="6"/>
    </row>
    <row r="23" spans="2:6">
      <c r="B23" s="71" t="s">
        <v>14</v>
      </c>
      <c r="C23" s="163"/>
      <c r="D23" s="6"/>
      <c r="E23" s="6"/>
      <c r="F23" s="6"/>
    </row>
    <row r="24" spans="2:6">
      <c r="B24" s="74" t="s">
        <v>15</v>
      </c>
      <c r="C24" s="74" t="s">
        <v>16</v>
      </c>
      <c r="D24" s="110" t="s">
        <v>17</v>
      </c>
      <c r="E24" s="75" t="s">
        <v>18</v>
      </c>
      <c r="F24" s="75" t="s">
        <v>19</v>
      </c>
    </row>
    <row r="25" spans="2:6">
      <c r="B25" s="229">
        <v>3200000000</v>
      </c>
      <c r="C25" s="109" t="s">
        <v>139</v>
      </c>
      <c r="D25" s="201">
        <v>1</v>
      </c>
      <c r="E25" s="190">
        <v>164360</v>
      </c>
      <c r="F25" s="28">
        <f>E25</f>
        <v>164360</v>
      </c>
    </row>
    <row r="26" spans="2:6">
      <c r="B26" s="16"/>
      <c r="C26" s="77"/>
      <c r="D26" s="120"/>
      <c r="E26" s="28" t="s">
        <v>20</v>
      </c>
      <c r="F26" s="28">
        <f>F25</f>
        <v>164360</v>
      </c>
    </row>
    <row r="29" spans="2:6">
      <c r="B29" s="361" t="s">
        <v>191</v>
      </c>
      <c r="C29" s="361"/>
      <c r="D29" s="361"/>
      <c r="E29" s="361"/>
      <c r="F29" s="361"/>
    </row>
    <row r="30" spans="2:6">
      <c r="B30" s="69"/>
      <c r="C30" s="70" t="s">
        <v>22</v>
      </c>
      <c r="D30" s="2"/>
      <c r="E30" s="19"/>
      <c r="F30" s="2"/>
    </row>
    <row r="31" spans="2:6">
      <c r="B31" s="181" t="s">
        <v>5</v>
      </c>
      <c r="C31" s="230" t="s">
        <v>48</v>
      </c>
      <c r="D31" s="6"/>
      <c r="E31" s="7" t="s">
        <v>6</v>
      </c>
      <c r="F31" s="6"/>
    </row>
    <row r="32" spans="2:6">
      <c r="B32" s="181" t="s">
        <v>7</v>
      </c>
      <c r="C32" s="109" t="s">
        <v>189</v>
      </c>
      <c r="D32" s="6"/>
      <c r="E32" s="11"/>
      <c r="F32" s="6"/>
    </row>
    <row r="33" spans="2:6">
      <c r="B33" s="181" t="s">
        <v>9</v>
      </c>
      <c r="C33" s="109">
        <v>7325</v>
      </c>
      <c r="D33" s="72"/>
      <c r="E33" s="11" t="s">
        <v>10</v>
      </c>
      <c r="F33" s="6"/>
    </row>
    <row r="34" spans="2:6">
      <c r="B34" s="182" t="s">
        <v>11</v>
      </c>
      <c r="C34" s="227">
        <v>135367</v>
      </c>
      <c r="D34" s="6"/>
      <c r="E34" s="18"/>
      <c r="F34" s="6"/>
    </row>
    <row r="35" spans="2:6">
      <c r="B35" s="181" t="s">
        <v>12</v>
      </c>
      <c r="C35" s="109">
        <v>4700029083</v>
      </c>
      <c r="D35" s="6"/>
      <c r="E35" s="6"/>
      <c r="F35" s="6"/>
    </row>
    <row r="36" spans="2:6">
      <c r="B36" s="181" t="s">
        <v>13</v>
      </c>
      <c r="C36" s="109" t="s">
        <v>142</v>
      </c>
      <c r="D36" s="6"/>
      <c r="E36" s="6"/>
      <c r="F36" s="6"/>
    </row>
    <row r="37" spans="2:6">
      <c r="B37" s="181" t="s">
        <v>14</v>
      </c>
      <c r="C37" s="163"/>
      <c r="D37" s="6"/>
      <c r="E37" s="6"/>
      <c r="F37" s="6"/>
    </row>
    <row r="38" spans="2:6">
      <c r="B38" s="183" t="s">
        <v>15</v>
      </c>
      <c r="C38" s="74" t="s">
        <v>16</v>
      </c>
      <c r="D38" s="110" t="s">
        <v>17</v>
      </c>
      <c r="E38" s="75" t="s">
        <v>18</v>
      </c>
      <c r="F38" s="75" t="s">
        <v>19</v>
      </c>
    </row>
    <row r="39" spans="2:6">
      <c r="B39" s="229">
        <v>3200000000</v>
      </c>
      <c r="C39" s="109" t="s">
        <v>139</v>
      </c>
      <c r="D39" s="201">
        <v>1</v>
      </c>
      <c r="E39" s="190">
        <v>164360</v>
      </c>
      <c r="F39" s="28">
        <f>E39</f>
        <v>164360</v>
      </c>
    </row>
    <row r="40" spans="2:6">
      <c r="B40" s="16"/>
      <c r="C40" s="184"/>
      <c r="D40" s="28"/>
      <c r="E40" s="28" t="s">
        <v>20</v>
      </c>
      <c r="F40" s="28">
        <f>SUM(F39:F39)</f>
        <v>164360</v>
      </c>
    </row>
    <row r="42" spans="2:6">
      <c r="B42" s="361" t="s">
        <v>192</v>
      </c>
      <c r="C42" s="361"/>
      <c r="D42" s="361"/>
      <c r="E42" s="361"/>
      <c r="F42" s="361"/>
    </row>
    <row r="43" spans="2:6">
      <c r="B43" s="69"/>
      <c r="C43" s="70" t="s">
        <v>78</v>
      </c>
      <c r="D43" s="2"/>
      <c r="E43" s="19"/>
      <c r="F43" s="2"/>
    </row>
    <row r="44" spans="2:6">
      <c r="B44" s="71" t="s">
        <v>5</v>
      </c>
      <c r="C44" s="192" t="s">
        <v>48</v>
      </c>
      <c r="D44" s="6"/>
      <c r="E44" s="7" t="s">
        <v>6</v>
      </c>
      <c r="F44" s="6"/>
    </row>
    <row r="45" spans="2:6">
      <c r="B45" s="71" t="s">
        <v>7</v>
      </c>
      <c r="C45" s="109" t="s">
        <v>189</v>
      </c>
      <c r="D45" s="6"/>
      <c r="E45" s="11"/>
      <c r="F45" s="6"/>
    </row>
    <row r="46" spans="2:6">
      <c r="B46" s="71" t="s">
        <v>9</v>
      </c>
      <c r="C46" s="109">
        <v>7326</v>
      </c>
      <c r="D46" s="72"/>
      <c r="E46" s="11" t="s">
        <v>10</v>
      </c>
      <c r="F46" s="6"/>
    </row>
    <row r="47" spans="2:6">
      <c r="B47" s="73" t="s">
        <v>11</v>
      </c>
      <c r="C47" s="227">
        <v>135369</v>
      </c>
      <c r="D47" s="6"/>
      <c r="E47" s="18"/>
      <c r="F47" s="6"/>
    </row>
    <row r="48" spans="2:6">
      <c r="B48" s="71" t="s">
        <v>12</v>
      </c>
      <c r="C48" s="109">
        <v>4700029081</v>
      </c>
      <c r="D48" s="6"/>
      <c r="E48" s="6"/>
      <c r="F48" s="6"/>
    </row>
    <row r="49" spans="2:6">
      <c r="B49" s="71" t="s">
        <v>13</v>
      </c>
      <c r="C49" s="109" t="s">
        <v>143</v>
      </c>
      <c r="D49" s="6"/>
      <c r="E49" s="6"/>
      <c r="F49" s="6"/>
    </row>
    <row r="50" spans="2:6">
      <c r="B50" s="71" t="s">
        <v>14</v>
      </c>
      <c r="C50" s="171"/>
      <c r="D50" s="6"/>
      <c r="E50" s="6"/>
      <c r="F50" s="6"/>
    </row>
    <row r="51" spans="2:6">
      <c r="B51" s="74" t="s">
        <v>15</v>
      </c>
      <c r="C51" s="74" t="s">
        <v>16</v>
      </c>
      <c r="D51" s="110" t="s">
        <v>17</v>
      </c>
      <c r="E51" s="75" t="s">
        <v>18</v>
      </c>
      <c r="F51" s="75" t="s">
        <v>19</v>
      </c>
    </row>
    <row r="52" spans="2:6">
      <c r="B52" s="229">
        <v>3200000000</v>
      </c>
      <c r="C52" s="109" t="s">
        <v>139</v>
      </c>
      <c r="D52" s="201">
        <v>1</v>
      </c>
      <c r="E52" s="190">
        <v>164360</v>
      </c>
      <c r="F52" s="28">
        <f>E52</f>
        <v>164360</v>
      </c>
    </row>
    <row r="53" spans="2:6">
      <c r="B53" s="16"/>
      <c r="C53" s="77"/>
      <c r="D53" s="28"/>
      <c r="E53" s="28" t="s">
        <v>20</v>
      </c>
      <c r="F53" s="28">
        <f>SUM(F52:F52)</f>
        <v>164360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workbookViewId="0">
      <selection activeCell="B59" sqref="B5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61"/>
      <c r="C2" s="361"/>
      <c r="D2" s="361"/>
      <c r="E2" s="361"/>
      <c r="F2" s="361"/>
    </row>
    <row r="3" spans="2:6" ht="15.75" thickBot="1">
      <c r="B3" s="31"/>
      <c r="C3" s="32" t="s">
        <v>282</v>
      </c>
      <c r="D3" s="2"/>
      <c r="E3" s="3"/>
      <c r="F3" s="4"/>
    </row>
    <row r="4" spans="2:6">
      <c r="B4" s="5" t="s">
        <v>5</v>
      </c>
      <c r="C4" s="192" t="s">
        <v>277</v>
      </c>
      <c r="D4" s="6"/>
      <c r="E4" s="7" t="s">
        <v>6</v>
      </c>
      <c r="F4" s="8"/>
    </row>
    <row r="5" spans="2:6">
      <c r="B5" s="9" t="s">
        <v>7</v>
      </c>
      <c r="C5" s="186" t="s">
        <v>275</v>
      </c>
      <c r="D5" s="10"/>
      <c r="E5" s="11"/>
      <c r="F5" s="8"/>
    </row>
    <row r="6" spans="2:6">
      <c r="B6" s="9" t="s">
        <v>9</v>
      </c>
      <c r="C6" s="109">
        <v>13554</v>
      </c>
      <c r="D6" s="12"/>
      <c r="E6" s="11" t="s">
        <v>10</v>
      </c>
      <c r="F6" s="8"/>
    </row>
    <row r="7" spans="2:6">
      <c r="B7" s="1" t="s">
        <v>11</v>
      </c>
      <c r="C7" s="141">
        <v>138345</v>
      </c>
      <c r="D7" s="6"/>
      <c r="E7" s="13"/>
      <c r="F7" s="8"/>
    </row>
    <row r="8" spans="2:6">
      <c r="B8" s="9" t="s">
        <v>12</v>
      </c>
      <c r="C8" s="109" t="s">
        <v>278</v>
      </c>
      <c r="D8" s="6"/>
      <c r="E8" s="13"/>
      <c r="F8" s="8"/>
    </row>
    <row r="9" spans="2:6">
      <c r="B9" s="14" t="s">
        <v>13</v>
      </c>
      <c r="C9" s="109"/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09" t="s">
        <v>279</v>
      </c>
      <c r="D12" s="229">
        <v>1</v>
      </c>
      <c r="E12" s="211">
        <v>367720</v>
      </c>
      <c r="F12" s="93">
        <f>D12*E12</f>
        <v>367720</v>
      </c>
    </row>
    <row r="13" spans="2:6" ht="15.75" thickBot="1">
      <c r="B13" s="21"/>
      <c r="C13" s="65"/>
      <c r="D13" s="27"/>
      <c r="E13" s="22" t="s">
        <v>20</v>
      </c>
      <c r="F13" s="23">
        <f>F12</f>
        <v>367720</v>
      </c>
    </row>
    <row r="15" spans="2:6" ht="15.75" thickBot="1">
      <c r="B15" s="361"/>
      <c r="C15" s="361"/>
      <c r="D15" s="361"/>
      <c r="E15" s="361"/>
      <c r="F15" s="361"/>
    </row>
    <row r="16" spans="2:6" ht="15.75" thickBot="1">
      <c r="B16" s="31"/>
      <c r="C16" s="32" t="s">
        <v>283</v>
      </c>
      <c r="D16" s="2"/>
      <c r="E16" s="3"/>
      <c r="F16" s="4"/>
    </row>
    <row r="17" spans="2:6" ht="15.75" thickBot="1">
      <c r="B17" s="58" t="s">
        <v>5</v>
      </c>
      <c r="C17" s="112" t="s">
        <v>291</v>
      </c>
      <c r="D17" s="264"/>
      <c r="E17" s="265"/>
      <c r="F17" s="266"/>
    </row>
    <row r="18" spans="2:6" ht="15.75" thickBot="1">
      <c r="B18" s="58" t="s">
        <v>7</v>
      </c>
      <c r="C18" s="267" t="s">
        <v>292</v>
      </c>
      <c r="D18" s="264"/>
      <c r="E18" s="268"/>
      <c r="F18" s="266"/>
    </row>
    <row r="19" spans="2:6" ht="15.75" thickBot="1">
      <c r="B19" s="58" t="s">
        <v>9</v>
      </c>
      <c r="C19" s="269">
        <v>7803</v>
      </c>
      <c r="D19" s="264"/>
      <c r="E19" s="268" t="s">
        <v>10</v>
      </c>
      <c r="F19" s="266"/>
    </row>
    <row r="20" spans="2:6" ht="15.75" thickBot="1">
      <c r="B20" s="270" t="s">
        <v>11</v>
      </c>
      <c r="C20" s="271">
        <v>136262</v>
      </c>
      <c r="D20" s="264"/>
      <c r="E20" s="272"/>
      <c r="F20" s="266"/>
    </row>
    <row r="21" spans="2:6" ht="15.75" thickBot="1">
      <c r="B21" s="58" t="s">
        <v>12</v>
      </c>
      <c r="C21" s="273" t="s">
        <v>290</v>
      </c>
      <c r="D21" s="264"/>
      <c r="E21" s="272"/>
      <c r="F21" s="266"/>
    </row>
    <row r="22" spans="2:6" ht="15.75" thickBot="1">
      <c r="B22" s="274" t="s">
        <v>13</v>
      </c>
      <c r="C22" s="269">
        <v>7173</v>
      </c>
      <c r="D22" s="264"/>
      <c r="E22" s="266"/>
      <c r="F22" s="266"/>
    </row>
    <row r="23" spans="2:6" ht="15.75" thickBot="1">
      <c r="B23" s="275" t="s">
        <v>14</v>
      </c>
      <c r="C23" s="276"/>
      <c r="D23" s="264"/>
      <c r="E23" s="266"/>
      <c r="F23" s="266"/>
    </row>
    <row r="24" spans="2:6" ht="15.75" thickBot="1">
      <c r="B24" s="277" t="s">
        <v>15</v>
      </c>
      <c r="C24" s="278" t="s">
        <v>16</v>
      </c>
      <c r="D24" s="278" t="s">
        <v>17</v>
      </c>
      <c r="E24" s="278" t="s">
        <v>18</v>
      </c>
      <c r="F24" s="279" t="s">
        <v>19</v>
      </c>
    </row>
    <row r="25" spans="2:6" ht="15.75" thickBot="1">
      <c r="B25" s="143" t="s">
        <v>293</v>
      </c>
      <c r="C25" s="280" t="s">
        <v>294</v>
      </c>
      <c r="D25" s="280">
        <v>15</v>
      </c>
      <c r="E25" s="281">
        <v>42350</v>
      </c>
      <c r="F25" s="282">
        <f>D25*E25</f>
        <v>635250</v>
      </c>
    </row>
    <row r="26" spans="2:6" ht="15.75" thickBot="1">
      <c r="B26" s="143" t="s">
        <v>295</v>
      </c>
      <c r="C26" s="280" t="s">
        <v>296</v>
      </c>
      <c r="D26" s="280">
        <v>5</v>
      </c>
      <c r="E26" s="281">
        <v>73150</v>
      </c>
      <c r="F26" s="282">
        <f>D26*E26</f>
        <v>365750</v>
      </c>
    </row>
    <row r="27" spans="2:6" ht="15.75" thickBot="1">
      <c r="B27" s="143" t="s">
        <v>297</v>
      </c>
      <c r="C27" s="280" t="s">
        <v>298</v>
      </c>
      <c r="D27" s="280">
        <v>5</v>
      </c>
      <c r="E27" s="281">
        <v>79310</v>
      </c>
      <c r="F27" s="282">
        <f>D27*E27</f>
        <v>396550</v>
      </c>
    </row>
    <row r="28" spans="2:6" ht="15.75" thickBot="1">
      <c r="B28" s="283"/>
      <c r="C28" s="284"/>
      <c r="D28" s="285"/>
      <c r="E28" s="284" t="s">
        <v>274</v>
      </c>
      <c r="F28" s="282">
        <f>F25+F26+F27</f>
        <v>1397550</v>
      </c>
    </row>
    <row r="30" spans="2:6" ht="15.75" thickBot="1">
      <c r="B30" s="361" t="s">
        <v>299</v>
      </c>
      <c r="C30" s="361"/>
      <c r="D30" s="361"/>
      <c r="E30" s="361"/>
      <c r="F30" s="361"/>
    </row>
    <row r="31" spans="2:6" ht="15.75" thickBot="1">
      <c r="B31" s="31"/>
      <c r="C31" s="32" t="s">
        <v>284</v>
      </c>
      <c r="D31" s="2"/>
      <c r="E31" s="3"/>
      <c r="F31" s="4"/>
    </row>
    <row r="32" spans="2:6">
      <c r="B32" s="5" t="s">
        <v>5</v>
      </c>
      <c r="C32" s="192" t="s">
        <v>48</v>
      </c>
      <c r="D32" s="6"/>
      <c r="E32" s="7" t="s">
        <v>6</v>
      </c>
      <c r="F32" s="8"/>
    </row>
    <row r="33" spans="2:6">
      <c r="B33" s="9" t="s">
        <v>7</v>
      </c>
      <c r="C33" s="186" t="s">
        <v>120</v>
      </c>
      <c r="D33" s="10"/>
      <c r="E33" s="11"/>
      <c r="F33" s="8"/>
    </row>
    <row r="34" spans="2:6">
      <c r="B34" s="9" t="s">
        <v>9</v>
      </c>
      <c r="C34" s="109">
        <v>14038</v>
      </c>
      <c r="D34" s="12"/>
      <c r="E34" s="11" t="s">
        <v>10</v>
      </c>
      <c r="F34" s="8"/>
    </row>
    <row r="35" spans="2:6">
      <c r="B35" s="1" t="s">
        <v>11</v>
      </c>
      <c r="C35" s="141">
        <v>138681</v>
      </c>
      <c r="D35" s="6"/>
      <c r="E35" s="13"/>
      <c r="F35" s="8"/>
    </row>
    <row r="36" spans="2:6">
      <c r="B36" s="9" t="s">
        <v>12</v>
      </c>
      <c r="C36" s="109">
        <v>4700029711</v>
      </c>
      <c r="D36" s="6"/>
      <c r="E36" s="13"/>
      <c r="F36" s="8"/>
    </row>
    <row r="37" spans="2:6">
      <c r="B37" s="14" t="s">
        <v>13</v>
      </c>
      <c r="C37" s="109" t="s">
        <v>254</v>
      </c>
      <c r="D37" s="6"/>
      <c r="E37" s="8"/>
      <c r="F37" s="8"/>
    </row>
    <row r="38" spans="2:6" ht="15.75" thickBot="1">
      <c r="B38" s="14" t="s">
        <v>14</v>
      </c>
      <c r="C38" s="25"/>
      <c r="D38" s="6"/>
      <c r="E38" s="8"/>
      <c r="F38" s="8"/>
    </row>
    <row r="39" spans="2:6" ht="15.75" thickBot="1">
      <c r="B39" s="61" t="s">
        <v>15</v>
      </c>
      <c r="C39" s="61" t="s">
        <v>16</v>
      </c>
      <c r="D39" s="62" t="s">
        <v>17</v>
      </c>
      <c r="E39" s="63" t="s">
        <v>18</v>
      </c>
      <c r="F39" s="64" t="s">
        <v>19</v>
      </c>
    </row>
    <row r="40" spans="2:6" ht="15.75" thickBot="1">
      <c r="B40" s="229">
        <v>3200000000</v>
      </c>
      <c r="C40" s="109" t="s">
        <v>182</v>
      </c>
      <c r="D40" s="229">
        <v>1</v>
      </c>
      <c r="E40" s="211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20</v>
      </c>
      <c r="F41" s="23">
        <f>F40</f>
        <v>165862</v>
      </c>
    </row>
    <row r="43" spans="2:6" ht="15.75" thickBot="1">
      <c r="B43" s="361" t="s">
        <v>300</v>
      </c>
      <c r="C43" s="361"/>
      <c r="D43" s="361"/>
      <c r="E43" s="361"/>
      <c r="F43" s="361"/>
    </row>
    <row r="44" spans="2:6" ht="15.75" thickBot="1">
      <c r="B44" s="31"/>
      <c r="C44" s="32" t="s">
        <v>285</v>
      </c>
      <c r="D44" s="2"/>
      <c r="E44" s="3"/>
      <c r="F44" s="4"/>
    </row>
    <row r="45" spans="2:6">
      <c r="B45" s="5" t="s">
        <v>5</v>
      </c>
      <c r="C45" s="192" t="s">
        <v>48</v>
      </c>
      <c r="D45" s="6"/>
      <c r="E45" s="7" t="s">
        <v>6</v>
      </c>
      <c r="F45" s="8"/>
    </row>
    <row r="46" spans="2:6">
      <c r="B46" s="9" t="s">
        <v>7</v>
      </c>
      <c r="C46" s="186" t="s">
        <v>120</v>
      </c>
      <c r="D46" s="10"/>
      <c r="E46" s="11"/>
      <c r="F46" s="8"/>
    </row>
    <row r="47" spans="2:6">
      <c r="B47" s="9" t="s">
        <v>9</v>
      </c>
      <c r="C47" s="109">
        <v>14040</v>
      </c>
      <c r="D47" s="12"/>
      <c r="E47" s="11" t="s">
        <v>10</v>
      </c>
      <c r="F47" s="8"/>
    </row>
    <row r="48" spans="2:6">
      <c r="B48" s="1" t="s">
        <v>11</v>
      </c>
      <c r="C48" s="141">
        <v>138660</v>
      </c>
      <c r="D48" s="6"/>
      <c r="E48" s="13"/>
      <c r="F48" s="8"/>
    </row>
    <row r="49" spans="2:6">
      <c r="B49" s="9" t="s">
        <v>12</v>
      </c>
      <c r="C49" s="109">
        <v>4700029707</v>
      </c>
      <c r="D49" s="6"/>
      <c r="E49" s="13"/>
      <c r="F49" s="8"/>
    </row>
    <row r="50" spans="2:6">
      <c r="B50" s="14" t="s">
        <v>13</v>
      </c>
      <c r="C50" s="109" t="s">
        <v>247</v>
      </c>
      <c r="D50" s="6"/>
      <c r="E50" s="8"/>
      <c r="F50" s="8"/>
    </row>
    <row r="51" spans="2:6" ht="15.75" thickBot="1">
      <c r="B51" s="14" t="s">
        <v>14</v>
      </c>
      <c r="C51" s="25"/>
      <c r="D51" s="6"/>
      <c r="E51" s="8"/>
      <c r="F51" s="8"/>
    </row>
    <row r="52" spans="2:6" ht="15.75" thickBot="1">
      <c r="B52" s="61" t="s">
        <v>15</v>
      </c>
      <c r="C52" s="61" t="s">
        <v>16</v>
      </c>
      <c r="D52" s="62" t="s">
        <v>17</v>
      </c>
      <c r="E52" s="63" t="s">
        <v>18</v>
      </c>
      <c r="F52" s="64" t="s">
        <v>19</v>
      </c>
    </row>
    <row r="53" spans="2:6" ht="15.75" thickBot="1">
      <c r="B53" s="229">
        <v>3200000000</v>
      </c>
      <c r="C53" s="109" t="s">
        <v>182</v>
      </c>
      <c r="D53" s="229">
        <v>1</v>
      </c>
      <c r="E53" s="211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20</v>
      </c>
      <c r="F54" s="23">
        <f>F53</f>
        <v>165862</v>
      </c>
    </row>
    <row r="56" spans="2:6" ht="15.75" thickBot="1">
      <c r="B56" s="361" t="s">
        <v>301</v>
      </c>
      <c r="C56" s="361"/>
      <c r="D56" s="361"/>
      <c r="E56" s="361"/>
      <c r="F56" s="361"/>
    </row>
    <row r="57" spans="2:6" ht="15.75" thickBot="1">
      <c r="B57" s="31" t="s">
        <v>281</v>
      </c>
      <c r="C57" s="32" t="s">
        <v>286</v>
      </c>
      <c r="D57" s="2"/>
      <c r="E57" s="3"/>
      <c r="F57" s="4"/>
    </row>
    <row r="58" spans="2:6">
      <c r="B58" s="5" t="s">
        <v>5</v>
      </c>
      <c r="C58" s="192" t="s">
        <v>48</v>
      </c>
      <c r="D58" s="6"/>
      <c r="E58" s="7" t="s">
        <v>6</v>
      </c>
      <c r="F58" s="8"/>
    </row>
    <row r="59" spans="2:6">
      <c r="B59" s="9" t="s">
        <v>7</v>
      </c>
      <c r="C59" s="186" t="s">
        <v>120</v>
      </c>
      <c r="D59" s="10"/>
      <c r="E59" s="11"/>
      <c r="F59" s="8"/>
    </row>
    <row r="60" spans="2:6">
      <c r="B60" s="9" t="s">
        <v>9</v>
      </c>
      <c r="C60" s="109">
        <v>14048</v>
      </c>
      <c r="D60" s="12"/>
      <c r="E60" s="11" t="s">
        <v>10</v>
      </c>
      <c r="F60" s="8"/>
    </row>
    <row r="61" spans="2:6">
      <c r="B61" s="1" t="s">
        <v>11</v>
      </c>
      <c r="C61" s="141">
        <v>138661</v>
      </c>
      <c r="D61" s="6"/>
      <c r="E61" s="13"/>
      <c r="F61" s="8"/>
    </row>
    <row r="62" spans="2:6">
      <c r="B62" s="9" t="s">
        <v>12</v>
      </c>
      <c r="C62" s="109">
        <v>4700029709</v>
      </c>
      <c r="D62" s="6"/>
      <c r="E62" s="13"/>
      <c r="F62" s="8"/>
    </row>
    <row r="63" spans="2:6">
      <c r="B63" s="14" t="s">
        <v>13</v>
      </c>
      <c r="C63" s="109" t="s">
        <v>248</v>
      </c>
      <c r="D63" s="6"/>
      <c r="E63" s="8"/>
      <c r="F63" s="8"/>
    </row>
    <row r="64" spans="2:6" ht="15.75" thickBot="1">
      <c r="B64" s="14" t="s">
        <v>14</v>
      </c>
      <c r="C64" s="25"/>
      <c r="D64" s="6"/>
      <c r="E64" s="8"/>
      <c r="F64" s="8"/>
    </row>
    <row r="65" spans="2:6" ht="15.75" thickBot="1">
      <c r="B65" s="61" t="s">
        <v>15</v>
      </c>
      <c r="C65" s="61" t="s">
        <v>16</v>
      </c>
      <c r="D65" s="62" t="s">
        <v>17</v>
      </c>
      <c r="E65" s="63" t="s">
        <v>18</v>
      </c>
      <c r="F65" s="64" t="s">
        <v>19</v>
      </c>
    </row>
    <row r="66" spans="2:6" ht="15.75" thickBot="1">
      <c r="B66" s="229">
        <v>3200000000</v>
      </c>
      <c r="C66" s="109" t="s">
        <v>182</v>
      </c>
      <c r="D66" s="229">
        <v>1</v>
      </c>
      <c r="E66" s="211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20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34" workbookViewId="0">
      <selection activeCell="C48" sqref="C4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61" t="s">
        <v>307</v>
      </c>
      <c r="C2" s="361"/>
      <c r="D2" s="361"/>
      <c r="E2" s="361"/>
      <c r="F2" s="361"/>
    </row>
    <row r="3" spans="2:6" ht="15.75" thickBot="1">
      <c r="B3" s="31"/>
      <c r="C3" s="32" t="s">
        <v>302</v>
      </c>
      <c r="D3" s="2"/>
      <c r="E3" s="3"/>
      <c r="F3" s="4"/>
    </row>
    <row r="4" spans="2:6">
      <c r="B4" s="5" t="s">
        <v>5</v>
      </c>
      <c r="C4" s="192" t="s">
        <v>48</v>
      </c>
      <c r="D4" s="6"/>
      <c r="E4" s="7" t="s">
        <v>6</v>
      </c>
      <c r="F4" s="8"/>
    </row>
    <row r="5" spans="2:6">
      <c r="B5" s="9" t="s">
        <v>7</v>
      </c>
      <c r="C5" s="186" t="s">
        <v>120</v>
      </c>
      <c r="D5" s="10"/>
      <c r="E5" s="11"/>
      <c r="F5" s="8"/>
    </row>
    <row r="6" spans="2:6">
      <c r="B6" s="9" t="s">
        <v>9</v>
      </c>
      <c r="C6" s="109">
        <v>14047</v>
      </c>
      <c r="D6" s="12"/>
      <c r="E6" s="11" t="s">
        <v>10</v>
      </c>
      <c r="F6" s="8"/>
    </row>
    <row r="7" spans="2:6">
      <c r="B7" s="1" t="s">
        <v>11</v>
      </c>
      <c r="C7" s="141">
        <v>138662</v>
      </c>
      <c r="D7" s="6"/>
      <c r="E7" s="13"/>
      <c r="F7" s="8"/>
    </row>
    <row r="8" spans="2:6">
      <c r="B8" s="9" t="s">
        <v>12</v>
      </c>
      <c r="C8" s="109">
        <v>4700029712</v>
      </c>
      <c r="D8" s="6"/>
      <c r="E8" s="13"/>
      <c r="F8" s="8"/>
    </row>
    <row r="9" spans="2:6">
      <c r="B9" s="14" t="s">
        <v>13</v>
      </c>
      <c r="C9" s="109" t="s">
        <v>249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09" t="s">
        <v>182</v>
      </c>
      <c r="D12" s="229">
        <v>1</v>
      </c>
      <c r="E12" s="211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20</v>
      </c>
      <c r="F13" s="23">
        <f>F12</f>
        <v>165862</v>
      </c>
    </row>
    <row r="15" spans="2:6" ht="15.75" thickBot="1">
      <c r="B15" s="361" t="s">
        <v>308</v>
      </c>
      <c r="C15" s="361"/>
      <c r="D15" s="361"/>
      <c r="E15" s="361"/>
      <c r="F15" s="361"/>
    </row>
    <row r="16" spans="2:6" ht="15.75" thickBot="1">
      <c r="B16" s="31"/>
      <c r="C16" s="32" t="s">
        <v>303</v>
      </c>
      <c r="D16" s="2"/>
      <c r="E16" s="3"/>
      <c r="F16" s="4"/>
    </row>
    <row r="17" spans="2:6" ht="15.75" thickBot="1">
      <c r="B17" s="58" t="s">
        <v>5</v>
      </c>
      <c r="C17" s="192" t="s">
        <v>48</v>
      </c>
      <c r="D17" s="264"/>
      <c r="E17" s="265"/>
      <c r="F17" s="266"/>
    </row>
    <row r="18" spans="2:6" ht="15.75" thickBot="1">
      <c r="B18" s="58" t="s">
        <v>7</v>
      </c>
      <c r="C18" s="186" t="s">
        <v>120</v>
      </c>
      <c r="D18" s="264"/>
      <c r="E18" s="268"/>
      <c r="F18" s="266"/>
    </row>
    <row r="19" spans="2:6" ht="15.75" thickBot="1">
      <c r="B19" s="58" t="s">
        <v>9</v>
      </c>
      <c r="C19" s="269">
        <v>14046</v>
      </c>
      <c r="D19" s="264"/>
      <c r="E19" s="268" t="s">
        <v>10</v>
      </c>
      <c r="F19" s="266"/>
    </row>
    <row r="20" spans="2:6" ht="15.75" thickBot="1">
      <c r="B20" s="270" t="s">
        <v>11</v>
      </c>
      <c r="C20" s="271">
        <v>138668</v>
      </c>
      <c r="D20" s="264"/>
      <c r="E20" s="272"/>
      <c r="F20" s="266"/>
    </row>
    <row r="21" spans="2:6" ht="15.75" thickBot="1">
      <c r="B21" s="58" t="s">
        <v>12</v>
      </c>
      <c r="C21" s="273">
        <v>4700029716</v>
      </c>
      <c r="D21" s="264"/>
      <c r="E21" s="272"/>
      <c r="F21" s="266"/>
    </row>
    <row r="22" spans="2:6" ht="15.75" thickBot="1">
      <c r="B22" s="274" t="s">
        <v>13</v>
      </c>
      <c r="C22" s="269" t="s">
        <v>250</v>
      </c>
      <c r="D22" s="264"/>
      <c r="E22" s="266"/>
      <c r="F22" s="266"/>
    </row>
    <row r="23" spans="2:6" ht="15.75" thickBot="1">
      <c r="B23" s="275" t="s">
        <v>14</v>
      </c>
      <c r="C23" s="276"/>
      <c r="D23" s="264"/>
      <c r="E23" s="266"/>
      <c r="F23" s="266"/>
    </row>
    <row r="24" spans="2:6" ht="15.75" thickBot="1">
      <c r="B24" s="277" t="s">
        <v>15</v>
      </c>
      <c r="C24" s="278"/>
      <c r="D24" s="278" t="s">
        <v>17</v>
      </c>
      <c r="E24" s="278" t="s">
        <v>18</v>
      </c>
      <c r="F24" s="279" t="s">
        <v>19</v>
      </c>
    </row>
    <row r="25" spans="2:6" ht="15.75" thickBot="1">
      <c r="B25" s="229">
        <v>3200000000</v>
      </c>
      <c r="C25" s="109" t="s">
        <v>182</v>
      </c>
      <c r="D25" s="229">
        <v>1</v>
      </c>
      <c r="E25" s="281">
        <v>165862</v>
      </c>
      <c r="F25" s="282">
        <f>D25*E25</f>
        <v>165862</v>
      </c>
    </row>
    <row r="26" spans="2:6" ht="15.75" thickBot="1">
      <c r="B26" s="143"/>
      <c r="C26" s="280"/>
      <c r="D26" s="280"/>
      <c r="E26" s="281"/>
      <c r="F26" s="282">
        <v>165862</v>
      </c>
    </row>
    <row r="28" spans="2:6" ht="15.75" thickBot="1">
      <c r="B28" s="361" t="s">
        <v>309</v>
      </c>
      <c r="C28" s="361"/>
      <c r="D28" s="361"/>
      <c r="E28" s="361"/>
      <c r="F28" s="361"/>
    </row>
    <row r="29" spans="2:6" ht="15.75" thickBot="1">
      <c r="B29" s="31"/>
      <c r="C29" s="32" t="s">
        <v>304</v>
      </c>
      <c r="D29" s="2"/>
      <c r="E29" s="3"/>
      <c r="F29" s="4"/>
    </row>
    <row r="30" spans="2:6">
      <c r="B30" s="5" t="s">
        <v>5</v>
      </c>
      <c r="C30" s="192" t="s">
        <v>48</v>
      </c>
      <c r="D30" s="6"/>
      <c r="E30" s="7" t="s">
        <v>6</v>
      </c>
      <c r="F30" s="8"/>
    </row>
    <row r="31" spans="2:6">
      <c r="B31" s="9" t="s">
        <v>7</v>
      </c>
      <c r="C31" s="186" t="s">
        <v>120</v>
      </c>
      <c r="D31" s="10"/>
      <c r="E31" s="11"/>
      <c r="F31" s="8"/>
    </row>
    <row r="32" spans="2:6">
      <c r="B32" s="9" t="s">
        <v>9</v>
      </c>
      <c r="C32" s="109">
        <v>14136</v>
      </c>
      <c r="D32" s="12"/>
      <c r="E32" s="11" t="s">
        <v>10</v>
      </c>
      <c r="F32" s="8"/>
    </row>
    <row r="33" spans="2:6">
      <c r="B33" s="1" t="s">
        <v>11</v>
      </c>
      <c r="C33" s="141">
        <v>138674</v>
      </c>
      <c r="D33" s="6"/>
      <c r="E33" s="13"/>
      <c r="F33" s="8"/>
    </row>
    <row r="34" spans="2:6">
      <c r="B34" s="9" t="s">
        <v>12</v>
      </c>
      <c r="C34" s="109">
        <v>4700029715</v>
      </c>
      <c r="D34" s="6"/>
      <c r="E34" s="13"/>
      <c r="F34" s="8"/>
    </row>
    <row r="35" spans="2:6">
      <c r="B35" s="14" t="s">
        <v>13</v>
      </c>
      <c r="C35" s="109" t="s">
        <v>251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09" t="s">
        <v>182</v>
      </c>
      <c r="D38" s="229">
        <v>1</v>
      </c>
      <c r="E38" s="211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20</v>
      </c>
      <c r="F39" s="23">
        <f>F38</f>
        <v>165862</v>
      </c>
    </row>
    <row r="41" spans="2:6" ht="15.75" thickBot="1">
      <c r="B41" s="361" t="s">
        <v>310</v>
      </c>
      <c r="C41" s="361"/>
      <c r="D41" s="361"/>
      <c r="E41" s="361"/>
      <c r="F41" s="361"/>
    </row>
    <row r="42" spans="2:6" ht="15.75" thickBot="1">
      <c r="B42" s="31"/>
      <c r="C42" s="32" t="s">
        <v>305</v>
      </c>
      <c r="D42" s="2"/>
      <c r="E42" s="3"/>
      <c r="F42" s="4"/>
    </row>
    <row r="43" spans="2:6">
      <c r="B43" s="5" t="s">
        <v>5</v>
      </c>
      <c r="C43" s="192" t="s">
        <v>48</v>
      </c>
      <c r="D43" s="6"/>
      <c r="E43" s="7" t="s">
        <v>6</v>
      </c>
      <c r="F43" s="8"/>
    </row>
    <row r="44" spans="2:6">
      <c r="B44" s="9" t="s">
        <v>7</v>
      </c>
      <c r="C44" s="186" t="s">
        <v>120</v>
      </c>
      <c r="D44" s="10"/>
      <c r="E44" s="11"/>
      <c r="F44" s="8"/>
    </row>
    <row r="45" spans="2:6">
      <c r="B45" s="9" t="s">
        <v>9</v>
      </c>
      <c r="C45" s="109">
        <v>14044</v>
      </c>
      <c r="D45" s="12"/>
      <c r="E45" s="11" t="s">
        <v>10</v>
      </c>
      <c r="F45" s="8"/>
    </row>
    <row r="46" spans="2:6">
      <c r="B46" s="1" t="s">
        <v>11</v>
      </c>
      <c r="C46" s="141">
        <v>138675</v>
      </c>
      <c r="D46" s="6"/>
      <c r="E46" s="13"/>
      <c r="F46" s="8"/>
    </row>
    <row r="47" spans="2:6">
      <c r="B47" s="9" t="s">
        <v>12</v>
      </c>
      <c r="C47" s="109">
        <v>4700029714</v>
      </c>
      <c r="D47" s="6"/>
      <c r="E47" s="13"/>
      <c r="F47" s="8"/>
    </row>
    <row r="48" spans="2:6">
      <c r="B48" s="14" t="s">
        <v>13</v>
      </c>
      <c r="C48" s="109" t="s">
        <v>252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09" t="s">
        <v>182</v>
      </c>
      <c r="D51" s="229">
        <v>1</v>
      </c>
      <c r="E51" s="211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20</v>
      </c>
      <c r="F52" s="23">
        <f>F51</f>
        <v>165862</v>
      </c>
    </row>
    <row r="54" spans="2:6" ht="15.75" thickBot="1">
      <c r="B54" s="361" t="s">
        <v>311</v>
      </c>
      <c r="C54" s="361"/>
      <c r="D54" s="361"/>
      <c r="E54" s="361"/>
      <c r="F54" s="361"/>
    </row>
    <row r="55" spans="2:6" ht="15.75" thickBot="1">
      <c r="B55" s="31" t="s">
        <v>281</v>
      </c>
      <c r="C55" s="32" t="s">
        <v>306</v>
      </c>
      <c r="D55" s="2"/>
      <c r="E55" s="3"/>
      <c r="F55" s="4"/>
    </row>
    <row r="56" spans="2:6">
      <c r="B56" s="5" t="s">
        <v>5</v>
      </c>
      <c r="C56" s="192" t="s">
        <v>48</v>
      </c>
      <c r="D56" s="6"/>
      <c r="E56" s="7" t="s">
        <v>6</v>
      </c>
      <c r="F56" s="8"/>
    </row>
    <row r="57" spans="2:6">
      <c r="B57" s="9" t="s">
        <v>7</v>
      </c>
      <c r="C57" s="186" t="s">
        <v>120</v>
      </c>
      <c r="D57" s="10"/>
      <c r="E57" s="11"/>
      <c r="F57" s="8"/>
    </row>
    <row r="58" spans="2:6">
      <c r="B58" s="9" t="s">
        <v>9</v>
      </c>
      <c r="C58" s="109">
        <v>14043</v>
      </c>
      <c r="D58" s="12"/>
      <c r="E58" s="11" t="s">
        <v>10</v>
      </c>
      <c r="F58" s="8"/>
    </row>
    <row r="59" spans="2:6">
      <c r="B59" s="1" t="s">
        <v>11</v>
      </c>
      <c r="C59" s="141">
        <v>138676</v>
      </c>
      <c r="D59" s="6"/>
      <c r="E59" s="13"/>
      <c r="F59" s="8"/>
    </row>
    <row r="60" spans="2:6">
      <c r="B60" s="9" t="s">
        <v>12</v>
      </c>
      <c r="C60" s="109">
        <v>4700029713</v>
      </c>
      <c r="D60" s="6"/>
      <c r="E60" s="13"/>
      <c r="F60" s="8"/>
    </row>
    <row r="61" spans="2:6">
      <c r="B61" s="14" t="s">
        <v>13</v>
      </c>
      <c r="C61" s="109" t="s">
        <v>253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3200000000</v>
      </c>
      <c r="C64" s="109" t="s">
        <v>182</v>
      </c>
      <c r="D64" s="229">
        <v>1</v>
      </c>
      <c r="E64" s="211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20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40" workbookViewId="0">
      <selection activeCell="B51" sqref="B51:D5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61" t="s">
        <v>313</v>
      </c>
      <c r="C2" s="361"/>
      <c r="D2" s="361"/>
      <c r="E2" s="361"/>
      <c r="F2" s="361"/>
    </row>
    <row r="3" spans="2:6" ht="15.75" thickBot="1">
      <c r="B3" s="31"/>
      <c r="C3" s="32" t="s">
        <v>312</v>
      </c>
      <c r="D3" s="2"/>
      <c r="E3" s="3"/>
      <c r="F3" s="4"/>
    </row>
    <row r="4" spans="2:6">
      <c r="B4" s="5" t="s">
        <v>5</v>
      </c>
      <c r="C4" s="192" t="s">
        <v>48</v>
      </c>
      <c r="D4" s="6"/>
      <c r="E4" s="7" t="s">
        <v>6</v>
      </c>
      <c r="F4" s="8"/>
    </row>
    <row r="5" spans="2:6">
      <c r="B5" s="9" t="s">
        <v>7</v>
      </c>
      <c r="C5" s="186" t="s">
        <v>120</v>
      </c>
      <c r="D5" s="10"/>
      <c r="E5" s="11"/>
      <c r="F5" s="8"/>
    </row>
    <row r="6" spans="2:6">
      <c r="B6" s="9" t="s">
        <v>9</v>
      </c>
      <c r="C6" s="109">
        <v>14041</v>
      </c>
      <c r="D6" s="12"/>
      <c r="E6" s="11" t="s">
        <v>10</v>
      </c>
      <c r="F6" s="8"/>
    </row>
    <row r="7" spans="2:6">
      <c r="B7" s="1" t="s">
        <v>11</v>
      </c>
      <c r="C7" s="141">
        <v>138659</v>
      </c>
      <c r="D7" s="6"/>
      <c r="E7" s="13"/>
      <c r="F7" s="8"/>
    </row>
    <row r="8" spans="2:6">
      <c r="B8" s="9" t="s">
        <v>12</v>
      </c>
      <c r="C8" s="109">
        <v>4700029708</v>
      </c>
      <c r="D8" s="6"/>
      <c r="E8" s="13"/>
      <c r="F8" s="8"/>
    </row>
    <row r="9" spans="2:6">
      <c r="B9" s="14" t="s">
        <v>13</v>
      </c>
      <c r="C9" s="109" t="s">
        <v>246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09" t="s">
        <v>182</v>
      </c>
      <c r="D12" s="229">
        <v>1</v>
      </c>
      <c r="E12" s="211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20</v>
      </c>
      <c r="F13" s="23">
        <f>F12</f>
        <v>165862</v>
      </c>
    </row>
    <row r="15" spans="2:6" ht="15.75" thickBot="1">
      <c r="B15" s="361" t="s">
        <v>318</v>
      </c>
      <c r="C15" s="361"/>
      <c r="D15" s="361"/>
      <c r="E15" s="361"/>
      <c r="F15" s="361"/>
    </row>
    <row r="16" spans="2:6" ht="15.75" thickBot="1">
      <c r="B16" s="31"/>
      <c r="C16" s="32" t="s">
        <v>314</v>
      </c>
      <c r="D16" s="2"/>
      <c r="E16" s="3"/>
      <c r="F16" s="4"/>
    </row>
    <row r="17" spans="2:6" ht="15.75" thickBot="1">
      <c r="B17" s="58" t="s">
        <v>5</v>
      </c>
      <c r="C17" s="192" t="s">
        <v>48</v>
      </c>
      <c r="D17" s="264"/>
      <c r="E17" s="265"/>
      <c r="F17" s="266"/>
    </row>
    <row r="18" spans="2:6" ht="15.75" thickBot="1">
      <c r="B18" s="58" t="s">
        <v>7</v>
      </c>
      <c r="C18" s="186" t="s">
        <v>120</v>
      </c>
      <c r="D18" s="264"/>
      <c r="E18" s="268"/>
      <c r="F18" s="266"/>
    </row>
    <row r="19" spans="2:6" ht="15.75" thickBot="1">
      <c r="B19" s="58" t="s">
        <v>9</v>
      </c>
      <c r="C19" s="269">
        <v>14042</v>
      </c>
      <c r="D19" s="264"/>
      <c r="E19" s="268" t="s">
        <v>10</v>
      </c>
      <c r="F19" s="266"/>
    </row>
    <row r="20" spans="2:6" ht="15.75" thickBot="1">
      <c r="B20" s="270" t="s">
        <v>11</v>
      </c>
      <c r="C20" s="271">
        <v>138677</v>
      </c>
      <c r="D20" s="264"/>
      <c r="E20" s="272"/>
      <c r="F20" s="266"/>
    </row>
    <row r="21" spans="2:6" ht="15.75" thickBot="1">
      <c r="B21" s="58" t="s">
        <v>12</v>
      </c>
      <c r="C21" s="273">
        <v>4700029710</v>
      </c>
      <c r="D21" s="264"/>
      <c r="E21" s="272"/>
      <c r="F21" s="266"/>
    </row>
    <row r="22" spans="2:6" ht="15.75" thickBot="1">
      <c r="B22" s="274" t="s">
        <v>13</v>
      </c>
      <c r="C22" s="269" t="s">
        <v>255</v>
      </c>
      <c r="D22" s="264"/>
      <c r="E22" s="266"/>
      <c r="F22" s="266"/>
    </row>
    <row r="23" spans="2:6" ht="15.75" thickBot="1">
      <c r="B23" s="275" t="s">
        <v>14</v>
      </c>
      <c r="C23" s="276"/>
      <c r="D23" s="264"/>
      <c r="E23" s="266"/>
      <c r="F23" s="266"/>
    </row>
    <row r="24" spans="2:6" ht="15.75" thickBot="1">
      <c r="B24" s="277" t="s">
        <v>15</v>
      </c>
      <c r="C24" s="278"/>
      <c r="D24" s="278" t="s">
        <v>17</v>
      </c>
      <c r="E24" s="278" t="s">
        <v>18</v>
      </c>
      <c r="F24" s="279" t="s">
        <v>19</v>
      </c>
    </row>
    <row r="25" spans="2:6" ht="15.75" thickBot="1">
      <c r="B25" s="229">
        <v>3200000000</v>
      </c>
      <c r="C25" s="109" t="s">
        <v>182</v>
      </c>
      <c r="D25" s="229">
        <v>1</v>
      </c>
      <c r="E25" s="211">
        <v>165862</v>
      </c>
      <c r="F25" s="282">
        <f>D25*E25</f>
        <v>165862</v>
      </c>
    </row>
    <row r="26" spans="2:6" ht="15.75" thickBot="1">
      <c r="B26" s="143"/>
      <c r="C26" s="280"/>
      <c r="D26" s="280"/>
      <c r="E26" s="281"/>
      <c r="F26" s="282">
        <v>165862</v>
      </c>
    </row>
    <row r="28" spans="2:6" ht="15.75" thickBot="1">
      <c r="B28" s="361" t="s">
        <v>320</v>
      </c>
      <c r="C28" s="361"/>
      <c r="D28" s="361"/>
      <c r="E28" s="361"/>
      <c r="F28" s="361"/>
    </row>
    <row r="29" spans="2:6" ht="15.75" thickBot="1">
      <c r="B29" s="31"/>
      <c r="C29" s="32" t="s">
        <v>315</v>
      </c>
      <c r="D29" s="2"/>
      <c r="E29" s="3"/>
      <c r="F29" s="4"/>
    </row>
    <row r="30" spans="2:6">
      <c r="B30" s="5" t="s">
        <v>5</v>
      </c>
      <c r="C30" s="192" t="s">
        <v>48</v>
      </c>
      <c r="D30" s="6"/>
      <c r="E30" s="7" t="s">
        <v>6</v>
      </c>
      <c r="F30" s="8"/>
    </row>
    <row r="31" spans="2:6">
      <c r="B31" s="9" t="s">
        <v>7</v>
      </c>
      <c r="C31" s="186" t="s">
        <v>120</v>
      </c>
      <c r="D31" s="10"/>
      <c r="E31" s="11"/>
      <c r="F31" s="8"/>
    </row>
    <row r="32" spans="2:6">
      <c r="B32" s="9" t="s">
        <v>9</v>
      </c>
      <c r="C32" s="109">
        <v>14503</v>
      </c>
      <c r="D32" s="12"/>
      <c r="E32" s="11" t="s">
        <v>10</v>
      </c>
      <c r="F32" s="8"/>
    </row>
    <row r="33" spans="2:6">
      <c r="B33" s="1" t="s">
        <v>11</v>
      </c>
      <c r="C33" s="141">
        <v>139167</v>
      </c>
      <c r="D33" s="6"/>
      <c r="E33" s="13"/>
      <c r="F33" s="8"/>
    </row>
    <row r="34" spans="2:6">
      <c r="B34" s="9" t="s">
        <v>12</v>
      </c>
      <c r="C34" s="109">
        <v>4700029667</v>
      </c>
      <c r="D34" s="6"/>
      <c r="E34" s="13"/>
      <c r="F34" s="8"/>
    </row>
    <row r="35" spans="2:6">
      <c r="B35" s="14" t="s">
        <v>13</v>
      </c>
      <c r="C35" s="109" t="s">
        <v>172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09" t="s">
        <v>182</v>
      </c>
      <c r="D38" s="229">
        <v>1</v>
      </c>
      <c r="E38" s="211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20</v>
      </c>
      <c r="F39" s="23">
        <f>F38</f>
        <v>155712</v>
      </c>
    </row>
    <row r="41" spans="2:6" ht="15.75" thickBot="1">
      <c r="B41" s="361" t="s">
        <v>321</v>
      </c>
      <c r="C41" s="361"/>
      <c r="D41" s="361"/>
      <c r="E41" s="361"/>
      <c r="F41" s="361"/>
    </row>
    <row r="42" spans="2:6" ht="15.75" thickBot="1">
      <c r="B42" s="31"/>
      <c r="C42" s="32" t="s">
        <v>316</v>
      </c>
      <c r="D42" s="2"/>
      <c r="E42" s="3"/>
      <c r="F42" s="4"/>
    </row>
    <row r="43" spans="2:6">
      <c r="B43" s="5" t="s">
        <v>5</v>
      </c>
      <c r="C43" s="192" t="s">
        <v>48</v>
      </c>
      <c r="D43" s="6"/>
      <c r="E43" s="7" t="s">
        <v>6</v>
      </c>
      <c r="F43" s="8"/>
    </row>
    <row r="44" spans="2:6">
      <c r="B44" s="9" t="s">
        <v>7</v>
      </c>
      <c r="C44" s="186" t="s">
        <v>120</v>
      </c>
      <c r="D44" s="10"/>
      <c r="E44" s="11"/>
      <c r="F44" s="8"/>
    </row>
    <row r="45" spans="2:6">
      <c r="B45" s="9" t="s">
        <v>9</v>
      </c>
      <c r="C45" s="109">
        <v>14506</v>
      </c>
      <c r="D45" s="12"/>
      <c r="E45" s="11" t="s">
        <v>10</v>
      </c>
      <c r="F45" s="8"/>
    </row>
    <row r="46" spans="2:6">
      <c r="B46" s="1" t="s">
        <v>11</v>
      </c>
      <c r="C46" s="141">
        <v>139181</v>
      </c>
      <c r="D46" s="6"/>
      <c r="E46" s="13"/>
      <c r="F46" s="8"/>
    </row>
    <row r="47" spans="2:6">
      <c r="B47" s="9" t="s">
        <v>12</v>
      </c>
      <c r="C47" s="109">
        <v>4700029671</v>
      </c>
      <c r="D47" s="6"/>
      <c r="E47" s="13"/>
      <c r="F47" s="8"/>
    </row>
    <row r="48" spans="2:6">
      <c r="B48" s="14" t="s">
        <v>13</v>
      </c>
      <c r="C48" s="109" t="s">
        <v>259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09" t="s">
        <v>182</v>
      </c>
      <c r="D51" s="229">
        <v>1</v>
      </c>
      <c r="E51" s="211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20</v>
      </c>
      <c r="F52" s="23">
        <f>F51</f>
        <v>155712</v>
      </c>
    </row>
    <row r="54" spans="2:6" ht="15.75" thickBot="1">
      <c r="B54" s="361" t="s">
        <v>322</v>
      </c>
      <c r="C54" s="361"/>
      <c r="D54" s="361"/>
      <c r="E54" s="361"/>
      <c r="F54" s="361"/>
    </row>
    <row r="55" spans="2:6" ht="15.75" thickBot="1">
      <c r="B55" s="31" t="s">
        <v>281</v>
      </c>
      <c r="C55" s="32" t="s">
        <v>317</v>
      </c>
      <c r="D55" s="2"/>
      <c r="E55" s="3"/>
      <c r="F55" s="4"/>
    </row>
    <row r="56" spans="2:6">
      <c r="B56" s="5" t="s">
        <v>5</v>
      </c>
      <c r="C56" s="192" t="s">
        <v>48</v>
      </c>
      <c r="D56" s="6"/>
      <c r="E56" s="7" t="s">
        <v>6</v>
      </c>
      <c r="F56" s="8"/>
    </row>
    <row r="57" spans="2:6">
      <c r="B57" s="9" t="s">
        <v>7</v>
      </c>
      <c r="C57" s="186" t="s">
        <v>120</v>
      </c>
      <c r="D57" s="10"/>
      <c r="E57" s="11"/>
      <c r="F57" s="8"/>
    </row>
    <row r="58" spans="2:6">
      <c r="B58" s="9" t="s">
        <v>9</v>
      </c>
      <c r="C58" s="109">
        <v>14507</v>
      </c>
      <c r="D58" s="12"/>
      <c r="E58" s="11" t="s">
        <v>10</v>
      </c>
      <c r="F58" s="8"/>
    </row>
    <row r="59" spans="2:6">
      <c r="B59" s="1" t="s">
        <v>11</v>
      </c>
      <c r="C59" s="141">
        <v>139178</v>
      </c>
      <c r="D59" s="6"/>
      <c r="E59" s="13"/>
      <c r="F59" s="8"/>
    </row>
    <row r="60" spans="2:6">
      <c r="B60" s="9" t="s">
        <v>12</v>
      </c>
      <c r="C60" s="109">
        <v>4700029670</v>
      </c>
      <c r="D60" s="6"/>
      <c r="E60" s="13"/>
      <c r="F60" s="8"/>
    </row>
    <row r="61" spans="2:6">
      <c r="B61" s="14" t="s">
        <v>13</v>
      </c>
      <c r="C61" s="109" t="s">
        <v>267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3200000000</v>
      </c>
      <c r="C64" s="109" t="s">
        <v>182</v>
      </c>
      <c r="D64" s="229">
        <v>1</v>
      </c>
      <c r="E64" s="211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20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67" workbookViewId="0">
      <selection activeCell="C80" sqref="C80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61" t="s">
        <v>327</v>
      </c>
      <c r="C2" s="361"/>
      <c r="D2" s="361"/>
      <c r="E2" s="361"/>
      <c r="F2" s="361"/>
    </row>
    <row r="3" spans="2:6" ht="15.75" thickBot="1">
      <c r="B3" s="31"/>
      <c r="C3" s="32" t="s">
        <v>328</v>
      </c>
      <c r="D3" s="2"/>
      <c r="E3" s="3"/>
      <c r="F3" s="4"/>
    </row>
    <row r="4" spans="2:6">
      <c r="B4" s="5" t="s">
        <v>5</v>
      </c>
      <c r="C4" s="192" t="s">
        <v>48</v>
      </c>
      <c r="D4" s="6"/>
      <c r="E4" s="7" t="s">
        <v>6</v>
      </c>
      <c r="F4" s="8"/>
    </row>
    <row r="5" spans="2:6">
      <c r="B5" s="9" t="s">
        <v>7</v>
      </c>
      <c r="C5" s="186" t="s">
        <v>120</v>
      </c>
      <c r="D5" s="10"/>
      <c r="E5" s="11"/>
      <c r="F5" s="8"/>
    </row>
    <row r="6" spans="2:6">
      <c r="B6" s="9" t="s">
        <v>9</v>
      </c>
      <c r="C6" s="109">
        <v>14508</v>
      </c>
      <c r="D6" s="12"/>
      <c r="E6" s="11" t="s">
        <v>10</v>
      </c>
      <c r="F6" s="8"/>
    </row>
    <row r="7" spans="2:6">
      <c r="B7" s="1" t="s">
        <v>11</v>
      </c>
      <c r="C7" s="141">
        <v>139177</v>
      </c>
      <c r="D7" s="6"/>
      <c r="E7" s="13"/>
      <c r="F7" s="8"/>
    </row>
    <row r="8" spans="2:6">
      <c r="B8" s="9" t="s">
        <v>12</v>
      </c>
      <c r="C8" s="109">
        <v>4700029669</v>
      </c>
      <c r="D8" s="6"/>
      <c r="E8" s="13"/>
      <c r="F8" s="8"/>
    </row>
    <row r="9" spans="2:6">
      <c r="B9" s="14" t="s">
        <v>13</v>
      </c>
      <c r="C9" s="109" t="s">
        <v>266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09" t="s">
        <v>182</v>
      </c>
      <c r="D12" s="229">
        <v>1</v>
      </c>
      <c r="E12" s="211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20</v>
      </c>
      <c r="F13" s="23">
        <f>F12</f>
        <v>155712</v>
      </c>
    </row>
    <row r="15" spans="2:6" ht="15.75" thickBot="1">
      <c r="B15" s="361" t="s">
        <v>329</v>
      </c>
      <c r="C15" s="361"/>
      <c r="D15" s="361"/>
      <c r="E15" s="361"/>
      <c r="F15" s="361"/>
    </row>
    <row r="16" spans="2:6" ht="15.75" thickBot="1">
      <c r="B16" s="31"/>
      <c r="C16" s="32" t="s">
        <v>323</v>
      </c>
      <c r="D16" s="2"/>
      <c r="E16" s="3"/>
      <c r="F16" s="4"/>
    </row>
    <row r="17" spans="2:6" ht="15.75" thickBot="1">
      <c r="B17" s="58" t="s">
        <v>5</v>
      </c>
      <c r="C17" s="192" t="s">
        <v>48</v>
      </c>
      <c r="D17" s="264"/>
      <c r="E17" s="265"/>
      <c r="F17" s="266"/>
    </row>
    <row r="18" spans="2:6" ht="15.75" thickBot="1">
      <c r="B18" s="58" t="s">
        <v>7</v>
      </c>
      <c r="C18" s="186" t="s">
        <v>120</v>
      </c>
      <c r="D18" s="264"/>
      <c r="E18" s="268"/>
      <c r="F18" s="266"/>
    </row>
    <row r="19" spans="2:6" ht="15.75" thickBot="1">
      <c r="B19" s="58" t="s">
        <v>9</v>
      </c>
      <c r="C19" s="269">
        <v>14509</v>
      </c>
      <c r="D19" s="264"/>
      <c r="E19" s="268" t="s">
        <v>10</v>
      </c>
      <c r="F19" s="266"/>
    </row>
    <row r="20" spans="2:6" ht="15.75" thickBot="1">
      <c r="B20" s="270" t="s">
        <v>11</v>
      </c>
      <c r="C20" s="271">
        <v>139175</v>
      </c>
      <c r="D20" s="264"/>
      <c r="E20" s="272"/>
      <c r="F20" s="266"/>
    </row>
    <row r="21" spans="2:6" ht="15.75" thickBot="1">
      <c r="B21" s="58" t="s">
        <v>12</v>
      </c>
      <c r="C21" s="273">
        <v>4700029961</v>
      </c>
      <c r="D21" s="264"/>
      <c r="E21" s="272"/>
      <c r="F21" s="266"/>
    </row>
    <row r="22" spans="2:6" ht="15.75" thickBot="1">
      <c r="B22" s="274" t="s">
        <v>13</v>
      </c>
      <c r="C22" s="269" t="s">
        <v>265</v>
      </c>
      <c r="D22" s="264"/>
      <c r="E22" s="266"/>
      <c r="F22" s="266"/>
    </row>
    <row r="23" spans="2:6" ht="15.75" thickBot="1">
      <c r="B23" s="275" t="s">
        <v>14</v>
      </c>
      <c r="C23" s="276"/>
      <c r="D23" s="264"/>
      <c r="E23" s="266"/>
      <c r="F23" s="266"/>
    </row>
    <row r="24" spans="2:6" ht="15.75" thickBot="1">
      <c r="B24" s="277" t="s">
        <v>15</v>
      </c>
      <c r="C24" s="278"/>
      <c r="D24" s="278" t="s">
        <v>17</v>
      </c>
      <c r="E24" s="278" t="s">
        <v>18</v>
      </c>
      <c r="F24" s="279" t="s">
        <v>19</v>
      </c>
    </row>
    <row r="25" spans="2:6" ht="15.75" thickBot="1">
      <c r="B25" s="229">
        <v>3200000000</v>
      </c>
      <c r="C25" s="109" t="s">
        <v>182</v>
      </c>
      <c r="D25" s="229">
        <v>1</v>
      </c>
      <c r="E25" s="211">
        <v>155712</v>
      </c>
      <c r="F25" s="282">
        <f>D25*E25</f>
        <v>155712</v>
      </c>
    </row>
    <row r="26" spans="2:6" ht="15.75" thickBot="1">
      <c r="B26" s="143"/>
      <c r="C26" s="280"/>
      <c r="D26" s="280"/>
      <c r="E26" s="281"/>
      <c r="F26" s="282">
        <v>165862</v>
      </c>
    </row>
    <row r="28" spans="2:6" ht="15.75" thickBot="1">
      <c r="B28" s="361" t="s">
        <v>330</v>
      </c>
      <c r="C28" s="361"/>
      <c r="D28" s="361"/>
      <c r="E28" s="361"/>
      <c r="F28" s="361"/>
    </row>
    <row r="29" spans="2:6" ht="15.75" thickBot="1">
      <c r="B29" s="31"/>
      <c r="C29" s="32" t="s">
        <v>324</v>
      </c>
      <c r="D29" s="2"/>
      <c r="E29" s="3"/>
      <c r="F29" s="4"/>
    </row>
    <row r="30" spans="2:6">
      <c r="B30" s="5" t="s">
        <v>5</v>
      </c>
      <c r="C30" s="192" t="s">
        <v>48</v>
      </c>
      <c r="D30" s="6"/>
      <c r="E30" s="7" t="s">
        <v>6</v>
      </c>
      <c r="F30" s="8"/>
    </row>
    <row r="31" spans="2:6">
      <c r="B31" s="9" t="s">
        <v>7</v>
      </c>
      <c r="C31" s="186" t="s">
        <v>120</v>
      </c>
      <c r="D31" s="10"/>
      <c r="E31" s="11"/>
      <c r="F31" s="8"/>
    </row>
    <row r="32" spans="2:6">
      <c r="B32" s="9" t="s">
        <v>9</v>
      </c>
      <c r="C32" s="109">
        <v>14510</v>
      </c>
      <c r="D32" s="12"/>
      <c r="E32" s="11" t="s">
        <v>10</v>
      </c>
      <c r="F32" s="8"/>
    </row>
    <row r="33" spans="2:6">
      <c r="B33" s="1" t="s">
        <v>11</v>
      </c>
      <c r="C33" s="141">
        <v>139173</v>
      </c>
      <c r="D33" s="6"/>
      <c r="E33" s="13"/>
      <c r="F33" s="8"/>
    </row>
    <row r="34" spans="2:6">
      <c r="B34" s="9" t="s">
        <v>12</v>
      </c>
      <c r="C34" s="109">
        <v>4700029666</v>
      </c>
      <c r="D34" s="6"/>
      <c r="E34" s="13"/>
      <c r="F34" s="8"/>
    </row>
    <row r="35" spans="2:6">
      <c r="B35" s="14" t="s">
        <v>13</v>
      </c>
      <c r="C35" s="109" t="s">
        <v>264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09" t="s">
        <v>182</v>
      </c>
      <c r="D38" s="229">
        <v>1</v>
      </c>
      <c r="E38" s="211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20</v>
      </c>
      <c r="F39" s="23">
        <f>F38</f>
        <v>155712</v>
      </c>
    </row>
    <row r="41" spans="2:6" ht="15.75" thickBot="1">
      <c r="B41" s="361" t="s">
        <v>331</v>
      </c>
      <c r="C41" s="361"/>
      <c r="D41" s="361"/>
      <c r="E41" s="361"/>
      <c r="F41" s="361"/>
    </row>
    <row r="42" spans="2:6" ht="15.75" thickBot="1">
      <c r="B42" s="31"/>
      <c r="C42" s="32" t="s">
        <v>325</v>
      </c>
      <c r="D42" s="2"/>
      <c r="E42" s="3"/>
      <c r="F42" s="4"/>
    </row>
    <row r="43" spans="2:6">
      <c r="B43" s="5" t="s">
        <v>5</v>
      </c>
      <c r="C43" s="192" t="s">
        <v>48</v>
      </c>
      <c r="D43" s="6"/>
      <c r="E43" s="7" t="s">
        <v>6</v>
      </c>
      <c r="F43" s="8"/>
    </row>
    <row r="44" spans="2:6">
      <c r="B44" s="9" t="s">
        <v>7</v>
      </c>
      <c r="C44" s="186" t="s">
        <v>120</v>
      </c>
      <c r="D44" s="10"/>
      <c r="E44" s="11"/>
      <c r="F44" s="8"/>
    </row>
    <row r="45" spans="2:6">
      <c r="B45" s="9" t="s">
        <v>9</v>
      </c>
      <c r="C45" s="109">
        <v>14511</v>
      </c>
      <c r="D45" s="12"/>
      <c r="E45" s="11" t="s">
        <v>10</v>
      </c>
      <c r="F45" s="8"/>
    </row>
    <row r="46" spans="2:6">
      <c r="B46" s="1" t="s">
        <v>11</v>
      </c>
      <c r="C46" s="141">
        <v>139172</v>
      </c>
      <c r="D46" s="6"/>
      <c r="E46" s="13"/>
      <c r="F46" s="8"/>
    </row>
    <row r="47" spans="2:6">
      <c r="B47" s="9" t="s">
        <v>12</v>
      </c>
      <c r="C47" s="109">
        <v>4700029665</v>
      </c>
      <c r="D47" s="6"/>
      <c r="E47" s="13"/>
      <c r="F47" s="8"/>
    </row>
    <row r="48" spans="2:6">
      <c r="B48" s="14" t="s">
        <v>13</v>
      </c>
      <c r="C48" s="109" t="s">
        <v>263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09" t="s">
        <v>182</v>
      </c>
      <c r="D51" s="229">
        <v>1</v>
      </c>
      <c r="E51" s="211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20</v>
      </c>
      <c r="F52" s="23">
        <f>F51</f>
        <v>155712</v>
      </c>
    </row>
    <row r="54" spans="2:6" ht="15.75" thickBot="1">
      <c r="B54" s="361" t="s">
        <v>332</v>
      </c>
      <c r="C54" s="361"/>
      <c r="D54" s="361"/>
      <c r="E54" s="361"/>
      <c r="F54" s="361"/>
    </row>
    <row r="55" spans="2:6" ht="15.75" thickBot="1">
      <c r="B55" s="31" t="s">
        <v>281</v>
      </c>
      <c r="C55" s="32" t="s">
        <v>326</v>
      </c>
      <c r="D55" s="2"/>
      <c r="E55" s="3"/>
      <c r="F55" s="4"/>
    </row>
    <row r="56" spans="2:6">
      <c r="B56" s="5" t="s">
        <v>5</v>
      </c>
      <c r="C56" s="192" t="s">
        <v>48</v>
      </c>
      <c r="D56" s="6"/>
      <c r="E56" s="7" t="s">
        <v>6</v>
      </c>
      <c r="F56" s="8"/>
    </row>
    <row r="57" spans="2:6">
      <c r="B57" s="9" t="s">
        <v>7</v>
      </c>
      <c r="C57" s="186" t="s">
        <v>120</v>
      </c>
      <c r="D57" s="10"/>
      <c r="E57" s="11"/>
      <c r="F57" s="8"/>
    </row>
    <row r="58" spans="2:6">
      <c r="B58" s="9" t="s">
        <v>9</v>
      </c>
      <c r="C58" s="109">
        <v>14512</v>
      </c>
      <c r="D58" s="12"/>
      <c r="E58" s="11" t="s">
        <v>10</v>
      </c>
      <c r="F58" s="8"/>
    </row>
    <row r="59" spans="2:6">
      <c r="B59" s="1" t="s">
        <v>11</v>
      </c>
      <c r="C59" s="141">
        <v>139170</v>
      </c>
      <c r="D59" s="6"/>
      <c r="E59" s="13"/>
      <c r="F59" s="8"/>
    </row>
    <row r="60" spans="2:6">
      <c r="B60" s="9" t="s">
        <v>12</v>
      </c>
      <c r="C60" s="109">
        <v>4700029664</v>
      </c>
      <c r="D60" s="6"/>
      <c r="E60" s="13"/>
      <c r="F60" s="8"/>
    </row>
    <row r="61" spans="2:6">
      <c r="B61" s="14" t="s">
        <v>13</v>
      </c>
      <c r="C61" s="109" t="s">
        <v>262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3200000000</v>
      </c>
      <c r="C64" s="109" t="s">
        <v>182</v>
      </c>
      <c r="D64" s="229">
        <v>1</v>
      </c>
      <c r="E64" s="211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20</v>
      </c>
      <c r="F65" s="23">
        <f>F64</f>
        <v>155712</v>
      </c>
    </row>
    <row r="69" spans="2:6" ht="15.75" thickBot="1">
      <c r="B69" s="361" t="s">
        <v>334</v>
      </c>
      <c r="C69" s="361"/>
      <c r="D69" s="361"/>
      <c r="E69" s="361"/>
      <c r="F69" s="361"/>
    </row>
    <row r="70" spans="2:6" ht="15.75" thickBot="1">
      <c r="B70" s="31" t="s">
        <v>281</v>
      </c>
      <c r="C70" s="32" t="s">
        <v>333</v>
      </c>
      <c r="D70" s="2"/>
      <c r="E70" s="3"/>
      <c r="F70" s="4"/>
    </row>
    <row r="71" spans="2:6">
      <c r="B71" s="5" t="s">
        <v>5</v>
      </c>
      <c r="C71" s="192" t="s">
        <v>48</v>
      </c>
      <c r="D71" s="6"/>
      <c r="E71" s="7" t="s">
        <v>6</v>
      </c>
      <c r="F71" s="8"/>
    </row>
    <row r="72" spans="2:6">
      <c r="B72" s="9" t="s">
        <v>7</v>
      </c>
      <c r="C72" s="186" t="s">
        <v>120</v>
      </c>
      <c r="D72" s="10"/>
      <c r="E72" s="11"/>
      <c r="F72" s="8"/>
    </row>
    <row r="73" spans="2:6">
      <c r="B73" s="9" t="s">
        <v>9</v>
      </c>
      <c r="C73" s="109">
        <v>14513</v>
      </c>
      <c r="D73" s="12"/>
      <c r="E73" s="11" t="s">
        <v>10</v>
      </c>
      <c r="F73" s="8"/>
    </row>
    <row r="74" spans="2:6">
      <c r="B74" s="1" t="s">
        <v>11</v>
      </c>
      <c r="C74" s="141">
        <v>139168</v>
      </c>
      <c r="D74" s="6"/>
      <c r="E74" s="13"/>
      <c r="F74" s="8"/>
    </row>
    <row r="75" spans="2:6">
      <c r="B75" s="9" t="s">
        <v>12</v>
      </c>
      <c r="C75" s="109">
        <v>4700029668</v>
      </c>
      <c r="D75" s="6"/>
      <c r="E75" s="13"/>
      <c r="F75" s="8"/>
    </row>
    <row r="76" spans="2:6">
      <c r="B76" s="14" t="s">
        <v>13</v>
      </c>
      <c r="C76" s="109" t="s">
        <v>261</v>
      </c>
      <c r="D76" s="6"/>
      <c r="E76" s="8"/>
      <c r="F76" s="8"/>
    </row>
    <row r="77" spans="2:6" ht="15.75" thickBot="1">
      <c r="B77" s="14" t="s">
        <v>14</v>
      </c>
      <c r="C77" s="25"/>
      <c r="D77" s="6"/>
      <c r="E77" s="8"/>
      <c r="F77" s="8"/>
    </row>
    <row r="78" spans="2:6" ht="15.75" thickBot="1">
      <c r="B78" s="61" t="s">
        <v>15</v>
      </c>
      <c r="C78" s="61" t="s">
        <v>16</v>
      </c>
      <c r="D78" s="62" t="s">
        <v>17</v>
      </c>
      <c r="E78" s="63" t="s">
        <v>18</v>
      </c>
      <c r="F78" s="64" t="s">
        <v>19</v>
      </c>
    </row>
    <row r="79" spans="2:6" ht="15.75" thickBot="1">
      <c r="B79" s="229">
        <v>3200000000</v>
      </c>
      <c r="C79" s="109" t="s">
        <v>182</v>
      </c>
      <c r="D79" s="229">
        <v>1</v>
      </c>
      <c r="E79" s="211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20</v>
      </c>
      <c r="F80" s="23">
        <f>F79</f>
        <v>155712</v>
      </c>
    </row>
    <row r="83" spans="2:6" ht="15.75" thickBot="1">
      <c r="B83" s="361" t="s">
        <v>335</v>
      </c>
      <c r="C83" s="361"/>
      <c r="D83" s="361"/>
      <c r="E83" s="361"/>
      <c r="F83" s="361"/>
    </row>
    <row r="84" spans="2:6" ht="15.75" thickBot="1">
      <c r="B84" s="31" t="s">
        <v>281</v>
      </c>
      <c r="C84" s="32" t="s">
        <v>336</v>
      </c>
      <c r="D84" s="2"/>
      <c r="E84" s="3"/>
      <c r="F84" s="4"/>
    </row>
    <row r="85" spans="2:6">
      <c r="B85" s="5" t="s">
        <v>5</v>
      </c>
      <c r="C85" s="192" t="s">
        <v>48</v>
      </c>
      <c r="D85" s="6"/>
      <c r="E85" s="7" t="s">
        <v>6</v>
      </c>
      <c r="F85" s="8"/>
    </row>
    <row r="86" spans="2:6">
      <c r="B86" s="9" t="s">
        <v>7</v>
      </c>
      <c r="C86" s="186" t="s">
        <v>120</v>
      </c>
      <c r="D86" s="10"/>
      <c r="E86" s="11"/>
      <c r="F86" s="8"/>
    </row>
    <row r="87" spans="2:6">
      <c r="B87" s="9" t="s">
        <v>9</v>
      </c>
      <c r="C87" s="109">
        <v>14514</v>
      </c>
      <c r="D87" s="12"/>
      <c r="E87" s="11" t="s">
        <v>10</v>
      </c>
      <c r="F87" s="8"/>
    </row>
    <row r="88" spans="2:6">
      <c r="B88" s="1" t="s">
        <v>11</v>
      </c>
      <c r="C88" s="141">
        <v>139179</v>
      </c>
      <c r="D88" s="6"/>
      <c r="E88" s="13"/>
      <c r="F88" s="8"/>
    </row>
    <row r="89" spans="2:6">
      <c r="B89" s="9" t="s">
        <v>12</v>
      </c>
      <c r="C89" s="109">
        <v>4700029672</v>
      </c>
      <c r="D89" s="6"/>
      <c r="E89" s="13"/>
      <c r="F89" s="8"/>
    </row>
    <row r="90" spans="2:6">
      <c r="B90" s="14" t="s">
        <v>13</v>
      </c>
      <c r="C90" s="109" t="s">
        <v>268</v>
      </c>
      <c r="D90" s="6"/>
      <c r="E90" s="8"/>
      <c r="F90" s="8"/>
    </row>
    <row r="91" spans="2:6" ht="15.75" thickBot="1">
      <c r="B91" s="14" t="s">
        <v>14</v>
      </c>
      <c r="C91" s="25"/>
      <c r="D91" s="6"/>
      <c r="E91" s="8"/>
      <c r="F91" s="8"/>
    </row>
    <row r="92" spans="2:6" ht="15.75" thickBot="1">
      <c r="B92" s="61" t="s">
        <v>15</v>
      </c>
      <c r="C92" s="61" t="s">
        <v>16</v>
      </c>
      <c r="D92" s="62" t="s">
        <v>17</v>
      </c>
      <c r="E92" s="63" t="s">
        <v>18</v>
      </c>
      <c r="F92" s="64" t="s">
        <v>19</v>
      </c>
    </row>
    <row r="93" spans="2:6" ht="15.75" thickBot="1">
      <c r="B93" s="229">
        <v>3200000000</v>
      </c>
      <c r="C93" s="109" t="s">
        <v>182</v>
      </c>
      <c r="D93" s="229">
        <v>1</v>
      </c>
      <c r="E93" s="211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20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3"/>
  <sheetViews>
    <sheetView tabSelected="1" topLeftCell="C52" zoomScaleNormal="100" workbookViewId="0">
      <selection activeCell="G83" sqref="G83"/>
    </sheetView>
  </sheetViews>
  <sheetFormatPr baseColWidth="10" defaultRowHeight="15"/>
  <cols>
    <col min="1" max="1" width="5.42578125" style="101" customWidth="1"/>
    <col min="2" max="2" width="31.85546875" style="307" customWidth="1"/>
    <col min="3" max="3" width="20.42578125" style="307" customWidth="1"/>
    <col min="4" max="4" width="11.140625" style="262" customWidth="1"/>
    <col min="5" max="5" width="15" style="308" customWidth="1"/>
    <col min="6" max="6" width="38.5703125" style="308" customWidth="1"/>
    <col min="7" max="7" width="15.85546875" style="261" bestFit="1" customWidth="1"/>
    <col min="8" max="8" width="20.42578125" style="309" customWidth="1"/>
    <col min="9" max="9" width="10.5703125" style="261" customWidth="1"/>
    <col min="10" max="10" width="17" style="261" customWidth="1"/>
    <col min="11" max="11" width="13.140625" style="261" customWidth="1"/>
    <col min="12" max="12" width="13.140625" style="307" customWidth="1"/>
    <col min="13" max="13" width="30.140625" style="307" customWidth="1"/>
    <col min="14" max="14" width="20.5703125" style="307" customWidth="1"/>
    <col min="15" max="15" width="17.5703125" style="307" customWidth="1"/>
    <col min="16" max="16" width="23.42578125" style="307" bestFit="1" customWidth="1"/>
    <col min="17" max="17" width="40.7109375" style="307" customWidth="1"/>
    <col min="18" max="18" width="32" style="293" customWidth="1"/>
    <col min="19" max="117" width="11.42578125" style="101"/>
    <col min="118" max="118" width="20.5703125" style="101" bestFit="1" customWidth="1"/>
    <col min="119" max="16384" width="11.42578125" style="101"/>
  </cols>
  <sheetData>
    <row r="1" spans="1:18">
      <c r="A1" s="364" t="s">
        <v>183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</row>
    <row r="2" spans="1:18" ht="12" customHeight="1">
      <c r="A2" s="364"/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</row>
    <row r="3" spans="1:18" ht="31.5">
      <c r="A3" s="294" t="s">
        <v>47</v>
      </c>
      <c r="B3" s="295" t="s">
        <v>138</v>
      </c>
      <c r="C3" s="296" t="s">
        <v>42</v>
      </c>
      <c r="D3" s="296" t="s">
        <v>43</v>
      </c>
      <c r="E3" s="296" t="s">
        <v>13</v>
      </c>
      <c r="F3" s="296" t="s">
        <v>114</v>
      </c>
      <c r="G3" s="296" t="s">
        <v>0</v>
      </c>
      <c r="H3" s="296" t="s">
        <v>12</v>
      </c>
      <c r="I3" s="296" t="s">
        <v>200</v>
      </c>
      <c r="J3" s="296" t="s">
        <v>92</v>
      </c>
      <c r="K3" s="296" t="s">
        <v>91</v>
      </c>
      <c r="L3" s="296" t="s">
        <v>44</v>
      </c>
      <c r="M3" s="297" t="s">
        <v>100</v>
      </c>
      <c r="N3" s="296" t="s">
        <v>45</v>
      </c>
      <c r="O3" s="296" t="s">
        <v>187</v>
      </c>
      <c r="P3" s="296" t="s">
        <v>188</v>
      </c>
      <c r="Q3" s="298" t="s">
        <v>46</v>
      </c>
      <c r="R3" s="101"/>
    </row>
    <row r="4" spans="1:18" ht="15.75">
      <c r="A4" s="251">
        <v>1</v>
      </c>
      <c r="B4" s="252" t="s">
        <v>280</v>
      </c>
      <c r="C4" s="253">
        <v>318917</v>
      </c>
      <c r="D4" s="254" t="s">
        <v>128</v>
      </c>
      <c r="E4" s="254"/>
      <c r="F4" s="254" t="s">
        <v>256</v>
      </c>
      <c r="G4" s="299">
        <v>138232</v>
      </c>
      <c r="H4" s="254" t="s">
        <v>257</v>
      </c>
      <c r="I4" s="254">
        <v>13555</v>
      </c>
      <c r="J4" s="255" t="s">
        <v>116</v>
      </c>
      <c r="K4" s="255" t="s">
        <v>116</v>
      </c>
      <c r="L4" s="254">
        <v>178205</v>
      </c>
      <c r="M4" s="254"/>
      <c r="N4" s="254"/>
      <c r="O4" s="256"/>
      <c r="P4" s="300"/>
      <c r="Q4" s="301"/>
      <c r="R4" s="101"/>
    </row>
    <row r="5" spans="1:18">
      <c r="A5" s="251">
        <v>2</v>
      </c>
      <c r="B5" s="257" t="s">
        <v>120</v>
      </c>
      <c r="C5" s="258">
        <v>164360</v>
      </c>
      <c r="D5" s="259" t="s">
        <v>119</v>
      </c>
      <c r="E5" s="259" t="s">
        <v>141</v>
      </c>
      <c r="F5" s="259" t="s">
        <v>139</v>
      </c>
      <c r="G5" s="302">
        <v>135366</v>
      </c>
      <c r="H5" s="259">
        <v>4700029082</v>
      </c>
      <c r="I5" s="259">
        <v>7407</v>
      </c>
      <c r="J5" s="291"/>
      <c r="K5" s="259">
        <v>1000072485</v>
      </c>
      <c r="L5" s="259">
        <v>176928</v>
      </c>
      <c r="M5" s="259" t="s">
        <v>258</v>
      </c>
      <c r="N5" s="259"/>
      <c r="O5" s="259"/>
      <c r="P5" s="259"/>
      <c r="Q5" s="260" t="s">
        <v>52</v>
      </c>
      <c r="R5" s="101"/>
    </row>
    <row r="6" spans="1:18">
      <c r="A6" s="251">
        <v>3</v>
      </c>
      <c r="B6" s="288" t="s">
        <v>120</v>
      </c>
      <c r="C6" s="258">
        <v>164360</v>
      </c>
      <c r="D6" s="259" t="s">
        <v>119</v>
      </c>
      <c r="E6" s="259" t="s">
        <v>142</v>
      </c>
      <c r="F6" s="259" t="s">
        <v>139</v>
      </c>
      <c r="G6" s="302">
        <v>135367</v>
      </c>
      <c r="H6" s="259">
        <v>4700029083</v>
      </c>
      <c r="I6" s="259">
        <v>7325</v>
      </c>
      <c r="J6" s="291"/>
      <c r="K6" s="259">
        <v>1000072440</v>
      </c>
      <c r="L6" s="259">
        <v>176929</v>
      </c>
      <c r="M6" s="259" t="s">
        <v>258</v>
      </c>
      <c r="N6" s="259"/>
      <c r="O6" s="259"/>
      <c r="P6" s="259"/>
      <c r="Q6" s="260" t="s">
        <v>52</v>
      </c>
      <c r="R6" s="101"/>
    </row>
    <row r="7" spans="1:18">
      <c r="A7" s="251">
        <v>4</v>
      </c>
      <c r="B7" s="288" t="s">
        <v>120</v>
      </c>
      <c r="C7" s="258">
        <v>164360</v>
      </c>
      <c r="D7" s="259" t="s">
        <v>119</v>
      </c>
      <c r="E7" s="259" t="s">
        <v>143</v>
      </c>
      <c r="F7" s="259" t="s">
        <v>139</v>
      </c>
      <c r="G7" s="302">
        <v>135369</v>
      </c>
      <c r="H7" s="259">
        <v>4700029081</v>
      </c>
      <c r="I7" s="259">
        <v>7326</v>
      </c>
      <c r="J7" s="291"/>
      <c r="K7" s="259">
        <v>1000072468</v>
      </c>
      <c r="L7" s="259">
        <v>176930</v>
      </c>
      <c r="M7" s="259" t="s">
        <v>258</v>
      </c>
      <c r="N7" s="259"/>
      <c r="O7" s="259"/>
      <c r="P7" s="259"/>
      <c r="Q7" s="260" t="s">
        <v>52</v>
      </c>
      <c r="R7" s="101"/>
    </row>
    <row r="8" spans="1:18">
      <c r="A8" s="251">
        <v>5</v>
      </c>
      <c r="B8" s="288" t="s">
        <v>120</v>
      </c>
      <c r="C8" s="258">
        <v>164360</v>
      </c>
      <c r="D8" s="259" t="s">
        <v>119</v>
      </c>
      <c r="E8" s="259" t="s">
        <v>144</v>
      </c>
      <c r="F8" s="259" t="s">
        <v>139</v>
      </c>
      <c r="G8" s="302">
        <v>135370</v>
      </c>
      <c r="H8" s="259">
        <v>4700029080</v>
      </c>
      <c r="I8" s="259">
        <v>7327</v>
      </c>
      <c r="J8" s="291"/>
      <c r="K8" s="259">
        <v>1000072442</v>
      </c>
      <c r="L8" s="259">
        <v>176931</v>
      </c>
      <c r="M8" s="259" t="s">
        <v>258</v>
      </c>
      <c r="N8" s="259"/>
      <c r="O8" s="259"/>
      <c r="P8" s="259"/>
      <c r="Q8" s="260" t="s">
        <v>52</v>
      </c>
      <c r="R8" s="101"/>
    </row>
    <row r="9" spans="1:18">
      <c r="A9" s="251">
        <v>6</v>
      </c>
      <c r="B9" s="288" t="s">
        <v>120</v>
      </c>
      <c r="C9" s="258">
        <v>164360</v>
      </c>
      <c r="D9" s="259" t="s">
        <v>119</v>
      </c>
      <c r="E9" s="259" t="s">
        <v>145</v>
      </c>
      <c r="F9" s="259" t="s">
        <v>139</v>
      </c>
      <c r="G9" s="302">
        <v>135372</v>
      </c>
      <c r="H9" s="259">
        <v>4700029079</v>
      </c>
      <c r="I9" s="259">
        <v>7328</v>
      </c>
      <c r="J9" s="291"/>
      <c r="K9" s="259">
        <v>1000072482</v>
      </c>
      <c r="L9" s="259">
        <v>176965</v>
      </c>
      <c r="M9" s="259" t="s">
        <v>258</v>
      </c>
      <c r="N9" s="259"/>
      <c r="O9" s="259"/>
      <c r="P9" s="259"/>
      <c r="Q9" s="260" t="s">
        <v>52</v>
      </c>
    </row>
    <row r="10" spans="1:18" s="303" customFormat="1">
      <c r="A10" s="251">
        <v>7</v>
      </c>
      <c r="B10" s="288" t="s">
        <v>120</v>
      </c>
      <c r="C10" s="258">
        <v>164360</v>
      </c>
      <c r="D10" s="259" t="s">
        <v>119</v>
      </c>
      <c r="E10" s="259" t="s">
        <v>146</v>
      </c>
      <c r="F10" s="259" t="s">
        <v>139</v>
      </c>
      <c r="G10" s="302">
        <v>135373</v>
      </c>
      <c r="H10" s="259">
        <v>4700029078</v>
      </c>
      <c r="I10" s="259">
        <v>7330</v>
      </c>
      <c r="J10" s="291"/>
      <c r="K10" s="259">
        <v>1000072462</v>
      </c>
      <c r="L10" s="259">
        <v>177025</v>
      </c>
      <c r="M10" s="259" t="s">
        <v>258</v>
      </c>
      <c r="N10" s="259"/>
      <c r="O10" s="259"/>
      <c r="P10" s="259"/>
      <c r="Q10" s="260" t="s">
        <v>52</v>
      </c>
    </row>
    <row r="11" spans="1:18">
      <c r="A11" s="251">
        <v>8</v>
      </c>
      <c r="B11" s="288" t="s">
        <v>120</v>
      </c>
      <c r="C11" s="258">
        <v>164360</v>
      </c>
      <c r="D11" s="259" t="s">
        <v>119</v>
      </c>
      <c r="E11" s="259" t="s">
        <v>147</v>
      </c>
      <c r="F11" s="259" t="s">
        <v>139</v>
      </c>
      <c r="G11" s="302">
        <v>135374</v>
      </c>
      <c r="H11" s="259">
        <v>4700029076</v>
      </c>
      <c r="I11" s="259">
        <v>7331</v>
      </c>
      <c r="J11" s="291"/>
      <c r="K11" s="259">
        <v>1000072448</v>
      </c>
      <c r="L11" s="259">
        <v>177026</v>
      </c>
      <c r="M11" s="259" t="s">
        <v>258</v>
      </c>
      <c r="N11" s="259"/>
      <c r="O11" s="259"/>
      <c r="P11" s="259"/>
      <c r="Q11" s="260" t="s">
        <v>52</v>
      </c>
      <c r="R11" s="101"/>
    </row>
    <row r="12" spans="1:18">
      <c r="A12" s="251">
        <v>9</v>
      </c>
      <c r="B12" s="288" t="s">
        <v>120</v>
      </c>
      <c r="C12" s="258">
        <v>164360</v>
      </c>
      <c r="D12" s="259" t="s">
        <v>119</v>
      </c>
      <c r="E12" s="259" t="s">
        <v>148</v>
      </c>
      <c r="F12" s="259" t="s">
        <v>139</v>
      </c>
      <c r="G12" s="302">
        <v>135376</v>
      </c>
      <c r="H12" s="259">
        <v>4700029075</v>
      </c>
      <c r="I12" s="259">
        <v>7334</v>
      </c>
      <c r="J12" s="291"/>
      <c r="K12" s="259">
        <v>1000072532</v>
      </c>
      <c r="L12" s="259">
        <v>177041</v>
      </c>
      <c r="M12" s="259" t="s">
        <v>258</v>
      </c>
      <c r="N12" s="259"/>
      <c r="O12" s="259"/>
      <c r="P12" s="259"/>
      <c r="Q12" s="260" t="s">
        <v>52</v>
      </c>
      <c r="R12" s="101"/>
    </row>
    <row r="13" spans="1:18">
      <c r="A13" s="251">
        <v>10</v>
      </c>
      <c r="B13" s="288" t="s">
        <v>120</v>
      </c>
      <c r="C13" s="258">
        <v>164360</v>
      </c>
      <c r="D13" s="259" t="s">
        <v>119</v>
      </c>
      <c r="E13" s="259" t="s">
        <v>149</v>
      </c>
      <c r="F13" s="259" t="s">
        <v>139</v>
      </c>
      <c r="G13" s="302">
        <v>135378</v>
      </c>
      <c r="H13" s="259">
        <v>4700029077</v>
      </c>
      <c r="I13" s="259">
        <v>7336</v>
      </c>
      <c r="J13" s="291"/>
      <c r="K13" s="259">
        <v>1000072466</v>
      </c>
      <c r="L13" s="259">
        <v>177049</v>
      </c>
      <c r="M13" s="259" t="s">
        <v>258</v>
      </c>
      <c r="N13" s="259"/>
      <c r="O13" s="259"/>
      <c r="P13" s="259"/>
      <c r="Q13" s="260" t="s">
        <v>52</v>
      </c>
      <c r="R13" s="101"/>
    </row>
    <row r="14" spans="1:18">
      <c r="A14" s="251">
        <v>11</v>
      </c>
      <c r="B14" s="288" t="s">
        <v>120</v>
      </c>
      <c r="C14" s="258">
        <v>164360</v>
      </c>
      <c r="D14" s="259" t="s">
        <v>119</v>
      </c>
      <c r="E14" s="259" t="s">
        <v>150</v>
      </c>
      <c r="F14" s="259" t="s">
        <v>139</v>
      </c>
      <c r="G14" s="302">
        <v>135380</v>
      </c>
      <c r="H14" s="259">
        <v>4700029074</v>
      </c>
      <c r="I14" s="259">
        <v>7337</v>
      </c>
      <c r="J14" s="291"/>
      <c r="K14" s="259">
        <v>1000072452</v>
      </c>
      <c r="L14" s="259">
        <v>177142</v>
      </c>
      <c r="M14" s="259" t="s">
        <v>258</v>
      </c>
      <c r="N14" s="259"/>
      <c r="O14" s="259"/>
      <c r="P14" s="259"/>
      <c r="Q14" s="260" t="s">
        <v>52</v>
      </c>
      <c r="R14" s="101"/>
    </row>
    <row r="15" spans="1:18">
      <c r="A15" s="251">
        <v>12</v>
      </c>
      <c r="B15" s="288" t="s">
        <v>120</v>
      </c>
      <c r="C15" s="258">
        <v>154754</v>
      </c>
      <c r="D15" s="259" t="s">
        <v>119</v>
      </c>
      <c r="E15" s="259" t="s">
        <v>151</v>
      </c>
      <c r="F15" s="259" t="s">
        <v>139</v>
      </c>
      <c r="G15" s="302">
        <v>135382</v>
      </c>
      <c r="H15" s="259">
        <v>4700029063</v>
      </c>
      <c r="I15" s="259">
        <v>7338</v>
      </c>
      <c r="J15" s="291"/>
      <c r="K15" s="259">
        <v>1000072522</v>
      </c>
      <c r="L15" s="259">
        <v>177087</v>
      </c>
      <c r="M15" s="259" t="s">
        <v>258</v>
      </c>
      <c r="N15" s="259"/>
      <c r="O15" s="259"/>
      <c r="P15" s="259"/>
      <c r="Q15" s="260" t="s">
        <v>52</v>
      </c>
      <c r="R15" s="101"/>
    </row>
    <row r="16" spans="1:18">
      <c r="A16" s="251">
        <v>13</v>
      </c>
      <c r="B16" s="288" t="s">
        <v>120</v>
      </c>
      <c r="C16" s="258">
        <v>154754</v>
      </c>
      <c r="D16" s="259" t="s">
        <v>119</v>
      </c>
      <c r="E16" s="259" t="s">
        <v>152</v>
      </c>
      <c r="F16" s="259" t="s">
        <v>139</v>
      </c>
      <c r="G16" s="302">
        <v>135383</v>
      </c>
      <c r="H16" s="259">
        <v>4700029062</v>
      </c>
      <c r="I16" s="259">
        <v>7339</v>
      </c>
      <c r="J16" s="291"/>
      <c r="K16" s="259">
        <v>1000072449</v>
      </c>
      <c r="L16" s="259">
        <v>177159</v>
      </c>
      <c r="M16" s="259" t="s">
        <v>258</v>
      </c>
      <c r="N16" s="259"/>
      <c r="O16" s="259"/>
      <c r="P16" s="259"/>
      <c r="Q16" s="260" t="s">
        <v>52</v>
      </c>
      <c r="R16" s="101"/>
    </row>
    <row r="17" spans="1:18">
      <c r="A17" s="251">
        <v>14</v>
      </c>
      <c r="B17" s="288" t="s">
        <v>120</v>
      </c>
      <c r="C17" s="258">
        <v>154754</v>
      </c>
      <c r="D17" s="259" t="s">
        <v>119</v>
      </c>
      <c r="E17" s="259" t="s">
        <v>153</v>
      </c>
      <c r="F17" s="259" t="s">
        <v>139</v>
      </c>
      <c r="G17" s="302">
        <v>135385</v>
      </c>
      <c r="H17" s="259">
        <v>4700029061</v>
      </c>
      <c r="I17" s="259">
        <v>7340</v>
      </c>
      <c r="J17" s="291"/>
      <c r="K17" s="259">
        <v>1000072471</v>
      </c>
      <c r="L17" s="259">
        <v>177109</v>
      </c>
      <c r="M17" s="259" t="s">
        <v>258</v>
      </c>
      <c r="N17" s="259"/>
      <c r="O17" s="259"/>
      <c r="P17" s="259"/>
      <c r="Q17" s="260" t="s">
        <v>52</v>
      </c>
      <c r="R17" s="101"/>
    </row>
    <row r="18" spans="1:18">
      <c r="A18" s="251">
        <v>15</v>
      </c>
      <c r="B18" s="288" t="s">
        <v>120</v>
      </c>
      <c r="C18" s="258">
        <v>154754</v>
      </c>
      <c r="D18" s="259" t="s">
        <v>119</v>
      </c>
      <c r="E18" s="259" t="s">
        <v>154</v>
      </c>
      <c r="F18" s="259" t="s">
        <v>139</v>
      </c>
      <c r="G18" s="302">
        <v>135387</v>
      </c>
      <c r="H18" s="259">
        <v>4700029060</v>
      </c>
      <c r="I18" s="259">
        <v>7348</v>
      </c>
      <c r="J18" s="291"/>
      <c r="K18" s="259">
        <v>1000072488</v>
      </c>
      <c r="L18" s="259">
        <v>177158</v>
      </c>
      <c r="M18" s="259" t="s">
        <v>258</v>
      </c>
      <c r="N18" s="259"/>
      <c r="O18" s="259"/>
      <c r="P18" s="259"/>
      <c r="Q18" s="260" t="s">
        <v>52</v>
      </c>
      <c r="R18" s="101"/>
    </row>
    <row r="19" spans="1:18">
      <c r="A19" s="251">
        <v>16</v>
      </c>
      <c r="B19" s="288" t="s">
        <v>120</v>
      </c>
      <c r="C19" s="258">
        <v>154754</v>
      </c>
      <c r="D19" s="259" t="s">
        <v>119</v>
      </c>
      <c r="E19" s="259" t="s">
        <v>155</v>
      </c>
      <c r="F19" s="259" t="s">
        <v>139</v>
      </c>
      <c r="G19" s="302">
        <v>135388</v>
      </c>
      <c r="H19" s="259">
        <v>4700029059</v>
      </c>
      <c r="I19" s="259">
        <v>7350</v>
      </c>
      <c r="J19" s="291"/>
      <c r="K19" s="259">
        <v>1000072446</v>
      </c>
      <c r="L19" s="259">
        <v>177157</v>
      </c>
      <c r="M19" s="259" t="s">
        <v>258</v>
      </c>
      <c r="N19" s="259"/>
      <c r="O19" s="259"/>
      <c r="P19" s="259"/>
      <c r="Q19" s="260" t="s">
        <v>52</v>
      </c>
      <c r="R19" s="101"/>
    </row>
    <row r="20" spans="1:18">
      <c r="A20" s="251">
        <v>17</v>
      </c>
      <c r="B20" s="288" t="s">
        <v>120</v>
      </c>
      <c r="C20" s="258">
        <v>154754</v>
      </c>
      <c r="D20" s="259" t="s">
        <v>119</v>
      </c>
      <c r="E20" s="259" t="s">
        <v>156</v>
      </c>
      <c r="F20" s="259" t="s">
        <v>139</v>
      </c>
      <c r="G20" s="302">
        <v>136412</v>
      </c>
      <c r="H20" s="259">
        <v>4700029058</v>
      </c>
      <c r="I20" s="259">
        <v>7351</v>
      </c>
      <c r="J20" s="291"/>
      <c r="K20" s="259">
        <v>1000072499</v>
      </c>
      <c r="L20" s="259">
        <v>177156</v>
      </c>
      <c r="M20" s="259" t="s">
        <v>258</v>
      </c>
      <c r="N20" s="259"/>
      <c r="O20" s="259"/>
      <c r="P20" s="259"/>
      <c r="Q20" s="260" t="s">
        <v>52</v>
      </c>
      <c r="R20" s="101"/>
    </row>
    <row r="21" spans="1:18">
      <c r="A21" s="251">
        <v>18</v>
      </c>
      <c r="B21" s="288" t="s">
        <v>120</v>
      </c>
      <c r="C21" s="258">
        <v>154754</v>
      </c>
      <c r="D21" s="259" t="s">
        <v>119</v>
      </c>
      <c r="E21" s="259" t="s">
        <v>157</v>
      </c>
      <c r="F21" s="259" t="s">
        <v>139</v>
      </c>
      <c r="G21" s="259">
        <v>136416</v>
      </c>
      <c r="H21" s="259">
        <v>4700029057</v>
      </c>
      <c r="I21" s="259">
        <v>7352</v>
      </c>
      <c r="J21" s="291"/>
      <c r="K21" s="259">
        <v>1000072447</v>
      </c>
      <c r="L21" s="259">
        <v>177155</v>
      </c>
      <c r="M21" s="259" t="s">
        <v>258</v>
      </c>
      <c r="N21" s="259"/>
      <c r="O21" s="259"/>
      <c r="P21" s="259"/>
      <c r="Q21" s="260" t="s">
        <v>52</v>
      </c>
      <c r="R21" s="101"/>
    </row>
    <row r="22" spans="1:18">
      <c r="A22" s="251">
        <v>19</v>
      </c>
      <c r="B22" s="288" t="s">
        <v>120</v>
      </c>
      <c r="C22" s="258">
        <v>154754</v>
      </c>
      <c r="D22" s="259" t="s">
        <v>119</v>
      </c>
      <c r="E22" s="259" t="s">
        <v>158</v>
      </c>
      <c r="F22" s="259" t="s">
        <v>139</v>
      </c>
      <c r="G22" s="259">
        <v>136418</v>
      </c>
      <c r="H22" s="259">
        <v>4700029056</v>
      </c>
      <c r="I22" s="259">
        <v>7353</v>
      </c>
      <c r="J22" s="291"/>
      <c r="K22" s="259">
        <v>1000072470</v>
      </c>
      <c r="L22" s="259">
        <v>177154</v>
      </c>
      <c r="M22" s="259" t="s">
        <v>258</v>
      </c>
      <c r="N22" s="259"/>
      <c r="O22" s="259"/>
      <c r="P22" s="259"/>
      <c r="Q22" s="260" t="s">
        <v>52</v>
      </c>
      <c r="R22" s="101"/>
    </row>
    <row r="23" spans="1:18">
      <c r="A23" s="251">
        <v>20</v>
      </c>
      <c r="B23" s="288" t="s">
        <v>120</v>
      </c>
      <c r="C23" s="258">
        <v>154754</v>
      </c>
      <c r="D23" s="259" t="s">
        <v>119</v>
      </c>
      <c r="E23" s="259" t="s">
        <v>159</v>
      </c>
      <c r="F23" s="259" t="s">
        <v>139</v>
      </c>
      <c r="G23" s="259">
        <v>136420</v>
      </c>
      <c r="H23" s="259">
        <v>4700029055</v>
      </c>
      <c r="I23" s="259">
        <v>7354</v>
      </c>
      <c r="J23" s="291"/>
      <c r="K23" s="259">
        <v>1000072454</v>
      </c>
      <c r="L23" s="259">
        <v>177153</v>
      </c>
      <c r="M23" s="259" t="s">
        <v>258</v>
      </c>
      <c r="N23" s="259"/>
      <c r="O23" s="259"/>
      <c r="P23" s="259"/>
      <c r="Q23" s="260" t="s">
        <v>52</v>
      </c>
      <c r="R23" s="101"/>
    </row>
    <row r="24" spans="1:18">
      <c r="A24" s="251">
        <v>21</v>
      </c>
      <c r="B24" s="288" t="s">
        <v>120</v>
      </c>
      <c r="C24" s="258">
        <v>154754</v>
      </c>
      <c r="D24" s="259" t="s">
        <v>119</v>
      </c>
      <c r="E24" s="259" t="s">
        <v>160</v>
      </c>
      <c r="F24" s="259" t="s">
        <v>139</v>
      </c>
      <c r="G24" s="259">
        <v>136425</v>
      </c>
      <c r="H24" s="259">
        <v>4700029054</v>
      </c>
      <c r="I24" s="259">
        <v>7357</v>
      </c>
      <c r="J24" s="291"/>
      <c r="K24" s="259">
        <v>1000072450</v>
      </c>
      <c r="L24" s="259">
        <v>177840</v>
      </c>
      <c r="M24" s="259" t="s">
        <v>258</v>
      </c>
      <c r="N24" s="259"/>
      <c r="O24" s="259"/>
      <c r="P24" s="259"/>
      <c r="Q24" s="260" t="s">
        <v>52</v>
      </c>
      <c r="R24" s="101"/>
    </row>
    <row r="25" spans="1:18">
      <c r="A25" s="251">
        <v>22</v>
      </c>
      <c r="B25" s="288" t="s">
        <v>120</v>
      </c>
      <c r="C25" s="258">
        <v>165085</v>
      </c>
      <c r="D25" s="259" t="s">
        <v>119</v>
      </c>
      <c r="E25" s="259" t="s">
        <v>162</v>
      </c>
      <c r="F25" s="259" t="s">
        <v>161</v>
      </c>
      <c r="G25" s="259">
        <v>136426</v>
      </c>
      <c r="H25" s="259">
        <v>4700029093</v>
      </c>
      <c r="I25" s="259">
        <v>7358</v>
      </c>
      <c r="J25" s="291"/>
      <c r="K25" s="259">
        <v>1000072550</v>
      </c>
      <c r="L25" s="259">
        <v>177190</v>
      </c>
      <c r="M25" s="259" t="s">
        <v>258</v>
      </c>
      <c r="N25" s="259"/>
      <c r="O25" s="259"/>
      <c r="P25" s="259"/>
      <c r="Q25" s="260" t="s">
        <v>52</v>
      </c>
      <c r="R25" s="101"/>
    </row>
    <row r="26" spans="1:18">
      <c r="A26" s="251">
        <v>23</v>
      </c>
      <c r="B26" s="288" t="s">
        <v>120</v>
      </c>
      <c r="C26" s="258">
        <v>165085</v>
      </c>
      <c r="D26" s="259" t="s">
        <v>119</v>
      </c>
      <c r="E26" s="259" t="s">
        <v>163</v>
      </c>
      <c r="F26" s="259" t="s">
        <v>161</v>
      </c>
      <c r="G26" s="259">
        <v>136427</v>
      </c>
      <c r="H26" s="259">
        <v>4700029092</v>
      </c>
      <c r="I26" s="259">
        <v>7359</v>
      </c>
      <c r="J26" s="291"/>
      <c r="K26" s="259">
        <v>1000072552</v>
      </c>
      <c r="L26" s="259">
        <v>177191</v>
      </c>
      <c r="M26" s="259" t="s">
        <v>258</v>
      </c>
      <c r="N26" s="259"/>
      <c r="O26" s="259"/>
      <c r="P26" s="259"/>
      <c r="Q26" s="260" t="s">
        <v>52</v>
      </c>
      <c r="R26" s="101"/>
    </row>
    <row r="27" spans="1:18">
      <c r="A27" s="251">
        <v>24</v>
      </c>
      <c r="B27" s="288" t="s">
        <v>120</v>
      </c>
      <c r="C27" s="258">
        <v>165085</v>
      </c>
      <c r="D27" s="259" t="s">
        <v>119</v>
      </c>
      <c r="E27" s="259" t="s">
        <v>164</v>
      </c>
      <c r="F27" s="259" t="s">
        <v>161</v>
      </c>
      <c r="G27" s="259">
        <v>136428</v>
      </c>
      <c r="H27" s="259">
        <v>4700029091</v>
      </c>
      <c r="I27" s="259">
        <v>7366</v>
      </c>
      <c r="J27" s="291"/>
      <c r="K27" s="259">
        <v>1000072554</v>
      </c>
      <c r="L27" s="259">
        <v>177192</v>
      </c>
      <c r="M27" s="259" t="s">
        <v>258</v>
      </c>
      <c r="N27" s="259"/>
      <c r="O27" s="259"/>
      <c r="P27" s="259"/>
      <c r="Q27" s="260" t="s">
        <v>52</v>
      </c>
      <c r="R27" s="101"/>
    </row>
    <row r="28" spans="1:18">
      <c r="A28" s="251">
        <v>25</v>
      </c>
      <c r="B28" s="288" t="s">
        <v>120</v>
      </c>
      <c r="C28" s="258">
        <v>165085</v>
      </c>
      <c r="D28" s="259" t="s">
        <v>119</v>
      </c>
      <c r="E28" s="259" t="s">
        <v>165</v>
      </c>
      <c r="F28" s="259" t="s">
        <v>161</v>
      </c>
      <c r="G28" s="259">
        <v>136430</v>
      </c>
      <c r="H28" s="259">
        <v>4700029090</v>
      </c>
      <c r="I28" s="259">
        <v>7367</v>
      </c>
      <c r="J28" s="291"/>
      <c r="K28" s="259">
        <v>1000072565</v>
      </c>
      <c r="L28" s="259">
        <v>177193</v>
      </c>
      <c r="M28" s="259" t="s">
        <v>258</v>
      </c>
      <c r="N28" s="259"/>
      <c r="O28" s="259"/>
      <c r="P28" s="259"/>
      <c r="Q28" s="260" t="s">
        <v>52</v>
      </c>
      <c r="R28" s="101"/>
    </row>
    <row r="29" spans="1:18">
      <c r="A29" s="251">
        <v>26</v>
      </c>
      <c r="B29" s="288" t="s">
        <v>120</v>
      </c>
      <c r="C29" s="258">
        <v>165085</v>
      </c>
      <c r="D29" s="259" t="s">
        <v>119</v>
      </c>
      <c r="E29" s="259" t="s">
        <v>166</v>
      </c>
      <c r="F29" s="259" t="s">
        <v>161</v>
      </c>
      <c r="G29" s="259">
        <v>136431</v>
      </c>
      <c r="H29" s="259">
        <v>4700029089</v>
      </c>
      <c r="I29" s="259">
        <v>7368</v>
      </c>
      <c r="J29" s="291"/>
      <c r="K29" s="259">
        <v>1000072559</v>
      </c>
      <c r="L29" s="259">
        <v>177213</v>
      </c>
      <c r="M29" s="259" t="s">
        <v>258</v>
      </c>
      <c r="N29" s="259"/>
      <c r="O29" s="259"/>
      <c r="P29" s="259"/>
      <c r="Q29" s="260" t="s">
        <v>52</v>
      </c>
      <c r="R29" s="101"/>
    </row>
    <row r="30" spans="1:18">
      <c r="A30" s="251">
        <v>27</v>
      </c>
      <c r="B30" s="288" t="s">
        <v>120</v>
      </c>
      <c r="C30" s="258">
        <v>165085</v>
      </c>
      <c r="D30" s="259" t="s">
        <v>119</v>
      </c>
      <c r="E30" s="259" t="s">
        <v>167</v>
      </c>
      <c r="F30" s="259" t="s">
        <v>161</v>
      </c>
      <c r="G30" s="259">
        <v>136433</v>
      </c>
      <c r="H30" s="259">
        <v>4700029084</v>
      </c>
      <c r="I30" s="259">
        <v>7369</v>
      </c>
      <c r="J30" s="291"/>
      <c r="K30" s="259">
        <v>1000072553</v>
      </c>
      <c r="L30" s="259">
        <v>177207</v>
      </c>
      <c r="M30" s="259" t="s">
        <v>258</v>
      </c>
      <c r="N30" s="259"/>
      <c r="O30" s="259"/>
      <c r="P30" s="259"/>
      <c r="Q30" s="260" t="s">
        <v>52</v>
      </c>
      <c r="R30" s="101"/>
    </row>
    <row r="31" spans="1:18">
      <c r="A31" s="251">
        <v>28</v>
      </c>
      <c r="B31" s="288" t="s">
        <v>120</v>
      </c>
      <c r="C31" s="258">
        <v>165085</v>
      </c>
      <c r="D31" s="259" t="s">
        <v>119</v>
      </c>
      <c r="E31" s="259" t="s">
        <v>168</v>
      </c>
      <c r="F31" s="259" t="s">
        <v>161</v>
      </c>
      <c r="G31" s="259">
        <v>136434</v>
      </c>
      <c r="H31" s="259">
        <v>4700029088</v>
      </c>
      <c r="I31" s="259">
        <v>7373</v>
      </c>
      <c r="J31" s="291"/>
      <c r="K31" s="259">
        <v>1000072556</v>
      </c>
      <c r="L31" s="259">
        <v>177208</v>
      </c>
      <c r="M31" s="259" t="s">
        <v>258</v>
      </c>
      <c r="N31" s="259"/>
      <c r="O31" s="259"/>
      <c r="P31" s="259"/>
      <c r="Q31" s="260" t="s">
        <v>52</v>
      </c>
      <c r="R31" s="101"/>
    </row>
    <row r="32" spans="1:18">
      <c r="A32" s="251">
        <v>29</v>
      </c>
      <c r="B32" s="288" t="s">
        <v>120</v>
      </c>
      <c r="C32" s="258">
        <v>165085</v>
      </c>
      <c r="D32" s="259" t="s">
        <v>119</v>
      </c>
      <c r="E32" s="259" t="s">
        <v>169</v>
      </c>
      <c r="F32" s="259" t="s">
        <v>161</v>
      </c>
      <c r="G32" s="259">
        <v>136435</v>
      </c>
      <c r="H32" s="259">
        <v>4700029087</v>
      </c>
      <c r="I32" s="259">
        <v>7374</v>
      </c>
      <c r="J32" s="291"/>
      <c r="K32" s="259">
        <v>1000072566</v>
      </c>
      <c r="L32" s="259">
        <v>177214</v>
      </c>
      <c r="M32" s="259" t="s">
        <v>258</v>
      </c>
      <c r="N32" s="259"/>
      <c r="O32" s="259"/>
      <c r="P32" s="259"/>
      <c r="Q32" s="260" t="s">
        <v>52</v>
      </c>
      <c r="R32" s="101"/>
    </row>
    <row r="33" spans="1:18">
      <c r="A33" s="251">
        <v>30</v>
      </c>
      <c r="B33" s="288" t="s">
        <v>120</v>
      </c>
      <c r="C33" s="258">
        <v>165085</v>
      </c>
      <c r="D33" s="259" t="s">
        <v>119</v>
      </c>
      <c r="E33" s="259" t="s">
        <v>170</v>
      </c>
      <c r="F33" s="259" t="s">
        <v>161</v>
      </c>
      <c r="G33" s="259">
        <v>136436</v>
      </c>
      <c r="H33" s="259">
        <v>4700029086</v>
      </c>
      <c r="I33" s="259">
        <v>7375</v>
      </c>
      <c r="J33" s="291"/>
      <c r="K33" s="259">
        <v>1000072549</v>
      </c>
      <c r="L33" s="259">
        <v>177209</v>
      </c>
      <c r="M33" s="259" t="s">
        <v>258</v>
      </c>
      <c r="N33" s="259"/>
      <c r="O33" s="259"/>
      <c r="P33" s="259"/>
      <c r="Q33" s="260" t="s">
        <v>52</v>
      </c>
      <c r="R33" s="101"/>
    </row>
    <row r="34" spans="1:18">
      <c r="A34" s="251">
        <v>31</v>
      </c>
      <c r="B34" s="288" t="s">
        <v>120</v>
      </c>
      <c r="C34" s="258">
        <v>165085</v>
      </c>
      <c r="D34" s="259" t="s">
        <v>119</v>
      </c>
      <c r="E34" s="259" t="s">
        <v>171</v>
      </c>
      <c r="F34" s="259" t="s">
        <v>161</v>
      </c>
      <c r="G34" s="259">
        <v>136437</v>
      </c>
      <c r="H34" s="259">
        <v>4700029085</v>
      </c>
      <c r="I34" s="259">
        <v>7377</v>
      </c>
      <c r="J34" s="291"/>
      <c r="K34" s="259">
        <v>1000072560</v>
      </c>
      <c r="L34" s="259">
        <v>177210</v>
      </c>
      <c r="M34" s="259" t="s">
        <v>258</v>
      </c>
      <c r="N34" s="259"/>
      <c r="O34" s="259"/>
      <c r="P34" s="259"/>
      <c r="Q34" s="260" t="s">
        <v>52</v>
      </c>
      <c r="R34" s="101"/>
    </row>
    <row r="35" spans="1:18" s="304" customFormat="1">
      <c r="A35" s="251">
        <v>32</v>
      </c>
      <c r="B35" s="288" t="s">
        <v>120</v>
      </c>
      <c r="C35" s="258">
        <v>155216</v>
      </c>
      <c r="D35" s="259" t="s">
        <v>119</v>
      </c>
      <c r="E35" s="259" t="s">
        <v>172</v>
      </c>
      <c r="F35" s="259" t="s">
        <v>161</v>
      </c>
      <c r="G35" s="259">
        <v>136438</v>
      </c>
      <c r="H35" s="259">
        <v>4700029064</v>
      </c>
      <c r="I35" s="259">
        <v>7378</v>
      </c>
      <c r="J35" s="291"/>
      <c r="K35" s="259">
        <v>1000072475</v>
      </c>
      <c r="L35" s="259">
        <v>177211</v>
      </c>
      <c r="M35" s="259" t="s">
        <v>258</v>
      </c>
      <c r="N35" s="259"/>
      <c r="O35" s="259"/>
      <c r="P35" s="259"/>
      <c r="Q35" s="260" t="s">
        <v>52</v>
      </c>
    </row>
    <row r="36" spans="1:18" s="304" customFormat="1">
      <c r="A36" s="251">
        <v>33</v>
      </c>
      <c r="B36" s="288" t="s">
        <v>120</v>
      </c>
      <c r="C36" s="258">
        <v>155216</v>
      </c>
      <c r="D36" s="259" t="s">
        <v>119</v>
      </c>
      <c r="E36" s="259" t="s">
        <v>173</v>
      </c>
      <c r="F36" s="259" t="s">
        <v>161</v>
      </c>
      <c r="G36" s="259">
        <v>136439</v>
      </c>
      <c r="H36" s="259">
        <v>4700029065</v>
      </c>
      <c r="I36" s="259">
        <v>7379</v>
      </c>
      <c r="J36" s="291"/>
      <c r="K36" s="259">
        <v>1000072459</v>
      </c>
      <c r="L36" s="259">
        <v>177212</v>
      </c>
      <c r="M36" s="259" t="s">
        <v>258</v>
      </c>
      <c r="N36" s="259"/>
      <c r="O36" s="259"/>
      <c r="P36" s="259"/>
      <c r="Q36" s="260" t="s">
        <v>52</v>
      </c>
    </row>
    <row r="37" spans="1:18">
      <c r="A37" s="251">
        <v>34</v>
      </c>
      <c r="B37" s="288" t="s">
        <v>120</v>
      </c>
      <c r="C37" s="258">
        <v>155216</v>
      </c>
      <c r="D37" s="259" t="s">
        <v>119</v>
      </c>
      <c r="E37" s="259" t="s">
        <v>174</v>
      </c>
      <c r="F37" s="259" t="s">
        <v>161</v>
      </c>
      <c r="G37" s="259">
        <v>136440</v>
      </c>
      <c r="H37" s="259">
        <v>4700029066</v>
      </c>
      <c r="I37" s="259">
        <v>7380</v>
      </c>
      <c r="J37" s="291"/>
      <c r="K37" s="259">
        <v>1000072539</v>
      </c>
      <c r="L37" s="259">
        <v>177215</v>
      </c>
      <c r="M37" s="259" t="s">
        <v>258</v>
      </c>
      <c r="N37" s="259"/>
      <c r="O37" s="259"/>
      <c r="P37" s="259"/>
      <c r="Q37" s="260" t="s">
        <v>52</v>
      </c>
      <c r="R37" s="101"/>
    </row>
    <row r="38" spans="1:18">
      <c r="A38" s="251">
        <v>35</v>
      </c>
      <c r="B38" s="288" t="s">
        <v>120</v>
      </c>
      <c r="C38" s="258">
        <v>155216</v>
      </c>
      <c r="D38" s="259" t="s">
        <v>119</v>
      </c>
      <c r="E38" s="259" t="s">
        <v>175</v>
      </c>
      <c r="F38" s="259" t="s">
        <v>161</v>
      </c>
      <c r="G38" s="259">
        <v>136442</v>
      </c>
      <c r="H38" s="259">
        <v>4700029067</v>
      </c>
      <c r="I38" s="259">
        <v>7396</v>
      </c>
      <c r="J38" s="291"/>
      <c r="K38" s="259">
        <v>1000072480</v>
      </c>
      <c r="L38" s="259">
        <v>177216</v>
      </c>
      <c r="M38" s="259" t="s">
        <v>258</v>
      </c>
      <c r="N38" s="259"/>
      <c r="O38" s="259"/>
      <c r="P38" s="259"/>
      <c r="Q38" s="260" t="s">
        <v>52</v>
      </c>
      <c r="R38" s="101"/>
    </row>
    <row r="39" spans="1:18">
      <c r="A39" s="251">
        <v>36</v>
      </c>
      <c r="B39" s="288" t="s">
        <v>120</v>
      </c>
      <c r="C39" s="258">
        <v>155216</v>
      </c>
      <c r="D39" s="259" t="s">
        <v>119</v>
      </c>
      <c r="E39" s="259" t="s">
        <v>176</v>
      </c>
      <c r="F39" s="259" t="s">
        <v>161</v>
      </c>
      <c r="G39" s="259">
        <v>136444</v>
      </c>
      <c r="H39" s="259">
        <v>4700029068</v>
      </c>
      <c r="I39" s="259">
        <v>7398</v>
      </c>
      <c r="J39" s="291"/>
      <c r="K39" s="259">
        <v>1000072483</v>
      </c>
      <c r="L39" s="259">
        <v>177241</v>
      </c>
      <c r="M39" s="259" t="s">
        <v>258</v>
      </c>
      <c r="N39" s="259"/>
      <c r="O39" s="259"/>
      <c r="P39" s="259"/>
      <c r="Q39" s="260" t="s">
        <v>52</v>
      </c>
      <c r="R39" s="101"/>
    </row>
    <row r="40" spans="1:18">
      <c r="A40" s="251">
        <v>37</v>
      </c>
      <c r="B40" s="288" t="s">
        <v>120</v>
      </c>
      <c r="C40" s="258">
        <v>155216</v>
      </c>
      <c r="D40" s="259" t="s">
        <v>119</v>
      </c>
      <c r="E40" s="259" t="s">
        <v>177</v>
      </c>
      <c r="F40" s="259" t="s">
        <v>161</v>
      </c>
      <c r="G40" s="259">
        <v>136458</v>
      </c>
      <c r="H40" s="259">
        <v>4700029069</v>
      </c>
      <c r="I40" s="259">
        <v>7399</v>
      </c>
      <c r="J40" s="291"/>
      <c r="K40" s="259">
        <v>1000072481</v>
      </c>
      <c r="L40" s="259">
        <v>177242</v>
      </c>
      <c r="M40" s="259" t="s">
        <v>258</v>
      </c>
      <c r="N40" s="259"/>
      <c r="O40" s="259"/>
      <c r="P40" s="259"/>
      <c r="Q40" s="260" t="s">
        <v>52</v>
      </c>
      <c r="R40" s="101"/>
    </row>
    <row r="41" spans="1:18">
      <c r="A41" s="251">
        <v>38</v>
      </c>
      <c r="B41" s="288" t="s">
        <v>120</v>
      </c>
      <c r="C41" s="258">
        <v>155216</v>
      </c>
      <c r="D41" s="259" t="s">
        <v>119</v>
      </c>
      <c r="E41" s="259" t="s">
        <v>178</v>
      </c>
      <c r="F41" s="259" t="s">
        <v>161</v>
      </c>
      <c r="G41" s="259">
        <v>136460</v>
      </c>
      <c r="H41" s="259">
        <v>4700029070</v>
      </c>
      <c r="I41" s="259">
        <v>7400</v>
      </c>
      <c r="J41" s="291"/>
      <c r="K41" s="259">
        <v>1000072479</v>
      </c>
      <c r="L41" s="259">
        <v>177243</v>
      </c>
      <c r="M41" s="259" t="s">
        <v>258</v>
      </c>
      <c r="N41" s="259"/>
      <c r="O41" s="259"/>
      <c r="P41" s="259"/>
      <c r="Q41" s="260" t="s">
        <v>52</v>
      </c>
      <c r="R41" s="101"/>
    </row>
    <row r="42" spans="1:18">
      <c r="A42" s="251">
        <v>39</v>
      </c>
      <c r="B42" s="288" t="s">
        <v>120</v>
      </c>
      <c r="C42" s="258">
        <v>155216</v>
      </c>
      <c r="D42" s="259" t="s">
        <v>119</v>
      </c>
      <c r="E42" s="259" t="s">
        <v>179</v>
      </c>
      <c r="F42" s="259" t="s">
        <v>161</v>
      </c>
      <c r="G42" s="259">
        <v>136462</v>
      </c>
      <c r="H42" s="259">
        <v>4700029071</v>
      </c>
      <c r="I42" s="259">
        <v>7401</v>
      </c>
      <c r="J42" s="291"/>
      <c r="K42" s="259">
        <v>1000072538</v>
      </c>
      <c r="L42" s="259">
        <v>177244</v>
      </c>
      <c r="M42" s="259" t="s">
        <v>258</v>
      </c>
      <c r="N42" s="259"/>
      <c r="O42" s="259"/>
      <c r="P42" s="259"/>
      <c r="Q42" s="260" t="s">
        <v>52</v>
      </c>
      <c r="R42" s="101"/>
    </row>
    <row r="43" spans="1:18">
      <c r="A43" s="251">
        <v>40</v>
      </c>
      <c r="B43" s="288" t="s">
        <v>120</v>
      </c>
      <c r="C43" s="258">
        <v>155216</v>
      </c>
      <c r="D43" s="259" t="s">
        <v>119</v>
      </c>
      <c r="E43" s="259" t="s">
        <v>180</v>
      </c>
      <c r="F43" s="259" t="s">
        <v>161</v>
      </c>
      <c r="G43" s="259">
        <v>136464</v>
      </c>
      <c r="H43" s="259">
        <v>4700029072</v>
      </c>
      <c r="I43" s="259">
        <v>7405</v>
      </c>
      <c r="J43" s="291"/>
      <c r="K43" s="259">
        <v>1000072477</v>
      </c>
      <c r="L43" s="259">
        <v>177245</v>
      </c>
      <c r="M43" s="259" t="s">
        <v>258</v>
      </c>
      <c r="N43" s="259"/>
      <c r="O43" s="259"/>
      <c r="P43" s="259"/>
      <c r="Q43" s="260" t="s">
        <v>52</v>
      </c>
      <c r="R43" s="101"/>
    </row>
    <row r="44" spans="1:18">
      <c r="A44" s="251">
        <v>41</v>
      </c>
      <c r="B44" s="288" t="s">
        <v>120</v>
      </c>
      <c r="C44" s="258">
        <v>155216</v>
      </c>
      <c r="D44" s="259" t="s">
        <v>119</v>
      </c>
      <c r="E44" s="259" t="s">
        <v>181</v>
      </c>
      <c r="F44" s="259" t="s">
        <v>161</v>
      </c>
      <c r="G44" s="259">
        <v>136465</v>
      </c>
      <c r="H44" s="259">
        <v>4700029073</v>
      </c>
      <c r="I44" s="259">
        <v>7406</v>
      </c>
      <c r="J44" s="291"/>
      <c r="K44" s="259">
        <v>1000072461</v>
      </c>
      <c r="L44" s="259">
        <v>177246</v>
      </c>
      <c r="M44" s="259" t="s">
        <v>258</v>
      </c>
      <c r="N44" s="259"/>
      <c r="O44" s="259"/>
      <c r="P44" s="259"/>
      <c r="Q44" s="260" t="s">
        <v>52</v>
      </c>
      <c r="R44" s="101"/>
    </row>
    <row r="45" spans="1:18">
      <c r="A45" s="251">
        <v>42</v>
      </c>
      <c r="B45" s="323" t="s">
        <v>135</v>
      </c>
      <c r="C45" s="258">
        <v>250000</v>
      </c>
      <c r="D45" s="259" t="s">
        <v>119</v>
      </c>
      <c r="E45" s="259">
        <v>7222</v>
      </c>
      <c r="F45" s="259" t="s">
        <v>137</v>
      </c>
      <c r="G45" s="259">
        <v>138297</v>
      </c>
      <c r="H45" s="259">
        <v>339142</v>
      </c>
      <c r="I45" s="259">
        <v>13455</v>
      </c>
      <c r="J45" s="289"/>
      <c r="K45" s="259" t="s">
        <v>116</v>
      </c>
      <c r="L45" s="290">
        <v>177947</v>
      </c>
      <c r="M45" s="259" t="s">
        <v>319</v>
      </c>
      <c r="N45" s="259" t="s">
        <v>77</v>
      </c>
      <c r="O45" s="290"/>
      <c r="P45" s="290"/>
      <c r="Q45" s="324" t="s">
        <v>52</v>
      </c>
      <c r="R45" s="101"/>
    </row>
    <row r="46" spans="1:18">
      <c r="A46" s="305">
        <v>43</v>
      </c>
      <c r="B46" s="257" t="s">
        <v>275</v>
      </c>
      <c r="C46" s="286">
        <v>367720</v>
      </c>
      <c r="D46" s="287" t="s">
        <v>119</v>
      </c>
      <c r="E46" s="259" t="s">
        <v>337</v>
      </c>
      <c r="F46" s="259" t="s">
        <v>276</v>
      </c>
      <c r="G46" s="259">
        <v>138343</v>
      </c>
      <c r="H46" s="259" t="s">
        <v>278</v>
      </c>
      <c r="I46" s="259">
        <v>13551</v>
      </c>
      <c r="J46" s="259"/>
      <c r="K46" s="259" t="s">
        <v>116</v>
      </c>
      <c r="L46" s="259">
        <v>178201</v>
      </c>
      <c r="M46" s="259" t="s">
        <v>287</v>
      </c>
      <c r="N46" s="287" t="s">
        <v>75</v>
      </c>
      <c r="O46" s="259"/>
      <c r="P46" s="259"/>
      <c r="Q46" s="260" t="s">
        <v>52</v>
      </c>
    </row>
    <row r="47" spans="1:18">
      <c r="A47" s="305">
        <v>44</v>
      </c>
      <c r="B47" s="257" t="s">
        <v>275</v>
      </c>
      <c r="C47" s="286">
        <v>367720</v>
      </c>
      <c r="D47" s="287" t="s">
        <v>119</v>
      </c>
      <c r="E47" s="259" t="s">
        <v>338</v>
      </c>
      <c r="F47" s="259" t="s">
        <v>276</v>
      </c>
      <c r="G47" s="259">
        <v>138344</v>
      </c>
      <c r="H47" s="259" t="s">
        <v>278</v>
      </c>
      <c r="I47" s="259">
        <v>13552</v>
      </c>
      <c r="J47" s="259"/>
      <c r="K47" s="259" t="s">
        <v>116</v>
      </c>
      <c r="L47" s="259">
        <v>178200</v>
      </c>
      <c r="M47" s="259" t="s">
        <v>287</v>
      </c>
      <c r="N47" s="287" t="s">
        <v>75</v>
      </c>
      <c r="O47" s="259"/>
      <c r="P47" s="259"/>
      <c r="Q47" s="260" t="s">
        <v>52</v>
      </c>
    </row>
    <row r="48" spans="1:18">
      <c r="A48" s="305">
        <v>45</v>
      </c>
      <c r="B48" s="257" t="s">
        <v>275</v>
      </c>
      <c r="C48" s="286">
        <v>367720</v>
      </c>
      <c r="D48" s="287" t="s">
        <v>119</v>
      </c>
      <c r="E48" s="259" t="s">
        <v>339</v>
      </c>
      <c r="F48" s="259" t="s">
        <v>276</v>
      </c>
      <c r="G48" s="259">
        <v>138345</v>
      </c>
      <c r="H48" s="259" t="s">
        <v>278</v>
      </c>
      <c r="I48" s="259">
        <v>13553</v>
      </c>
      <c r="J48" s="259"/>
      <c r="K48" s="259" t="s">
        <v>116</v>
      </c>
      <c r="L48" s="259">
        <v>178199</v>
      </c>
      <c r="M48" s="259" t="s">
        <v>287</v>
      </c>
      <c r="N48" s="287" t="s">
        <v>75</v>
      </c>
      <c r="O48" s="259"/>
      <c r="P48" s="259"/>
      <c r="Q48" s="260" t="s">
        <v>52</v>
      </c>
    </row>
    <row r="49" spans="1:18">
      <c r="A49" s="305">
        <v>46</v>
      </c>
      <c r="B49" s="257" t="s">
        <v>275</v>
      </c>
      <c r="C49" s="286">
        <v>367720</v>
      </c>
      <c r="D49" s="287" t="s">
        <v>119</v>
      </c>
      <c r="E49" s="259" t="s">
        <v>340</v>
      </c>
      <c r="F49" s="259" t="s">
        <v>276</v>
      </c>
      <c r="G49" s="259">
        <v>138346</v>
      </c>
      <c r="H49" s="259" t="s">
        <v>278</v>
      </c>
      <c r="I49" s="259">
        <v>13554</v>
      </c>
      <c r="J49" s="259"/>
      <c r="K49" s="259" t="s">
        <v>116</v>
      </c>
      <c r="L49" s="259">
        <v>178202</v>
      </c>
      <c r="M49" s="259" t="s">
        <v>287</v>
      </c>
      <c r="N49" s="287" t="s">
        <v>75</v>
      </c>
      <c r="O49" s="259"/>
      <c r="P49" s="259"/>
      <c r="Q49" s="260" t="s">
        <v>52</v>
      </c>
    </row>
    <row r="50" spans="1:18">
      <c r="A50" s="251">
        <v>47</v>
      </c>
      <c r="B50" s="257" t="s">
        <v>288</v>
      </c>
      <c r="C50" s="258">
        <v>1397550</v>
      </c>
      <c r="D50" s="259" t="s">
        <v>119</v>
      </c>
      <c r="E50" s="259">
        <v>7173</v>
      </c>
      <c r="F50" s="259" t="s">
        <v>289</v>
      </c>
      <c r="G50" s="302">
        <v>136262</v>
      </c>
      <c r="H50" s="259" t="s">
        <v>290</v>
      </c>
      <c r="I50" s="259">
        <v>7803</v>
      </c>
      <c r="J50" s="291" t="s">
        <v>116</v>
      </c>
      <c r="K50" s="259" t="s">
        <v>116</v>
      </c>
      <c r="L50" s="326">
        <v>178749</v>
      </c>
      <c r="M50" s="259" t="s">
        <v>342</v>
      </c>
      <c r="N50" s="259" t="s">
        <v>77</v>
      </c>
      <c r="O50" s="326"/>
      <c r="P50" s="326"/>
      <c r="Q50" s="260" t="s">
        <v>52</v>
      </c>
    </row>
    <row r="51" spans="1:18">
      <c r="A51" s="251">
        <v>48</v>
      </c>
      <c r="B51" s="288" t="s">
        <v>120</v>
      </c>
      <c r="C51" s="258">
        <v>165862</v>
      </c>
      <c r="D51" s="259" t="s">
        <v>119</v>
      </c>
      <c r="E51" s="259" t="s">
        <v>254</v>
      </c>
      <c r="F51" s="259" t="s">
        <v>182</v>
      </c>
      <c r="G51" s="259">
        <v>138681</v>
      </c>
      <c r="H51" s="259">
        <v>4700029711</v>
      </c>
      <c r="I51" s="259">
        <v>14038</v>
      </c>
      <c r="J51" s="289">
        <v>43929</v>
      </c>
      <c r="K51" s="290">
        <v>1000073071</v>
      </c>
      <c r="L51" s="290">
        <v>178714</v>
      </c>
      <c r="M51" s="259" t="s">
        <v>258</v>
      </c>
      <c r="N51" s="259"/>
      <c r="O51" s="290"/>
      <c r="P51" s="290"/>
      <c r="Q51" s="260" t="s">
        <v>52</v>
      </c>
      <c r="R51" s="101"/>
    </row>
    <row r="52" spans="1:18">
      <c r="A52" s="251">
        <v>49</v>
      </c>
      <c r="B52" s="288" t="s">
        <v>120</v>
      </c>
      <c r="C52" s="258">
        <v>165862</v>
      </c>
      <c r="D52" s="259" t="s">
        <v>119</v>
      </c>
      <c r="E52" s="259" t="s">
        <v>247</v>
      </c>
      <c r="F52" s="259" t="s">
        <v>182</v>
      </c>
      <c r="G52" s="259">
        <v>138660</v>
      </c>
      <c r="H52" s="259">
        <v>4700029707</v>
      </c>
      <c r="I52" s="259">
        <v>14040</v>
      </c>
      <c r="J52" s="289">
        <v>43929</v>
      </c>
      <c r="K52" s="290">
        <v>1000073065</v>
      </c>
      <c r="L52" s="290">
        <v>178716</v>
      </c>
      <c r="M52" s="259" t="s">
        <v>258</v>
      </c>
      <c r="N52" s="259"/>
      <c r="O52" s="290"/>
      <c r="P52" s="290"/>
      <c r="Q52" s="260" t="s">
        <v>52</v>
      </c>
      <c r="R52" s="101"/>
    </row>
    <row r="53" spans="1:18">
      <c r="A53" s="251">
        <v>50</v>
      </c>
      <c r="B53" s="288" t="s">
        <v>120</v>
      </c>
      <c r="C53" s="258">
        <v>165862</v>
      </c>
      <c r="D53" s="259" t="s">
        <v>119</v>
      </c>
      <c r="E53" s="259" t="s">
        <v>248</v>
      </c>
      <c r="F53" s="259" t="s">
        <v>182</v>
      </c>
      <c r="G53" s="259">
        <v>138661</v>
      </c>
      <c r="H53" s="259">
        <v>4700029709</v>
      </c>
      <c r="I53" s="259">
        <v>14048</v>
      </c>
      <c r="J53" s="289">
        <v>43929</v>
      </c>
      <c r="K53" s="290">
        <v>1000073066</v>
      </c>
      <c r="L53" s="290">
        <v>178718</v>
      </c>
      <c r="M53" s="259" t="s">
        <v>258</v>
      </c>
      <c r="N53" s="259"/>
      <c r="O53" s="290"/>
      <c r="P53" s="290"/>
      <c r="Q53" s="260" t="s">
        <v>52</v>
      </c>
      <c r="R53" s="101"/>
    </row>
    <row r="54" spans="1:18">
      <c r="A54" s="251">
        <v>51</v>
      </c>
      <c r="B54" s="288" t="s">
        <v>120</v>
      </c>
      <c r="C54" s="258">
        <v>165862</v>
      </c>
      <c r="D54" s="259" t="s">
        <v>119</v>
      </c>
      <c r="E54" s="259" t="s">
        <v>249</v>
      </c>
      <c r="F54" s="259" t="s">
        <v>182</v>
      </c>
      <c r="G54" s="259">
        <v>138662</v>
      </c>
      <c r="H54" s="259">
        <v>4700029712</v>
      </c>
      <c r="I54" s="259">
        <v>14047</v>
      </c>
      <c r="J54" s="289">
        <v>43929</v>
      </c>
      <c r="K54" s="290">
        <v>1000073064</v>
      </c>
      <c r="L54" s="290">
        <v>178722</v>
      </c>
      <c r="M54" s="259" t="s">
        <v>258</v>
      </c>
      <c r="N54" s="259"/>
      <c r="O54" s="290"/>
      <c r="P54" s="290"/>
      <c r="Q54" s="260" t="s">
        <v>52</v>
      </c>
      <c r="R54" s="101"/>
    </row>
    <row r="55" spans="1:18">
      <c r="A55" s="251">
        <v>52</v>
      </c>
      <c r="B55" s="288" t="s">
        <v>120</v>
      </c>
      <c r="C55" s="258">
        <v>165862</v>
      </c>
      <c r="D55" s="259" t="s">
        <v>119</v>
      </c>
      <c r="E55" s="259" t="s">
        <v>250</v>
      </c>
      <c r="F55" s="259" t="s">
        <v>182</v>
      </c>
      <c r="G55" s="259">
        <v>138668</v>
      </c>
      <c r="H55" s="259">
        <v>4700029716</v>
      </c>
      <c r="I55" s="259">
        <v>14046</v>
      </c>
      <c r="J55" s="289">
        <v>43929</v>
      </c>
      <c r="K55" s="290">
        <v>1000073072</v>
      </c>
      <c r="L55" s="290">
        <v>178723</v>
      </c>
      <c r="M55" s="259" t="s">
        <v>258</v>
      </c>
      <c r="N55" s="259"/>
      <c r="O55" s="290"/>
      <c r="P55" s="290"/>
      <c r="Q55" s="260" t="s">
        <v>52</v>
      </c>
      <c r="R55" s="101"/>
    </row>
    <row r="56" spans="1:18">
      <c r="A56" s="251">
        <v>53</v>
      </c>
      <c r="B56" s="288" t="s">
        <v>120</v>
      </c>
      <c r="C56" s="258">
        <v>165862</v>
      </c>
      <c r="D56" s="259" t="s">
        <v>119</v>
      </c>
      <c r="E56" s="259" t="s">
        <v>251</v>
      </c>
      <c r="F56" s="259" t="s">
        <v>182</v>
      </c>
      <c r="G56" s="259">
        <v>138674</v>
      </c>
      <c r="H56" s="259">
        <v>4700029715</v>
      </c>
      <c r="I56" s="259">
        <v>14136</v>
      </c>
      <c r="J56" s="289">
        <v>43929</v>
      </c>
      <c r="K56" s="290">
        <v>1000073077</v>
      </c>
      <c r="L56" s="290">
        <v>178724</v>
      </c>
      <c r="M56" s="259" t="s">
        <v>258</v>
      </c>
      <c r="N56" s="259"/>
      <c r="O56" s="290"/>
      <c r="P56" s="290"/>
      <c r="Q56" s="260" t="s">
        <v>52</v>
      </c>
      <c r="R56" s="101"/>
    </row>
    <row r="57" spans="1:18">
      <c r="A57" s="251">
        <v>54</v>
      </c>
      <c r="B57" s="288" t="s">
        <v>120</v>
      </c>
      <c r="C57" s="258">
        <v>165862</v>
      </c>
      <c r="D57" s="259" t="s">
        <v>119</v>
      </c>
      <c r="E57" s="259" t="s">
        <v>252</v>
      </c>
      <c r="F57" s="259" t="s">
        <v>182</v>
      </c>
      <c r="G57" s="259">
        <v>138675</v>
      </c>
      <c r="H57" s="259">
        <v>4700029714</v>
      </c>
      <c r="I57" s="259">
        <v>14044</v>
      </c>
      <c r="J57" s="289">
        <v>43929</v>
      </c>
      <c r="K57" s="290">
        <v>1000073074</v>
      </c>
      <c r="L57" s="290">
        <v>178725</v>
      </c>
      <c r="M57" s="259" t="s">
        <v>258</v>
      </c>
      <c r="N57" s="259"/>
      <c r="O57" s="290"/>
      <c r="P57" s="290"/>
      <c r="Q57" s="260" t="s">
        <v>52</v>
      </c>
      <c r="R57" s="101"/>
    </row>
    <row r="58" spans="1:18">
      <c r="A58" s="251">
        <v>55</v>
      </c>
      <c r="B58" s="288" t="s">
        <v>120</v>
      </c>
      <c r="C58" s="258">
        <v>165862</v>
      </c>
      <c r="D58" s="259" t="s">
        <v>119</v>
      </c>
      <c r="E58" s="259" t="s">
        <v>253</v>
      </c>
      <c r="F58" s="259" t="s">
        <v>182</v>
      </c>
      <c r="G58" s="259">
        <v>138676</v>
      </c>
      <c r="H58" s="259">
        <v>4700029713</v>
      </c>
      <c r="I58" s="259">
        <v>14043</v>
      </c>
      <c r="J58" s="289">
        <v>43929</v>
      </c>
      <c r="K58" s="290">
        <v>1000073076</v>
      </c>
      <c r="L58" s="290">
        <v>178726</v>
      </c>
      <c r="M58" s="259" t="s">
        <v>258</v>
      </c>
      <c r="N58" s="259"/>
      <c r="O58" s="290"/>
      <c r="P58" s="290"/>
      <c r="Q58" s="260" t="s">
        <v>52</v>
      </c>
      <c r="R58" s="101"/>
    </row>
    <row r="59" spans="1:18">
      <c r="A59" s="251">
        <v>56</v>
      </c>
      <c r="B59" s="288" t="s">
        <v>120</v>
      </c>
      <c r="C59" s="258">
        <v>165862</v>
      </c>
      <c r="D59" s="259" t="s">
        <v>119</v>
      </c>
      <c r="E59" s="259" t="s">
        <v>246</v>
      </c>
      <c r="F59" s="259" t="s">
        <v>182</v>
      </c>
      <c r="G59" s="259">
        <v>138659</v>
      </c>
      <c r="H59" s="259">
        <v>4700029708</v>
      </c>
      <c r="I59" s="259">
        <v>14041</v>
      </c>
      <c r="J59" s="289">
        <v>43929</v>
      </c>
      <c r="K59" s="290">
        <v>1000073079</v>
      </c>
      <c r="L59" s="290">
        <v>178738</v>
      </c>
      <c r="M59" s="259" t="s">
        <v>258</v>
      </c>
      <c r="N59" s="259"/>
      <c r="O59" s="259"/>
      <c r="P59" s="259"/>
      <c r="Q59" s="260" t="s">
        <v>52</v>
      </c>
      <c r="R59" s="101"/>
    </row>
    <row r="60" spans="1:18">
      <c r="A60" s="251">
        <v>57</v>
      </c>
      <c r="B60" s="288" t="s">
        <v>120</v>
      </c>
      <c r="C60" s="258">
        <v>165862</v>
      </c>
      <c r="D60" s="259" t="s">
        <v>119</v>
      </c>
      <c r="E60" s="259" t="s">
        <v>255</v>
      </c>
      <c r="F60" s="259" t="s">
        <v>182</v>
      </c>
      <c r="G60" s="259">
        <v>138677</v>
      </c>
      <c r="H60" s="259">
        <v>4700029710</v>
      </c>
      <c r="I60" s="259">
        <v>14042</v>
      </c>
      <c r="J60" s="289">
        <v>43929</v>
      </c>
      <c r="K60" s="290">
        <v>1000073063</v>
      </c>
      <c r="L60" s="290">
        <v>178737</v>
      </c>
      <c r="M60" s="259" t="s">
        <v>258</v>
      </c>
      <c r="N60" s="259"/>
      <c r="O60" s="290"/>
      <c r="P60" s="290"/>
      <c r="Q60" s="260" t="s">
        <v>52</v>
      </c>
      <c r="R60" s="101"/>
    </row>
    <row r="61" spans="1:18">
      <c r="A61" s="251">
        <v>58</v>
      </c>
      <c r="B61" s="288" t="s">
        <v>120</v>
      </c>
      <c r="C61" s="258">
        <v>155712</v>
      </c>
      <c r="D61" s="259" t="s">
        <v>119</v>
      </c>
      <c r="E61" s="259" t="s">
        <v>260</v>
      </c>
      <c r="F61" s="259" t="s">
        <v>182</v>
      </c>
      <c r="G61" s="259">
        <v>139167</v>
      </c>
      <c r="H61" s="259">
        <v>4700029667</v>
      </c>
      <c r="I61" s="259">
        <v>14503</v>
      </c>
      <c r="J61" s="289">
        <v>43941</v>
      </c>
      <c r="K61" s="290">
        <v>1000029667</v>
      </c>
      <c r="L61" s="290">
        <v>179317</v>
      </c>
      <c r="M61" s="259" t="s">
        <v>258</v>
      </c>
      <c r="N61" s="259"/>
      <c r="O61" s="290"/>
      <c r="P61" s="290"/>
      <c r="Q61" s="260" t="s">
        <v>52</v>
      </c>
      <c r="R61" s="101"/>
    </row>
    <row r="62" spans="1:18">
      <c r="A62" s="251">
        <v>59</v>
      </c>
      <c r="B62" s="288" t="s">
        <v>120</v>
      </c>
      <c r="C62" s="258">
        <v>155712</v>
      </c>
      <c r="D62" s="259" t="s">
        <v>119</v>
      </c>
      <c r="E62" s="259" t="s">
        <v>259</v>
      </c>
      <c r="F62" s="259" t="s">
        <v>182</v>
      </c>
      <c r="G62" s="259">
        <v>139181</v>
      </c>
      <c r="H62" s="259">
        <v>4700029671</v>
      </c>
      <c r="I62" s="259">
        <v>14506</v>
      </c>
      <c r="J62" s="289">
        <v>43941</v>
      </c>
      <c r="K62" s="290">
        <v>1000073628</v>
      </c>
      <c r="L62" s="290">
        <v>179318</v>
      </c>
      <c r="M62" s="259" t="s">
        <v>258</v>
      </c>
      <c r="N62" s="259"/>
      <c r="O62" s="290"/>
      <c r="P62" s="290"/>
      <c r="Q62" s="260" t="s">
        <v>52</v>
      </c>
      <c r="R62" s="101"/>
    </row>
    <row r="63" spans="1:18">
      <c r="A63" s="251">
        <v>60</v>
      </c>
      <c r="B63" s="288" t="s">
        <v>120</v>
      </c>
      <c r="C63" s="258">
        <v>155712</v>
      </c>
      <c r="D63" s="259" t="s">
        <v>119</v>
      </c>
      <c r="E63" s="259" t="s">
        <v>267</v>
      </c>
      <c r="F63" s="259" t="s">
        <v>182</v>
      </c>
      <c r="G63" s="259">
        <v>139178</v>
      </c>
      <c r="H63" s="259">
        <v>4700029670</v>
      </c>
      <c r="I63" s="259">
        <v>14507</v>
      </c>
      <c r="J63" s="289">
        <v>43941</v>
      </c>
      <c r="K63" s="290">
        <v>1000073622</v>
      </c>
      <c r="L63" s="290">
        <v>179319</v>
      </c>
      <c r="M63" s="259" t="s">
        <v>258</v>
      </c>
      <c r="N63" s="259"/>
      <c r="O63" s="290"/>
      <c r="P63" s="290"/>
      <c r="Q63" s="260" t="s">
        <v>52</v>
      </c>
      <c r="R63" s="101"/>
    </row>
    <row r="64" spans="1:18">
      <c r="A64" s="251">
        <v>61</v>
      </c>
      <c r="B64" s="288" t="s">
        <v>120</v>
      </c>
      <c r="C64" s="258">
        <v>155712</v>
      </c>
      <c r="D64" s="259" t="s">
        <v>119</v>
      </c>
      <c r="E64" s="259" t="s">
        <v>266</v>
      </c>
      <c r="F64" s="259" t="s">
        <v>182</v>
      </c>
      <c r="G64" s="259">
        <v>139177</v>
      </c>
      <c r="H64" s="259">
        <v>4700029669</v>
      </c>
      <c r="I64" s="259">
        <v>14508</v>
      </c>
      <c r="J64" s="289">
        <v>43941</v>
      </c>
      <c r="K64" s="290">
        <v>1000073623</v>
      </c>
      <c r="L64" s="290">
        <v>179320</v>
      </c>
      <c r="M64" s="259" t="s">
        <v>258</v>
      </c>
      <c r="N64" s="259"/>
      <c r="O64" s="290"/>
      <c r="P64" s="290"/>
      <c r="Q64" s="260" t="s">
        <v>52</v>
      </c>
      <c r="R64" s="101"/>
    </row>
    <row r="65" spans="1:18">
      <c r="A65" s="251">
        <v>62</v>
      </c>
      <c r="B65" s="288" t="s">
        <v>120</v>
      </c>
      <c r="C65" s="258">
        <v>155712</v>
      </c>
      <c r="D65" s="259" t="s">
        <v>119</v>
      </c>
      <c r="E65" s="259" t="s">
        <v>265</v>
      </c>
      <c r="F65" s="259" t="s">
        <v>182</v>
      </c>
      <c r="G65" s="259">
        <v>139173</v>
      </c>
      <c r="H65" s="259">
        <v>4700029961</v>
      </c>
      <c r="I65" s="259">
        <v>14509</v>
      </c>
      <c r="J65" s="289">
        <v>43941</v>
      </c>
      <c r="K65" s="290">
        <v>1000073625</v>
      </c>
      <c r="L65" s="290">
        <v>179321</v>
      </c>
      <c r="M65" s="259" t="s">
        <v>258</v>
      </c>
      <c r="N65" s="259"/>
      <c r="O65" s="290"/>
      <c r="P65" s="290"/>
      <c r="Q65" s="260" t="s">
        <v>52</v>
      </c>
      <c r="R65" s="101"/>
    </row>
    <row r="66" spans="1:18">
      <c r="A66" s="251">
        <v>63</v>
      </c>
      <c r="B66" s="288" t="s">
        <v>120</v>
      </c>
      <c r="C66" s="258">
        <v>155712</v>
      </c>
      <c r="D66" s="259" t="s">
        <v>119</v>
      </c>
      <c r="E66" s="259" t="s">
        <v>264</v>
      </c>
      <c r="F66" s="259" t="s">
        <v>182</v>
      </c>
      <c r="G66" s="259">
        <v>139173</v>
      </c>
      <c r="H66" s="259">
        <v>4700029666</v>
      </c>
      <c r="I66" s="259">
        <v>14510</v>
      </c>
      <c r="J66" s="289">
        <v>43941</v>
      </c>
      <c r="K66" s="290">
        <v>1000073632</v>
      </c>
      <c r="L66" s="290">
        <v>179322</v>
      </c>
      <c r="M66" s="259" t="s">
        <v>258</v>
      </c>
      <c r="N66" s="259"/>
      <c r="O66" s="290"/>
      <c r="P66" s="290"/>
      <c r="Q66" s="260" t="s">
        <v>52</v>
      </c>
      <c r="R66" s="101"/>
    </row>
    <row r="67" spans="1:18">
      <c r="A67" s="251">
        <v>64</v>
      </c>
      <c r="B67" s="288" t="s">
        <v>120</v>
      </c>
      <c r="C67" s="258">
        <v>155712</v>
      </c>
      <c r="D67" s="259" t="s">
        <v>119</v>
      </c>
      <c r="E67" s="259" t="s">
        <v>263</v>
      </c>
      <c r="F67" s="259" t="s">
        <v>182</v>
      </c>
      <c r="G67" s="259">
        <v>139172</v>
      </c>
      <c r="H67" s="259">
        <v>4700029665</v>
      </c>
      <c r="I67" s="259">
        <v>14511</v>
      </c>
      <c r="J67" s="289">
        <v>43941</v>
      </c>
      <c r="K67" s="290">
        <v>1000073621</v>
      </c>
      <c r="L67" s="290">
        <v>179323</v>
      </c>
      <c r="M67" s="259" t="s">
        <v>258</v>
      </c>
      <c r="N67" s="259"/>
      <c r="O67" s="290"/>
      <c r="P67" s="290"/>
      <c r="Q67" s="260" t="s">
        <v>52</v>
      </c>
      <c r="R67" s="101"/>
    </row>
    <row r="68" spans="1:18">
      <c r="A68" s="251">
        <v>65</v>
      </c>
      <c r="B68" s="288" t="s">
        <v>120</v>
      </c>
      <c r="C68" s="258">
        <v>155712</v>
      </c>
      <c r="D68" s="259" t="s">
        <v>119</v>
      </c>
      <c r="E68" s="259" t="s">
        <v>262</v>
      </c>
      <c r="F68" s="259" t="s">
        <v>182</v>
      </c>
      <c r="G68" s="259">
        <v>139170</v>
      </c>
      <c r="H68" s="259">
        <v>4700029664</v>
      </c>
      <c r="I68" s="259">
        <v>14512</v>
      </c>
      <c r="J68" s="289">
        <v>43941</v>
      </c>
      <c r="K68" s="290">
        <v>1000073630</v>
      </c>
      <c r="L68" s="290">
        <v>179324</v>
      </c>
      <c r="M68" s="259" t="s">
        <v>258</v>
      </c>
      <c r="N68" s="259"/>
      <c r="O68" s="290"/>
      <c r="P68" s="290"/>
      <c r="Q68" s="260" t="s">
        <v>52</v>
      </c>
      <c r="R68" s="101"/>
    </row>
    <row r="69" spans="1:18">
      <c r="A69" s="251">
        <v>66</v>
      </c>
      <c r="B69" s="288" t="s">
        <v>120</v>
      </c>
      <c r="C69" s="258">
        <v>155712</v>
      </c>
      <c r="D69" s="259" t="s">
        <v>119</v>
      </c>
      <c r="E69" s="259" t="s">
        <v>261</v>
      </c>
      <c r="F69" s="259" t="s">
        <v>182</v>
      </c>
      <c r="G69" s="259">
        <v>139168</v>
      </c>
      <c r="H69" s="259">
        <v>4700029668</v>
      </c>
      <c r="I69" s="259">
        <v>14513</v>
      </c>
      <c r="J69" s="289">
        <v>43941</v>
      </c>
      <c r="K69" s="290">
        <v>1000073629</v>
      </c>
      <c r="L69" s="290">
        <v>179325</v>
      </c>
      <c r="M69" s="259" t="s">
        <v>258</v>
      </c>
      <c r="N69" s="259"/>
      <c r="O69" s="290"/>
      <c r="P69" s="290"/>
      <c r="Q69" s="260" t="s">
        <v>52</v>
      </c>
      <c r="R69" s="101"/>
    </row>
    <row r="70" spans="1:18">
      <c r="A70" s="251">
        <v>67</v>
      </c>
      <c r="B70" s="288" t="s">
        <v>120</v>
      </c>
      <c r="C70" s="258">
        <v>155712</v>
      </c>
      <c r="D70" s="259" t="s">
        <v>119</v>
      </c>
      <c r="E70" s="259" t="s">
        <v>268</v>
      </c>
      <c r="F70" s="259" t="s">
        <v>182</v>
      </c>
      <c r="G70" s="259">
        <v>139179</v>
      </c>
      <c r="H70" s="259">
        <v>4700029672</v>
      </c>
      <c r="I70" s="259">
        <v>14514</v>
      </c>
      <c r="J70" s="289">
        <v>43941</v>
      </c>
      <c r="K70" s="290">
        <v>1000073626</v>
      </c>
      <c r="L70" s="290">
        <v>179326</v>
      </c>
      <c r="M70" s="259" t="s">
        <v>258</v>
      </c>
      <c r="N70" s="259"/>
      <c r="O70" s="290"/>
      <c r="P70" s="290"/>
      <c r="Q70" s="260" t="s">
        <v>52</v>
      </c>
      <c r="R70" s="101"/>
    </row>
    <row r="71" spans="1:18" ht="15.75" thickBot="1">
      <c r="A71" s="306"/>
      <c r="B71" s="350"/>
      <c r="C71" s="351"/>
      <c r="D71" s="138"/>
      <c r="E71" s="334"/>
      <c r="F71" s="335"/>
      <c r="G71" s="336"/>
      <c r="H71" s="334"/>
      <c r="I71" s="336"/>
      <c r="J71" s="337"/>
      <c r="K71" s="337"/>
      <c r="L71" s="338"/>
      <c r="M71" s="310"/>
      <c r="N71" s="102"/>
      <c r="O71" s="102"/>
      <c r="P71" s="102"/>
      <c r="Q71" s="292"/>
    </row>
    <row r="72" spans="1:18" ht="16.5" thickBot="1">
      <c r="A72" s="348"/>
      <c r="B72" s="354" t="s">
        <v>2</v>
      </c>
      <c r="C72" s="355">
        <v>12728320</v>
      </c>
      <c r="D72" s="349"/>
      <c r="E72" s="345"/>
      <c r="F72" s="346" t="s">
        <v>51</v>
      </c>
      <c r="G72" s="346" t="s">
        <v>272</v>
      </c>
      <c r="H72" s="347" t="s">
        <v>271</v>
      </c>
      <c r="I72" s="377" t="s">
        <v>270</v>
      </c>
      <c r="J72" s="377"/>
      <c r="K72" s="377"/>
      <c r="L72" s="378"/>
      <c r="M72" s="332"/>
    </row>
    <row r="73" spans="1:18" ht="18.75">
      <c r="A73" s="348"/>
      <c r="B73" s="356" t="s">
        <v>1</v>
      </c>
      <c r="C73" s="357">
        <v>318917</v>
      </c>
      <c r="D73" s="349"/>
      <c r="E73" s="371" t="s">
        <v>115</v>
      </c>
      <c r="F73" s="372"/>
      <c r="G73" s="344">
        <v>3000000</v>
      </c>
      <c r="H73" s="344">
        <v>0</v>
      </c>
      <c r="I73" s="369">
        <f t="shared" ref="I73:I80" si="0">H73/G73*100</f>
        <v>0</v>
      </c>
      <c r="J73" s="369"/>
      <c r="K73" s="369"/>
      <c r="L73" s="370"/>
      <c r="M73" s="333"/>
    </row>
    <row r="74" spans="1:18" ht="18.75">
      <c r="A74" s="348"/>
      <c r="B74" s="365" t="s">
        <v>50</v>
      </c>
      <c r="C74" s="366">
        <f>C72+C73</f>
        <v>13047237</v>
      </c>
      <c r="D74" s="349"/>
      <c r="E74" s="373" t="s">
        <v>75</v>
      </c>
      <c r="F74" s="374"/>
      <c r="G74" s="263">
        <v>5000000</v>
      </c>
      <c r="H74" s="263">
        <v>1470880</v>
      </c>
      <c r="I74" s="367">
        <f t="shared" si="0"/>
        <v>29.4176</v>
      </c>
      <c r="J74" s="367"/>
      <c r="K74" s="367"/>
      <c r="L74" s="368"/>
      <c r="M74" s="333"/>
    </row>
    <row r="75" spans="1:18" ht="18.75">
      <c r="A75" s="348"/>
      <c r="B75" s="365"/>
      <c r="C75" s="366"/>
      <c r="D75" s="349"/>
      <c r="E75" s="375" t="s">
        <v>77</v>
      </c>
      <c r="F75" s="376"/>
      <c r="G75" s="263">
        <v>3000000</v>
      </c>
      <c r="H75" s="263">
        <v>1647550</v>
      </c>
      <c r="I75" s="367">
        <f t="shared" si="0"/>
        <v>54.918333333333337</v>
      </c>
      <c r="J75" s="367"/>
      <c r="K75" s="367"/>
      <c r="L75" s="368"/>
      <c r="M75" s="333"/>
    </row>
    <row r="76" spans="1:18" ht="19.5" thickBot="1">
      <c r="A76" s="348"/>
      <c r="B76" s="358" t="s">
        <v>3</v>
      </c>
      <c r="C76" s="359">
        <v>0</v>
      </c>
      <c r="D76" s="349"/>
      <c r="E76" s="379" t="s">
        <v>134</v>
      </c>
      <c r="F76" s="380"/>
      <c r="G76" s="263">
        <v>1500000</v>
      </c>
      <c r="H76" s="263">
        <v>0</v>
      </c>
      <c r="I76" s="367">
        <f t="shared" si="0"/>
        <v>0</v>
      </c>
      <c r="J76" s="367"/>
      <c r="K76" s="367"/>
      <c r="L76" s="368"/>
      <c r="M76" s="333"/>
      <c r="N76" s="311"/>
      <c r="O76" s="311"/>
      <c r="P76" s="311"/>
    </row>
    <row r="77" spans="1:18" ht="18.75">
      <c r="B77" s="352"/>
      <c r="C77" s="353"/>
      <c r="D77" s="331"/>
      <c r="E77" s="379" t="s">
        <v>140</v>
      </c>
      <c r="F77" s="380"/>
      <c r="G77" s="263">
        <v>3000000</v>
      </c>
      <c r="H77" s="263">
        <v>0</v>
      </c>
      <c r="I77" s="367">
        <f t="shared" si="0"/>
        <v>0</v>
      </c>
      <c r="J77" s="367"/>
      <c r="K77" s="367"/>
      <c r="L77" s="368"/>
      <c r="M77" s="333"/>
      <c r="N77" s="311"/>
      <c r="O77" s="311"/>
      <c r="P77" s="311"/>
    </row>
    <row r="78" spans="1:18" ht="18.75">
      <c r="A78" s="325"/>
      <c r="B78" s="314" t="s">
        <v>269</v>
      </c>
      <c r="C78" s="263">
        <v>0</v>
      </c>
      <c r="D78" s="331"/>
      <c r="E78" s="379" t="s">
        <v>184</v>
      </c>
      <c r="F78" s="380"/>
      <c r="G78" s="263">
        <v>3000000</v>
      </c>
      <c r="H78" s="263">
        <v>0</v>
      </c>
      <c r="I78" s="367">
        <f t="shared" si="0"/>
        <v>0</v>
      </c>
      <c r="J78" s="367"/>
      <c r="K78" s="367"/>
      <c r="L78" s="368"/>
      <c r="M78" s="333"/>
      <c r="N78" s="311"/>
      <c r="O78" s="311"/>
      <c r="P78" s="311"/>
    </row>
    <row r="79" spans="1:18" ht="18.75">
      <c r="B79" s="312"/>
      <c r="C79" s="313"/>
      <c r="D79" s="331"/>
      <c r="E79" s="379" t="s">
        <v>185</v>
      </c>
      <c r="F79" s="380"/>
      <c r="G79" s="263">
        <v>3000000</v>
      </c>
      <c r="H79" s="263">
        <v>0</v>
      </c>
      <c r="I79" s="367">
        <f t="shared" si="0"/>
        <v>0</v>
      </c>
      <c r="J79" s="367"/>
      <c r="K79" s="367"/>
      <c r="L79" s="368"/>
      <c r="M79" s="333"/>
      <c r="N79" s="311"/>
      <c r="O79" s="311"/>
      <c r="P79" s="311"/>
    </row>
    <row r="80" spans="1:18" ht="19.5" thickBot="1">
      <c r="B80" s="101"/>
      <c r="C80" s="101"/>
      <c r="D80" s="331"/>
      <c r="E80" s="389" t="s">
        <v>76</v>
      </c>
      <c r="F80" s="390"/>
      <c r="G80" s="343">
        <v>5000000</v>
      </c>
      <c r="H80" s="343">
        <v>0</v>
      </c>
      <c r="I80" s="391">
        <f t="shared" si="0"/>
        <v>0</v>
      </c>
      <c r="J80" s="391"/>
      <c r="K80" s="391"/>
      <c r="L80" s="392"/>
      <c r="M80" s="333"/>
      <c r="N80" s="311"/>
      <c r="O80" s="311"/>
      <c r="P80" s="311"/>
    </row>
    <row r="81" spans="5:18" ht="15.75" thickBot="1">
      <c r="E81" s="339"/>
      <c r="F81" s="339"/>
      <c r="G81" s="329"/>
      <c r="H81" s="340"/>
      <c r="I81" s="341"/>
      <c r="J81" s="341"/>
      <c r="K81" s="341"/>
      <c r="L81" s="342"/>
    </row>
    <row r="82" spans="5:18">
      <c r="H82" s="327"/>
      <c r="I82" s="381" t="s">
        <v>341</v>
      </c>
      <c r="J82" s="382"/>
      <c r="K82" s="382"/>
      <c r="L82" s="383"/>
      <c r="M82" s="328"/>
    </row>
    <row r="83" spans="5:18" ht="15.75" thickBot="1">
      <c r="H83" s="327"/>
      <c r="I83" s="384">
        <v>10.5425</v>
      </c>
      <c r="J83" s="385"/>
      <c r="K83" s="385"/>
      <c r="L83" s="386"/>
      <c r="M83" s="328"/>
    </row>
    <row r="84" spans="5:18">
      <c r="I84" s="329"/>
      <c r="J84" s="329"/>
      <c r="K84" s="329"/>
      <c r="L84" s="330"/>
    </row>
    <row r="85" spans="5:18">
      <c r="E85" s="315"/>
      <c r="F85" s="315"/>
      <c r="G85" s="316"/>
      <c r="H85" s="317"/>
      <c r="I85" s="316"/>
      <c r="J85" s="316"/>
      <c r="K85" s="316"/>
      <c r="L85" s="318"/>
      <c r="M85" s="318"/>
    </row>
    <row r="86" spans="5:18">
      <c r="E86" s="319"/>
      <c r="F86" s="320"/>
      <c r="G86" s="320"/>
      <c r="H86" s="139"/>
      <c r="I86" s="388"/>
      <c r="J86" s="388"/>
      <c r="K86" s="388"/>
      <c r="L86" s="388"/>
      <c r="M86" s="318"/>
    </row>
    <row r="87" spans="5:18">
      <c r="E87" s="387"/>
      <c r="F87" s="387"/>
      <c r="G87" s="321"/>
      <c r="H87" s="321"/>
      <c r="I87" s="394"/>
      <c r="J87" s="394"/>
      <c r="K87" s="394"/>
      <c r="L87" s="394"/>
      <c r="M87" s="318"/>
    </row>
    <row r="88" spans="5:18">
      <c r="E88" s="387"/>
      <c r="F88" s="387"/>
      <c r="G88" s="321"/>
      <c r="H88" s="321"/>
      <c r="I88" s="394"/>
      <c r="J88" s="394"/>
      <c r="K88" s="394"/>
      <c r="L88" s="394"/>
      <c r="M88" s="318"/>
    </row>
    <row r="89" spans="5:18">
      <c r="E89" s="395"/>
      <c r="F89" s="395"/>
      <c r="G89" s="321"/>
      <c r="H89" s="321"/>
      <c r="I89" s="394"/>
      <c r="J89" s="394"/>
      <c r="K89" s="394"/>
      <c r="L89" s="394"/>
      <c r="M89" s="318"/>
    </row>
    <row r="90" spans="5:18">
      <c r="E90" s="393"/>
      <c r="F90" s="393"/>
      <c r="G90" s="321"/>
      <c r="H90" s="321"/>
      <c r="I90" s="394"/>
      <c r="J90" s="394"/>
      <c r="K90" s="394"/>
      <c r="L90" s="394"/>
      <c r="M90" s="318"/>
    </row>
    <row r="91" spans="5:18">
      <c r="E91" s="393"/>
      <c r="F91" s="393"/>
      <c r="G91" s="321"/>
      <c r="H91" s="321"/>
      <c r="I91" s="394"/>
      <c r="J91" s="394"/>
      <c r="K91" s="394"/>
      <c r="L91" s="394"/>
      <c r="M91" s="318"/>
    </row>
    <row r="92" spans="5:18">
      <c r="E92" s="393"/>
      <c r="F92" s="393"/>
      <c r="G92" s="321"/>
      <c r="H92" s="321"/>
      <c r="I92" s="394"/>
      <c r="J92" s="394"/>
      <c r="K92" s="394"/>
      <c r="L92" s="394"/>
      <c r="M92" s="318"/>
    </row>
    <row r="93" spans="5:18">
      <c r="E93" s="393"/>
      <c r="F93" s="393"/>
      <c r="G93" s="321"/>
      <c r="H93" s="321"/>
      <c r="I93" s="394"/>
      <c r="J93" s="394"/>
      <c r="K93" s="394"/>
      <c r="L93" s="394"/>
      <c r="M93" s="318"/>
    </row>
    <row r="94" spans="5:18">
      <c r="E94" s="393"/>
      <c r="F94" s="393"/>
      <c r="G94" s="321"/>
      <c r="H94" s="321"/>
      <c r="I94" s="394"/>
      <c r="J94" s="394"/>
      <c r="K94" s="394"/>
      <c r="L94" s="394"/>
      <c r="M94" s="318"/>
    </row>
    <row r="95" spans="5:18">
      <c r="E95" s="315"/>
      <c r="F95" s="315"/>
      <c r="G95" s="316"/>
      <c r="H95" s="317"/>
      <c r="I95" s="316"/>
      <c r="J95" s="316"/>
      <c r="K95" s="316"/>
      <c r="L95" s="318"/>
      <c r="M95" s="318"/>
    </row>
    <row r="96" spans="5:18">
      <c r="R96" s="101"/>
    </row>
    <row r="103" spans="2:17">
      <c r="B103" s="101"/>
      <c r="C103" s="101"/>
      <c r="D103" s="101"/>
      <c r="E103" s="101"/>
      <c r="F103" s="101"/>
      <c r="G103" s="101"/>
      <c r="H103" s="101"/>
      <c r="I103" s="322"/>
      <c r="J103" s="101"/>
      <c r="K103" s="101"/>
      <c r="L103" s="101"/>
      <c r="M103" s="101"/>
      <c r="N103" s="101"/>
      <c r="O103" s="101"/>
      <c r="P103" s="101"/>
      <c r="Q103" s="101"/>
    </row>
  </sheetData>
  <mergeCells count="39">
    <mergeCell ref="E94:F94"/>
    <mergeCell ref="I94:L94"/>
    <mergeCell ref="I88:L88"/>
    <mergeCell ref="E89:F89"/>
    <mergeCell ref="I87:L87"/>
    <mergeCell ref="I93:L93"/>
    <mergeCell ref="E91:F91"/>
    <mergeCell ref="I91:L91"/>
    <mergeCell ref="E92:F92"/>
    <mergeCell ref="I92:L92"/>
    <mergeCell ref="E93:F93"/>
    <mergeCell ref="I89:L89"/>
    <mergeCell ref="E90:F90"/>
    <mergeCell ref="I90:L90"/>
    <mergeCell ref="E77:F77"/>
    <mergeCell ref="E78:F78"/>
    <mergeCell ref="E79:F79"/>
    <mergeCell ref="E80:F80"/>
    <mergeCell ref="I77:L77"/>
    <mergeCell ref="I78:L78"/>
    <mergeCell ref="I79:L79"/>
    <mergeCell ref="I80:L80"/>
    <mergeCell ref="I82:L82"/>
    <mergeCell ref="I83:L83"/>
    <mergeCell ref="E87:F87"/>
    <mergeCell ref="E88:F88"/>
    <mergeCell ref="I86:L86"/>
    <mergeCell ref="A1:Q2"/>
    <mergeCell ref="B74:B75"/>
    <mergeCell ref="C74:C75"/>
    <mergeCell ref="I76:L76"/>
    <mergeCell ref="I75:L75"/>
    <mergeCell ref="I74:L74"/>
    <mergeCell ref="I73:L73"/>
    <mergeCell ref="E73:F73"/>
    <mergeCell ref="E74:F74"/>
    <mergeCell ref="E75:F75"/>
    <mergeCell ref="I72:L72"/>
    <mergeCell ref="E76:F76"/>
  </mergeCells>
  <conditionalFormatting sqref="C74:C75">
    <cfRule type="cellIs" dxfId="19" priority="3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20" orientation="landscape" verticalDpi="300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C1" workbookViewId="0">
      <selection activeCell="C28" sqref="C28"/>
    </sheetView>
  </sheetViews>
  <sheetFormatPr baseColWidth="10" defaultRowHeight="15"/>
  <cols>
    <col min="1" max="1" width="5.5703125" style="107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7" t="s">
        <v>127</v>
      </c>
      <c r="B2" s="396" t="s">
        <v>24</v>
      </c>
      <c r="C2" s="397"/>
    </row>
    <row r="3" spans="1:9">
      <c r="A3" s="107">
        <v>10</v>
      </c>
      <c r="B3" s="172">
        <v>9910000003</v>
      </c>
      <c r="C3" s="173" t="s">
        <v>49</v>
      </c>
      <c r="E3" s="156" t="s">
        <v>63</v>
      </c>
      <c r="F3" s="157" t="s">
        <v>66</v>
      </c>
      <c r="G3" s="156" t="s">
        <v>64</v>
      </c>
      <c r="H3" s="156" t="s">
        <v>65</v>
      </c>
      <c r="I3" s="17"/>
    </row>
    <row r="4" spans="1:9" ht="15.75" thickBot="1">
      <c r="A4" s="107">
        <v>13</v>
      </c>
      <c r="B4" s="67" t="s">
        <v>25</v>
      </c>
      <c r="C4" s="68" t="s">
        <v>73</v>
      </c>
      <c r="E4" s="202">
        <v>1</v>
      </c>
      <c r="F4" s="218">
        <v>3200000000</v>
      </c>
      <c r="G4" s="109" t="s">
        <v>137</v>
      </c>
      <c r="H4" s="217">
        <v>250000</v>
      </c>
      <c r="I4" s="33">
        <f>E4*H4</f>
        <v>250000</v>
      </c>
    </row>
    <row r="5" spans="1:9" ht="16.5" thickBot="1">
      <c r="A5" s="107">
        <v>5</v>
      </c>
      <c r="B5" s="174">
        <v>3200000000</v>
      </c>
      <c r="C5" s="175" t="s">
        <v>26</v>
      </c>
      <c r="D5" s="66"/>
      <c r="E5" s="203"/>
      <c r="F5" s="226"/>
      <c r="G5" s="209"/>
      <c r="H5" s="204"/>
      <c r="I5" s="33">
        <f t="shared" ref="I5:I12" si="0">E5*H5</f>
        <v>0</v>
      </c>
    </row>
    <row r="6" spans="1:9">
      <c r="A6" s="107">
        <v>19</v>
      </c>
      <c r="B6" s="174">
        <v>11112222</v>
      </c>
      <c r="C6" s="175" t="s">
        <v>27</v>
      </c>
      <c r="E6" s="194"/>
      <c r="F6" s="185"/>
      <c r="G6" s="193"/>
      <c r="H6" s="195"/>
      <c r="I6" s="33">
        <f t="shared" si="0"/>
        <v>0</v>
      </c>
    </row>
    <row r="7" spans="1:9">
      <c r="B7" s="176">
        <v>38827</v>
      </c>
      <c r="C7" s="177" t="s">
        <v>101</v>
      </c>
      <c r="E7" s="104"/>
      <c r="F7" s="185"/>
      <c r="G7" s="188"/>
      <c r="H7" s="196"/>
      <c r="I7" s="33">
        <f t="shared" si="0"/>
        <v>0</v>
      </c>
    </row>
    <row r="8" spans="1:9">
      <c r="B8" s="176">
        <v>18942</v>
      </c>
      <c r="C8" s="177" t="s">
        <v>102</v>
      </c>
      <c r="E8" s="104"/>
      <c r="F8" s="185"/>
      <c r="G8" s="188"/>
      <c r="H8" s="196"/>
      <c r="I8" s="33">
        <f t="shared" si="0"/>
        <v>0</v>
      </c>
    </row>
    <row r="9" spans="1:9" ht="15.75" thickBot="1">
      <c r="A9" s="107">
        <v>15</v>
      </c>
      <c r="B9" s="178">
        <v>111110000</v>
      </c>
      <c r="C9" s="179" t="s">
        <v>28</v>
      </c>
      <c r="E9" s="104"/>
      <c r="F9" s="188"/>
      <c r="G9" s="188"/>
      <c r="H9" s="197"/>
      <c r="I9" s="33">
        <f t="shared" si="0"/>
        <v>0</v>
      </c>
    </row>
    <row r="10" spans="1:9" ht="15.75">
      <c r="B10" s="29"/>
      <c r="C10" s="30"/>
      <c r="E10" s="104"/>
      <c r="F10" s="111"/>
      <c r="G10" s="122"/>
      <c r="H10" s="121"/>
      <c r="I10" s="33">
        <f t="shared" si="0"/>
        <v>0</v>
      </c>
    </row>
    <row r="11" spans="1:9" ht="16.5" thickBot="1">
      <c r="E11" s="104"/>
      <c r="F11" s="111"/>
      <c r="G11" s="122"/>
      <c r="H11" s="121"/>
      <c r="I11" s="33">
        <f t="shared" si="0"/>
        <v>0</v>
      </c>
    </row>
    <row r="12" spans="1:9" s="37" customFormat="1" ht="19.5" thickBot="1">
      <c r="A12" s="108"/>
      <c r="B12" s="36" t="s">
        <v>24</v>
      </c>
      <c r="C12" s="36" t="s">
        <v>67</v>
      </c>
      <c r="E12" s="104"/>
      <c r="F12" s="105"/>
      <c r="G12" s="103"/>
      <c r="H12" s="106"/>
      <c r="I12" s="33">
        <f t="shared" si="0"/>
        <v>0</v>
      </c>
    </row>
    <row r="13" spans="1:9" ht="15.75">
      <c r="B13" s="38" t="s">
        <v>53</v>
      </c>
      <c r="C13" s="39" t="s">
        <v>54</v>
      </c>
      <c r="E13" s="104"/>
      <c r="F13" s="105"/>
      <c r="G13" s="103"/>
      <c r="H13" s="106"/>
      <c r="I13" s="99"/>
    </row>
    <row r="14" spans="1:9">
      <c r="B14" s="40" t="s">
        <v>55</v>
      </c>
      <c r="C14" s="49" t="s">
        <v>56</v>
      </c>
      <c r="D14" s="50"/>
      <c r="E14" s="51"/>
      <c r="F14" s="52"/>
      <c r="G14" s="51"/>
      <c r="I14" s="99">
        <f>SUM(I4:I13)</f>
        <v>250000</v>
      </c>
    </row>
    <row r="15" spans="1:9" ht="15.75">
      <c r="B15" s="40" t="s">
        <v>57</v>
      </c>
      <c r="C15" s="49" t="s">
        <v>58</v>
      </c>
      <c r="D15" s="48"/>
      <c r="E15" s="54" t="s">
        <v>41</v>
      </c>
      <c r="F15" s="55"/>
      <c r="G15" s="53"/>
    </row>
    <row r="16" spans="1:9" ht="15.75" thickBot="1">
      <c r="B16" s="40" t="s">
        <v>59</v>
      </c>
      <c r="C16" s="41" t="s">
        <v>60</v>
      </c>
      <c r="E16" s="54" t="s">
        <v>117</v>
      </c>
      <c r="F16" s="17"/>
      <c r="G16" s="57" t="s">
        <v>70</v>
      </c>
      <c r="I16" s="99"/>
    </row>
    <row r="17" spans="2:9" ht="15.75" thickBot="1">
      <c r="B17" s="40" t="s">
        <v>61</v>
      </c>
      <c r="C17" s="41" t="s">
        <v>62</v>
      </c>
      <c r="E17" s="42" t="s">
        <v>63</v>
      </c>
      <c r="F17" s="43" t="s">
        <v>66</v>
      </c>
      <c r="G17" s="43" t="s">
        <v>64</v>
      </c>
      <c r="H17" s="43" t="s">
        <v>65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26</v>
      </c>
      <c r="H18" s="144">
        <v>1610196</v>
      </c>
    </row>
    <row r="19" spans="2:9">
      <c r="C19">
        <f>27042*5</f>
        <v>135210</v>
      </c>
      <c r="D19" s="48"/>
      <c r="E19" s="361" t="s">
        <v>118</v>
      </c>
      <c r="F19" s="361"/>
      <c r="G19" s="361"/>
      <c r="H19" s="361"/>
      <c r="I19" s="361"/>
    </row>
    <row r="20" spans="2:9">
      <c r="E20" s="56" t="s">
        <v>68</v>
      </c>
      <c r="F20" s="57"/>
    </row>
    <row r="21" spans="2:9" ht="15.75" thickBot="1">
      <c r="B21" s="58"/>
      <c r="C21" s="59"/>
      <c r="E21" s="54" t="s">
        <v>69</v>
      </c>
      <c r="F21" s="57"/>
      <c r="G21" s="57" t="s">
        <v>70</v>
      </c>
    </row>
    <row r="22" spans="2:9" ht="15.75" thickBot="1">
      <c r="B22" s="58" t="s">
        <v>7</v>
      </c>
      <c r="C22" s="60"/>
      <c r="E22" s="42" t="s">
        <v>63</v>
      </c>
      <c r="F22" s="43" t="s">
        <v>66</v>
      </c>
      <c r="G22" s="43" t="s">
        <v>64</v>
      </c>
      <c r="H22" s="43" t="s">
        <v>65</v>
      </c>
    </row>
    <row r="23" spans="2:9" ht="15.75" thickBot="1">
      <c r="E23" s="44">
        <v>1</v>
      </c>
      <c r="F23" s="45">
        <v>3200000000</v>
      </c>
      <c r="G23" s="46" t="s">
        <v>26</v>
      </c>
      <c r="H23" s="47">
        <v>668271</v>
      </c>
    </row>
    <row r="24" spans="2:9" ht="41.25" customHeight="1"/>
    <row r="25" spans="2:9">
      <c r="E25" s="57" t="s">
        <v>8</v>
      </c>
      <c r="F25" s="57"/>
    </row>
    <row r="26" spans="2:9" ht="15.75" thickBot="1">
      <c r="E26" s="57" t="s">
        <v>71</v>
      </c>
      <c r="F26" s="57"/>
      <c r="G26" s="57" t="s">
        <v>70</v>
      </c>
    </row>
    <row r="27" spans="2:9" ht="15.75" thickBot="1">
      <c r="E27" s="42" t="s">
        <v>63</v>
      </c>
      <c r="F27" s="43" t="s">
        <v>66</v>
      </c>
      <c r="G27" s="43" t="s">
        <v>64</v>
      </c>
      <c r="H27" s="43" t="s">
        <v>65</v>
      </c>
    </row>
    <row r="28" spans="2:9" ht="15.75" thickBot="1">
      <c r="E28" s="44">
        <v>1</v>
      </c>
      <c r="F28" s="45">
        <v>3200000000</v>
      </c>
      <c r="G28" s="46" t="s">
        <v>26</v>
      </c>
      <c r="H28" s="47" t="s">
        <v>72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sqref="A1:XFD1048576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100" t="s">
        <v>96</v>
      </c>
      <c r="C2" s="100" t="s">
        <v>5</v>
      </c>
      <c r="L2">
        <v>180</v>
      </c>
    </row>
    <row r="3" spans="2:12">
      <c r="B3" s="101" t="s">
        <v>94</v>
      </c>
      <c r="C3" s="101" t="s">
        <v>95</v>
      </c>
    </row>
    <row r="4" spans="2:12">
      <c r="B4" s="101" t="s">
        <v>129</v>
      </c>
      <c r="C4" s="101" t="s">
        <v>97</v>
      </c>
    </row>
    <row r="5" spans="2:12">
      <c r="B5" s="101" t="s">
        <v>121</v>
      </c>
      <c r="C5" s="101" t="s">
        <v>98</v>
      </c>
    </row>
    <row r="6" spans="2:12">
      <c r="B6" s="101" t="s">
        <v>68</v>
      </c>
      <c r="C6" s="101" t="s">
        <v>74</v>
      </c>
    </row>
    <row r="7" spans="2:12">
      <c r="B7" s="101" t="s">
        <v>103</v>
      </c>
      <c r="C7" s="101" t="s">
        <v>104</v>
      </c>
    </row>
    <row r="8" spans="2:12">
      <c r="B8" s="101" t="s">
        <v>105</v>
      </c>
      <c r="C8" s="101" t="s">
        <v>106</v>
      </c>
    </row>
    <row r="9" spans="2:12">
      <c r="B9" s="101" t="s">
        <v>107</v>
      </c>
      <c r="C9" s="101" t="s">
        <v>99</v>
      </c>
    </row>
    <row r="10" spans="2:12">
      <c r="B10" s="101" t="s">
        <v>108</v>
      </c>
      <c r="C10" s="101" t="s">
        <v>109</v>
      </c>
    </row>
    <row r="11" spans="2:12">
      <c r="B11" s="101" t="s">
        <v>120</v>
      </c>
      <c r="C11" s="101" t="s">
        <v>48</v>
      </c>
      <c r="E11" s="361" t="s">
        <v>118</v>
      </c>
      <c r="F11" s="361"/>
      <c r="G11" s="361"/>
      <c r="H11" s="361"/>
      <c r="I11" s="361"/>
    </row>
    <row r="12" spans="2:12">
      <c r="B12" s="101" t="s">
        <v>110</v>
      </c>
      <c r="C12" s="101" t="s">
        <v>111</v>
      </c>
    </row>
    <row r="13" spans="2:12">
      <c r="B13" s="101" t="s">
        <v>112</v>
      </c>
      <c r="C13" s="101" t="s">
        <v>113</v>
      </c>
    </row>
    <row r="14" spans="2:12">
      <c r="B14" s="101" t="s">
        <v>123</v>
      </c>
      <c r="C14" s="101" t="s">
        <v>122</v>
      </c>
    </row>
    <row r="15" spans="2:12">
      <c r="B15" s="101" t="s">
        <v>125</v>
      </c>
      <c r="C15" s="101" t="s">
        <v>124</v>
      </c>
      <c r="E15" s="361" t="s">
        <v>126</v>
      </c>
      <c r="F15" s="361"/>
      <c r="G15" s="361"/>
      <c r="H15" s="361"/>
      <c r="I15" s="361"/>
    </row>
    <row r="16" spans="2:12">
      <c r="B16" s="113" t="s">
        <v>130</v>
      </c>
      <c r="C16" s="101" t="s">
        <v>131</v>
      </c>
    </row>
    <row r="17" spans="2:3">
      <c r="B17" s="101" t="s">
        <v>132</v>
      </c>
      <c r="C17" s="101" t="s">
        <v>133</v>
      </c>
    </row>
    <row r="18" spans="2:3">
      <c r="B18" s="101"/>
      <c r="C18" s="101"/>
    </row>
    <row r="19" spans="2:3">
      <c r="B19" s="101"/>
      <c r="C19" s="101"/>
    </row>
    <row r="20" spans="2:3">
      <c r="B20" s="101"/>
      <c r="C20" s="101"/>
    </row>
    <row r="21" spans="2:3">
      <c r="B21" s="101"/>
      <c r="C21" s="101"/>
    </row>
    <row r="22" spans="2:3">
      <c r="B22" s="101"/>
      <c r="C22" s="101"/>
    </row>
    <row r="23" spans="2:3">
      <c r="B23" s="101"/>
      <c r="C23" s="101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0"/>
  <sheetViews>
    <sheetView topLeftCell="A55" workbookViewId="0">
      <selection activeCell="B66" sqref="B66:C66"/>
    </sheetView>
  </sheetViews>
  <sheetFormatPr baseColWidth="10" defaultRowHeight="15"/>
  <cols>
    <col min="2" max="2" width="34.7109375" customWidth="1"/>
    <col min="3" max="3" width="38.7109375" customWidth="1"/>
    <col min="6" max="6" width="12.85546875" customWidth="1"/>
  </cols>
  <sheetData>
    <row r="2" spans="2:6">
      <c r="C2" s="24"/>
    </row>
    <row r="3" spans="2:6">
      <c r="B3" s="361"/>
      <c r="C3" s="361"/>
      <c r="D3" s="361"/>
      <c r="E3" s="361"/>
      <c r="F3" s="361"/>
    </row>
    <row r="4" spans="2:6">
      <c r="B4" s="361" t="s">
        <v>193</v>
      </c>
      <c r="C4" s="361"/>
      <c r="D4" s="361"/>
      <c r="E4" s="361"/>
      <c r="F4" s="361"/>
    </row>
    <row r="5" spans="2:6">
      <c r="B5" s="69"/>
      <c r="C5" s="70" t="s">
        <v>23</v>
      </c>
      <c r="D5" s="2"/>
      <c r="E5" s="19"/>
      <c r="F5" s="2"/>
    </row>
    <row r="6" spans="2:6">
      <c r="B6" s="71" t="s">
        <v>5</v>
      </c>
      <c r="C6" s="192" t="s">
        <v>48</v>
      </c>
      <c r="D6" s="6"/>
      <c r="E6" s="7" t="s">
        <v>6</v>
      </c>
      <c r="F6" s="6"/>
    </row>
    <row r="7" spans="2:6">
      <c r="B7" s="71" t="s">
        <v>7</v>
      </c>
      <c r="C7" s="186" t="s">
        <v>189</v>
      </c>
      <c r="D7" s="6"/>
      <c r="E7" s="11"/>
      <c r="F7" s="6"/>
    </row>
    <row r="8" spans="2:6">
      <c r="B8" s="71" t="s">
        <v>9</v>
      </c>
      <c r="C8" s="109">
        <v>7327</v>
      </c>
      <c r="D8" s="72"/>
      <c r="E8" s="11" t="s">
        <v>10</v>
      </c>
      <c r="F8" s="6"/>
    </row>
    <row r="9" spans="2:6">
      <c r="B9" s="73" t="s">
        <v>11</v>
      </c>
      <c r="C9" s="227">
        <v>135370</v>
      </c>
      <c r="D9" s="6"/>
      <c r="E9" s="18"/>
      <c r="F9" s="6"/>
    </row>
    <row r="10" spans="2:6">
      <c r="B10" s="71" t="s">
        <v>12</v>
      </c>
      <c r="C10" s="109">
        <v>4700029080</v>
      </c>
      <c r="D10" s="6"/>
      <c r="E10" s="6"/>
      <c r="F10" s="6"/>
    </row>
    <row r="11" spans="2:6">
      <c r="B11" s="71" t="s">
        <v>13</v>
      </c>
      <c r="C11" s="109" t="s">
        <v>144</v>
      </c>
      <c r="D11" s="6"/>
      <c r="E11" s="6"/>
      <c r="F11" s="6"/>
    </row>
    <row r="12" spans="2:6">
      <c r="B12" s="71" t="s">
        <v>14</v>
      </c>
      <c r="C12" s="171"/>
      <c r="D12" s="6"/>
      <c r="E12" s="6"/>
      <c r="F12" s="6"/>
    </row>
    <row r="13" spans="2:6">
      <c r="B13" s="74" t="s">
        <v>15</v>
      </c>
      <c r="C13" s="74" t="s">
        <v>16</v>
      </c>
      <c r="D13" s="110" t="s">
        <v>17</v>
      </c>
      <c r="E13" s="75" t="s">
        <v>18</v>
      </c>
      <c r="F13" s="75" t="s">
        <v>19</v>
      </c>
    </row>
    <row r="14" spans="2:6">
      <c r="B14" s="229">
        <v>3200000000</v>
      </c>
      <c r="C14" s="109" t="s">
        <v>139</v>
      </c>
      <c r="D14" s="201">
        <v>1</v>
      </c>
      <c r="E14" s="190">
        <v>164360</v>
      </c>
      <c r="F14" s="28">
        <f>E14</f>
        <v>164360</v>
      </c>
    </row>
    <row r="15" spans="2:6">
      <c r="B15" s="16"/>
      <c r="C15" s="77"/>
      <c r="D15" s="28"/>
      <c r="E15" s="28" t="s">
        <v>20</v>
      </c>
      <c r="F15" s="28">
        <f>F14</f>
        <v>164360</v>
      </c>
    </row>
    <row r="16" spans="2:6">
      <c r="B16" s="362"/>
      <c r="C16" s="362"/>
      <c r="D16" s="362"/>
      <c r="E16" s="362"/>
      <c r="F16" s="362"/>
    </row>
    <row r="17" spans="2:6">
      <c r="B17" s="361" t="s">
        <v>194</v>
      </c>
      <c r="C17" s="361"/>
      <c r="D17" s="361"/>
      <c r="E17" s="361"/>
      <c r="F17" s="361"/>
    </row>
    <row r="18" spans="2:6">
      <c r="B18" s="69"/>
      <c r="C18" s="70" t="s">
        <v>29</v>
      </c>
      <c r="D18" s="2"/>
      <c r="E18" s="19"/>
      <c r="F18" s="2"/>
    </row>
    <row r="19" spans="2:6">
      <c r="B19" s="71" t="s">
        <v>5</v>
      </c>
      <c r="C19" s="192" t="s">
        <v>48</v>
      </c>
      <c r="D19" s="6"/>
      <c r="E19" s="7" t="s">
        <v>6</v>
      </c>
      <c r="F19" s="6"/>
    </row>
    <row r="20" spans="2:6">
      <c r="B20" s="71" t="s">
        <v>7</v>
      </c>
      <c r="C20" s="186" t="s">
        <v>189</v>
      </c>
      <c r="D20" s="6"/>
      <c r="E20" s="11"/>
      <c r="F20" s="6"/>
    </row>
    <row r="21" spans="2:6">
      <c r="B21" s="71" t="s">
        <v>9</v>
      </c>
      <c r="C21" s="109">
        <v>7328</v>
      </c>
      <c r="D21" s="72"/>
      <c r="E21" s="11" t="s">
        <v>10</v>
      </c>
      <c r="F21" s="6"/>
    </row>
    <row r="22" spans="2:6">
      <c r="B22" s="73" t="s">
        <v>11</v>
      </c>
      <c r="C22" s="227">
        <v>135372</v>
      </c>
      <c r="D22" s="6"/>
      <c r="E22" s="18"/>
      <c r="F22" s="6"/>
    </row>
    <row r="23" spans="2:6">
      <c r="B23" s="71" t="s">
        <v>12</v>
      </c>
      <c r="C23" s="109">
        <v>4700029079</v>
      </c>
      <c r="D23" s="6"/>
      <c r="E23" s="6"/>
      <c r="F23" s="6"/>
    </row>
    <row r="24" spans="2:6">
      <c r="B24" s="71" t="s">
        <v>13</v>
      </c>
      <c r="C24" s="109" t="s">
        <v>145</v>
      </c>
      <c r="D24" s="6"/>
      <c r="E24" s="6"/>
      <c r="F24" s="6"/>
    </row>
    <row r="25" spans="2:6">
      <c r="B25" s="71" t="s">
        <v>14</v>
      </c>
      <c r="C25" s="171"/>
      <c r="D25" s="6"/>
      <c r="E25" s="6"/>
      <c r="F25" s="6"/>
    </row>
    <row r="26" spans="2:6">
      <c r="B26" s="74" t="s">
        <v>15</v>
      </c>
      <c r="C26" s="74" t="s">
        <v>16</v>
      </c>
      <c r="D26" s="110" t="s">
        <v>17</v>
      </c>
      <c r="E26" s="75" t="s">
        <v>18</v>
      </c>
      <c r="F26" s="75" t="s">
        <v>19</v>
      </c>
    </row>
    <row r="27" spans="2:6">
      <c r="B27" s="229">
        <v>3200000000</v>
      </c>
      <c r="C27" s="109" t="s">
        <v>139</v>
      </c>
      <c r="D27" s="201">
        <v>1</v>
      </c>
      <c r="E27" s="190">
        <v>164360</v>
      </c>
      <c r="F27" s="28">
        <f>E27</f>
        <v>164360</v>
      </c>
    </row>
    <row r="28" spans="2:6">
      <c r="B28" s="16"/>
      <c r="C28" s="77"/>
      <c r="D28" s="120"/>
      <c r="E28" s="28" t="s">
        <v>20</v>
      </c>
      <c r="F28" s="28">
        <f>F27</f>
        <v>164360</v>
      </c>
    </row>
    <row r="29" spans="2:6">
      <c r="B29" s="361"/>
      <c r="C29" s="361"/>
      <c r="D29" s="361"/>
      <c r="E29" s="361"/>
      <c r="F29" s="361"/>
    </row>
    <row r="30" spans="2:6" ht="15.75" thickBot="1">
      <c r="B30" s="361" t="s">
        <v>195</v>
      </c>
      <c r="C30" s="361"/>
      <c r="D30" s="361"/>
      <c r="E30" s="361"/>
      <c r="F30" s="361"/>
    </row>
    <row r="31" spans="2:6">
      <c r="B31" s="136"/>
      <c r="C31" s="128" t="s">
        <v>30</v>
      </c>
      <c r="D31" s="2"/>
      <c r="E31" s="3"/>
      <c r="F31" s="4"/>
    </row>
    <row r="32" spans="2:6">
      <c r="B32" s="71" t="s">
        <v>5</v>
      </c>
      <c r="C32" s="192" t="s">
        <v>48</v>
      </c>
      <c r="D32" s="6"/>
      <c r="E32" s="7" t="s">
        <v>6</v>
      </c>
      <c r="F32" s="8"/>
    </row>
    <row r="33" spans="2:6">
      <c r="B33" s="71" t="s">
        <v>7</v>
      </c>
      <c r="C33" s="186" t="s">
        <v>189</v>
      </c>
      <c r="D33" s="134"/>
      <c r="E33" s="11"/>
      <c r="F33" s="8"/>
    </row>
    <row r="34" spans="2:6">
      <c r="B34" s="71" t="s">
        <v>9</v>
      </c>
      <c r="C34" s="109">
        <v>7330</v>
      </c>
      <c r="D34" s="135"/>
      <c r="E34" s="11" t="s">
        <v>10</v>
      </c>
      <c r="F34" s="8"/>
    </row>
    <row r="35" spans="2:6">
      <c r="B35" s="73" t="s">
        <v>11</v>
      </c>
      <c r="C35" s="227">
        <v>135373</v>
      </c>
      <c r="D35" s="6"/>
      <c r="E35" s="18"/>
      <c r="F35" s="8"/>
    </row>
    <row r="36" spans="2:6">
      <c r="B36" s="71" t="s">
        <v>12</v>
      </c>
      <c r="C36" s="109">
        <v>4700029078</v>
      </c>
      <c r="D36" s="6"/>
      <c r="E36" s="13"/>
      <c r="F36" s="8"/>
    </row>
    <row r="37" spans="2:6">
      <c r="B37" s="71" t="s">
        <v>13</v>
      </c>
      <c r="C37" s="109" t="s">
        <v>146</v>
      </c>
      <c r="D37" s="6"/>
      <c r="E37" s="8"/>
      <c r="F37" s="8"/>
    </row>
    <row r="38" spans="2:6" ht="15.75" thickBot="1">
      <c r="B38" s="199" t="s">
        <v>14</v>
      </c>
      <c r="C38" s="180"/>
      <c r="D38" s="6"/>
      <c r="E38" s="8"/>
      <c r="F38" s="8"/>
    </row>
    <row r="39" spans="2:6" ht="15.75" thickBot="1">
      <c r="B39" s="61" t="s">
        <v>15</v>
      </c>
      <c r="C39" s="129" t="s">
        <v>16</v>
      </c>
      <c r="D39" s="63" t="s">
        <v>17</v>
      </c>
      <c r="E39" s="63" t="s">
        <v>18</v>
      </c>
      <c r="F39" s="64" t="s">
        <v>19</v>
      </c>
    </row>
    <row r="40" spans="2:6" ht="15.75" thickBot="1">
      <c r="B40" s="229">
        <v>3200000000</v>
      </c>
      <c r="C40" s="109" t="s">
        <v>139</v>
      </c>
      <c r="D40" s="201">
        <v>1</v>
      </c>
      <c r="E40" s="190">
        <v>164360</v>
      </c>
      <c r="F40" s="28">
        <f>E40</f>
        <v>164360</v>
      </c>
    </row>
    <row r="41" spans="2:6" ht="15.75" thickBot="1">
      <c r="B41" s="118"/>
      <c r="C41" s="145"/>
      <c r="D41" s="158"/>
      <c r="E41" s="159" t="s">
        <v>20</v>
      </c>
      <c r="F41" s="133">
        <f>F40</f>
        <v>164360</v>
      </c>
    </row>
    <row r="43" spans="2:6" ht="15.75" thickBot="1">
      <c r="B43" s="361" t="s">
        <v>196</v>
      </c>
      <c r="C43" s="361"/>
      <c r="D43" s="361"/>
      <c r="E43" s="361"/>
      <c r="F43" s="361"/>
    </row>
    <row r="44" spans="2:6" ht="15.75" thickBot="1">
      <c r="B44" s="31"/>
      <c r="C44" s="128" t="s">
        <v>31</v>
      </c>
      <c r="D44" s="2"/>
      <c r="E44" s="3"/>
      <c r="F44" s="4"/>
    </row>
    <row r="45" spans="2:6">
      <c r="B45" s="5" t="s">
        <v>5</v>
      </c>
      <c r="C45" s="192" t="s">
        <v>48</v>
      </c>
      <c r="D45" s="6"/>
      <c r="E45" s="7" t="s">
        <v>6</v>
      </c>
      <c r="F45" s="8"/>
    </row>
    <row r="46" spans="2:6">
      <c r="B46" s="9" t="s">
        <v>7</v>
      </c>
      <c r="C46" s="186" t="s">
        <v>189</v>
      </c>
      <c r="D46" s="134"/>
      <c r="E46" s="11"/>
      <c r="F46" s="8"/>
    </row>
    <row r="47" spans="2:6">
      <c r="B47" s="9" t="s">
        <v>9</v>
      </c>
      <c r="C47" s="109">
        <v>7331</v>
      </c>
      <c r="D47" s="135"/>
      <c r="E47" s="11" t="s">
        <v>10</v>
      </c>
      <c r="F47" s="8"/>
    </row>
    <row r="48" spans="2:6">
      <c r="B48" s="1" t="s">
        <v>11</v>
      </c>
      <c r="C48" s="227">
        <v>135374</v>
      </c>
      <c r="D48" s="6"/>
      <c r="E48" s="18"/>
      <c r="F48" s="8"/>
    </row>
    <row r="49" spans="2:6">
      <c r="B49" s="9" t="s">
        <v>12</v>
      </c>
      <c r="C49" s="109">
        <v>4700029076</v>
      </c>
      <c r="D49" s="6"/>
      <c r="E49" s="13"/>
      <c r="F49" s="8"/>
    </row>
    <row r="50" spans="2:6">
      <c r="B50" s="14" t="s">
        <v>13</v>
      </c>
      <c r="C50" s="109" t="s">
        <v>147</v>
      </c>
      <c r="D50" s="6"/>
      <c r="E50" s="8"/>
      <c r="F50" s="8"/>
    </row>
    <row r="51" spans="2:6" ht="15.75" thickBot="1">
      <c r="B51" s="14" t="s">
        <v>14</v>
      </c>
      <c r="C51" s="205"/>
      <c r="D51" s="6"/>
      <c r="E51" s="8"/>
      <c r="F51" s="8"/>
    </row>
    <row r="52" spans="2:6" ht="15.75" thickBot="1">
      <c r="B52" s="61" t="s">
        <v>15</v>
      </c>
      <c r="C52" s="61" t="s">
        <v>16</v>
      </c>
      <c r="D52" s="62" t="s">
        <v>17</v>
      </c>
      <c r="E52" s="63" t="s">
        <v>18</v>
      </c>
      <c r="F52" s="64" t="s">
        <v>19</v>
      </c>
    </row>
    <row r="53" spans="2:6">
      <c r="B53" s="229">
        <v>3200000000</v>
      </c>
      <c r="C53" s="109" t="s">
        <v>139</v>
      </c>
      <c r="D53" s="201">
        <v>1</v>
      </c>
      <c r="E53" s="190">
        <v>164360</v>
      </c>
      <c r="F53" s="28">
        <f>E53</f>
        <v>164360</v>
      </c>
    </row>
    <row r="54" spans="2:6" ht="15.75" thickBot="1">
      <c r="B54" s="115"/>
      <c r="C54" s="116"/>
      <c r="D54" s="117"/>
      <c r="E54" s="131" t="s">
        <v>20</v>
      </c>
      <c r="F54" s="132">
        <f>F53</f>
        <v>164360</v>
      </c>
    </row>
    <row r="56" spans="2:6" ht="15.75" thickBot="1">
      <c r="B56" s="361" t="s">
        <v>197</v>
      </c>
      <c r="C56" s="361"/>
      <c r="D56" s="361"/>
      <c r="E56" s="361"/>
      <c r="F56" s="361"/>
    </row>
    <row r="57" spans="2:6" ht="15.75" thickBot="1">
      <c r="B57" s="31"/>
      <c r="C57" s="128" t="s">
        <v>32</v>
      </c>
      <c r="D57" s="2"/>
      <c r="E57" s="3"/>
      <c r="F57" s="4"/>
    </row>
    <row r="58" spans="2:6">
      <c r="B58" s="5" t="s">
        <v>5</v>
      </c>
      <c r="C58" s="192" t="s">
        <v>48</v>
      </c>
      <c r="D58" s="6"/>
      <c r="E58" s="7" t="s">
        <v>6</v>
      </c>
      <c r="F58" s="8"/>
    </row>
    <row r="59" spans="2:6">
      <c r="B59" s="9" t="s">
        <v>7</v>
      </c>
      <c r="C59" s="186" t="s">
        <v>189</v>
      </c>
      <c r="D59" s="134"/>
      <c r="E59" s="11"/>
      <c r="F59" s="8"/>
    </row>
    <row r="60" spans="2:6">
      <c r="B60" s="9" t="s">
        <v>9</v>
      </c>
      <c r="C60" s="109">
        <v>7334</v>
      </c>
      <c r="D60" s="135"/>
      <c r="E60" s="11" t="s">
        <v>10</v>
      </c>
      <c r="F60" s="8"/>
    </row>
    <row r="61" spans="2:6">
      <c r="B61" s="1" t="s">
        <v>11</v>
      </c>
      <c r="C61" s="227">
        <v>135376</v>
      </c>
      <c r="D61" s="6"/>
      <c r="E61" s="18"/>
      <c r="F61" s="8"/>
    </row>
    <row r="62" spans="2:6">
      <c r="B62" s="9" t="s">
        <v>12</v>
      </c>
      <c r="C62" s="213">
        <v>4700029075</v>
      </c>
      <c r="D62" s="6"/>
      <c r="E62" s="13"/>
      <c r="F62" s="8"/>
    </row>
    <row r="63" spans="2:6">
      <c r="B63" s="14" t="s">
        <v>13</v>
      </c>
      <c r="C63" s="109" t="s">
        <v>148</v>
      </c>
      <c r="D63" s="6"/>
      <c r="E63" s="8"/>
      <c r="F63" s="8"/>
    </row>
    <row r="64" spans="2:6" ht="15.75" thickBot="1">
      <c r="B64" s="14" t="s">
        <v>14</v>
      </c>
      <c r="C64" s="130"/>
      <c r="D64" s="6"/>
      <c r="E64" s="8"/>
      <c r="F64" s="8"/>
    </row>
    <row r="65" spans="2:6" ht="15.75" thickBot="1">
      <c r="B65" s="61" t="s">
        <v>15</v>
      </c>
      <c r="C65" s="129" t="s">
        <v>16</v>
      </c>
      <c r="D65" s="62" t="s">
        <v>17</v>
      </c>
      <c r="E65" s="63" t="s">
        <v>18</v>
      </c>
      <c r="F65" s="64" t="s">
        <v>19</v>
      </c>
    </row>
    <row r="66" spans="2:6" ht="15.75" thickBot="1">
      <c r="B66" s="229">
        <v>3200000000</v>
      </c>
      <c r="C66" s="109" t="s">
        <v>139</v>
      </c>
      <c r="D66" s="140">
        <v>1</v>
      </c>
      <c r="E66" s="214">
        <v>164360</v>
      </c>
      <c r="F66" s="158">
        <f>D66*E66</f>
        <v>164360</v>
      </c>
    </row>
    <row r="67" spans="2:6" ht="15.75" thickBot="1">
      <c r="B67" s="198"/>
      <c r="C67" s="198"/>
      <c r="D67" s="158"/>
      <c r="E67" s="159" t="s">
        <v>20</v>
      </c>
      <c r="F67" s="133">
        <f>SUM(F66:F66)</f>
        <v>164360</v>
      </c>
    </row>
    <row r="69" spans="2:6" ht="15.75" thickBot="1">
      <c r="B69" s="361" t="s">
        <v>198</v>
      </c>
      <c r="C69" s="361"/>
      <c r="D69" s="361"/>
      <c r="E69" s="361"/>
      <c r="F69" s="361"/>
    </row>
    <row r="70" spans="2:6" ht="15.75" thickBot="1">
      <c r="B70" s="31"/>
      <c r="C70" s="128" t="s">
        <v>33</v>
      </c>
      <c r="D70" s="2"/>
      <c r="E70" s="3"/>
      <c r="F70" s="4"/>
    </row>
    <row r="71" spans="2:6">
      <c r="B71" s="5" t="s">
        <v>5</v>
      </c>
      <c r="C71" s="192" t="s">
        <v>48</v>
      </c>
      <c r="D71" s="6"/>
      <c r="E71" s="7" t="s">
        <v>6</v>
      </c>
      <c r="F71" s="8"/>
    </row>
    <row r="72" spans="2:6">
      <c r="B72" s="9" t="s">
        <v>7</v>
      </c>
      <c r="C72" s="186" t="s">
        <v>189</v>
      </c>
      <c r="D72" s="134"/>
      <c r="E72" s="11"/>
      <c r="F72" s="8"/>
    </row>
    <row r="73" spans="2:6">
      <c r="B73" s="9" t="s">
        <v>9</v>
      </c>
      <c r="C73" s="109">
        <v>7336</v>
      </c>
      <c r="D73" s="135"/>
      <c r="E73" s="11" t="s">
        <v>10</v>
      </c>
      <c r="F73" s="8"/>
    </row>
    <row r="74" spans="2:6">
      <c r="B74" s="1" t="s">
        <v>11</v>
      </c>
      <c r="C74" s="227">
        <v>135378</v>
      </c>
      <c r="D74" s="6"/>
      <c r="E74" s="18"/>
      <c r="F74" s="8"/>
    </row>
    <row r="75" spans="2:6">
      <c r="B75" s="9" t="s">
        <v>12</v>
      </c>
      <c r="C75" s="213">
        <v>4700029077</v>
      </c>
      <c r="D75" s="6"/>
      <c r="E75" s="13"/>
      <c r="F75" s="8"/>
    </row>
    <row r="76" spans="2:6">
      <c r="B76" s="14" t="s">
        <v>13</v>
      </c>
      <c r="C76" s="109" t="s">
        <v>149</v>
      </c>
      <c r="D76" s="6"/>
      <c r="E76" s="8"/>
      <c r="F76" s="8"/>
    </row>
    <row r="77" spans="2:6">
      <c r="B77" s="14" t="s">
        <v>14</v>
      </c>
      <c r="C77" s="180"/>
      <c r="D77" s="6"/>
      <c r="E77" s="8"/>
      <c r="F77" s="8"/>
    </row>
    <row r="78" spans="2:6" ht="15.75" thickBot="1">
      <c r="B78" s="74" t="s">
        <v>15</v>
      </c>
      <c r="C78" s="74" t="s">
        <v>16</v>
      </c>
      <c r="D78" s="75" t="s">
        <v>17</v>
      </c>
      <c r="E78" s="75" t="s">
        <v>18</v>
      </c>
      <c r="F78" s="200" t="s">
        <v>19</v>
      </c>
    </row>
    <row r="79" spans="2:6" ht="15.75" thickBot="1">
      <c r="B79" s="229">
        <v>3200000000</v>
      </c>
      <c r="C79" s="109" t="s">
        <v>139</v>
      </c>
      <c r="D79" s="140">
        <v>1</v>
      </c>
      <c r="E79" s="215">
        <v>164360</v>
      </c>
      <c r="F79" s="158">
        <f>D79*E79</f>
        <v>164360</v>
      </c>
    </row>
    <row r="80" spans="2:6" ht="15.75" thickBot="1">
      <c r="B80" s="130"/>
      <c r="C80" s="206"/>
      <c r="D80" s="207"/>
      <c r="E80" s="208" t="s">
        <v>20</v>
      </c>
      <c r="F80" s="158">
        <f>F79</f>
        <v>164360</v>
      </c>
    </row>
  </sheetData>
  <mergeCells count="9">
    <mergeCell ref="B69:F69"/>
    <mergeCell ref="B16:F16"/>
    <mergeCell ref="B3:F3"/>
    <mergeCell ref="B29:F29"/>
    <mergeCell ref="B43:F43"/>
    <mergeCell ref="B56:F56"/>
    <mergeCell ref="B4:F4"/>
    <mergeCell ref="B17:F17"/>
    <mergeCell ref="B30:F30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5"/>
  <sheetViews>
    <sheetView topLeftCell="A46" workbookViewId="0">
      <selection activeCell="B64" sqref="B64:D64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363"/>
      <c r="C1" s="363"/>
      <c r="D1" s="363"/>
      <c r="E1" s="363"/>
      <c r="F1" s="363"/>
    </row>
    <row r="2" spans="2:6" ht="15.75" thickBot="1">
      <c r="B2" s="361" t="s">
        <v>199</v>
      </c>
      <c r="C2" s="361"/>
      <c r="D2" s="361"/>
      <c r="E2" s="361"/>
      <c r="F2" s="361"/>
    </row>
    <row r="3" spans="2:6" ht="15.75" thickBot="1">
      <c r="B3" s="31"/>
      <c r="C3" s="32" t="s">
        <v>79</v>
      </c>
      <c r="D3" s="2"/>
      <c r="E3" s="3"/>
      <c r="F3" s="4"/>
    </row>
    <row r="4" spans="2:6">
      <c r="B4" s="5" t="s">
        <v>5</v>
      </c>
      <c r="C4" s="192" t="s">
        <v>48</v>
      </c>
      <c r="D4" s="6"/>
      <c r="E4" s="7" t="s">
        <v>6</v>
      </c>
      <c r="F4" s="8"/>
    </row>
    <row r="5" spans="2:6">
      <c r="B5" s="9" t="s">
        <v>7</v>
      </c>
      <c r="C5" s="186" t="s">
        <v>189</v>
      </c>
      <c r="D5" s="10"/>
      <c r="E5" s="11"/>
      <c r="F5" s="8"/>
    </row>
    <row r="6" spans="2:6">
      <c r="B6" s="9" t="s">
        <v>9</v>
      </c>
      <c r="C6" s="109">
        <v>7337</v>
      </c>
      <c r="D6" s="12"/>
      <c r="E6" s="11" t="s">
        <v>10</v>
      </c>
      <c r="F6" s="8"/>
    </row>
    <row r="7" spans="2:6">
      <c r="B7" s="1" t="s">
        <v>11</v>
      </c>
      <c r="C7" s="227">
        <v>135380</v>
      </c>
      <c r="D7" s="6"/>
      <c r="E7" s="18"/>
      <c r="F7" s="8"/>
    </row>
    <row r="8" spans="2:6">
      <c r="B8" s="9" t="s">
        <v>12</v>
      </c>
      <c r="C8" s="213">
        <v>4700029074</v>
      </c>
      <c r="D8" s="6"/>
      <c r="E8" s="13"/>
      <c r="F8" s="8"/>
    </row>
    <row r="9" spans="2:6">
      <c r="B9" s="14" t="s">
        <v>13</v>
      </c>
      <c r="C9" s="109" t="s">
        <v>150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6.5" thickBot="1">
      <c r="B12" s="229">
        <v>3200000000</v>
      </c>
      <c r="C12" s="109" t="s">
        <v>139</v>
      </c>
      <c r="D12" s="140">
        <v>1</v>
      </c>
      <c r="E12" s="216">
        <v>164360</v>
      </c>
      <c r="F12" s="158">
        <f>E12</f>
        <v>164360</v>
      </c>
    </row>
    <row r="13" spans="2:6" ht="15.75" thickBot="1">
      <c r="B13" s="115"/>
      <c r="C13" s="116"/>
      <c r="D13" s="117"/>
      <c r="E13" s="131" t="s">
        <v>20</v>
      </c>
      <c r="F13" s="132">
        <f>F12</f>
        <v>164360</v>
      </c>
    </row>
    <row r="14" spans="2:6">
      <c r="B14"/>
      <c r="C14"/>
      <c r="D14"/>
      <c r="E14"/>
      <c r="F14"/>
    </row>
    <row r="15" spans="2:6" ht="15.75" thickBot="1">
      <c r="B15" s="361" t="s">
        <v>201</v>
      </c>
      <c r="C15" s="361"/>
      <c r="D15" s="361"/>
      <c r="E15" s="361"/>
      <c r="F15" s="361"/>
    </row>
    <row r="16" spans="2:6" ht="15.75" thickBot="1">
      <c r="B16" s="31"/>
      <c r="C16" s="128" t="s">
        <v>34</v>
      </c>
      <c r="D16" s="2"/>
      <c r="E16" s="3"/>
      <c r="F16" s="4"/>
    </row>
    <row r="17" spans="2:6">
      <c r="B17" s="5" t="s">
        <v>5</v>
      </c>
      <c r="C17" s="192" t="s">
        <v>48</v>
      </c>
      <c r="D17" s="6"/>
      <c r="E17" s="7" t="s">
        <v>6</v>
      </c>
      <c r="F17" s="8"/>
    </row>
    <row r="18" spans="2:6">
      <c r="B18" s="9" t="s">
        <v>7</v>
      </c>
      <c r="C18" s="186" t="s">
        <v>189</v>
      </c>
      <c r="D18" s="134"/>
      <c r="E18" s="11"/>
      <c r="F18" s="8"/>
    </row>
    <row r="19" spans="2:6">
      <c r="B19" s="9" t="s">
        <v>9</v>
      </c>
      <c r="C19" s="109">
        <v>7338</v>
      </c>
      <c r="D19" s="135"/>
      <c r="E19" s="11" t="s">
        <v>10</v>
      </c>
      <c r="F19" s="8"/>
    </row>
    <row r="20" spans="2:6">
      <c r="B20" s="1" t="s">
        <v>11</v>
      </c>
      <c r="C20" s="227">
        <v>135382</v>
      </c>
      <c r="D20" s="6"/>
      <c r="E20" s="18"/>
      <c r="F20" s="8"/>
    </row>
    <row r="21" spans="2:6">
      <c r="B21" s="9" t="s">
        <v>12</v>
      </c>
      <c r="C21" s="109">
        <v>4700029063</v>
      </c>
      <c r="D21" s="6"/>
      <c r="E21" s="13"/>
      <c r="F21" s="8"/>
    </row>
    <row r="22" spans="2:6">
      <c r="B22" s="9" t="s">
        <v>13</v>
      </c>
      <c r="C22" s="109" t="s">
        <v>151</v>
      </c>
      <c r="D22" s="6"/>
      <c r="E22" s="8"/>
      <c r="F22" s="8"/>
    </row>
    <row r="23" spans="2:6" ht="15.75" thickBot="1">
      <c r="B23" s="15" t="s">
        <v>14</v>
      </c>
      <c r="C23" s="149"/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9">
        <v>3200000000</v>
      </c>
      <c r="C25" s="109" t="s">
        <v>139</v>
      </c>
      <c r="D25" s="140">
        <v>1</v>
      </c>
      <c r="E25" s="210">
        <v>154754</v>
      </c>
      <c r="F25" s="158">
        <f>D25*E25</f>
        <v>154754</v>
      </c>
    </row>
    <row r="26" spans="2:6" ht="15.75" thickBot="1">
      <c r="B26" s="118"/>
      <c r="C26" s="145"/>
      <c r="D26" s="146"/>
      <c r="E26" s="147" t="s">
        <v>20</v>
      </c>
      <c r="F26" s="148">
        <f>F25</f>
        <v>154754</v>
      </c>
    </row>
    <row r="28" spans="2:6" ht="15.75" thickBot="1">
      <c r="B28" s="361" t="s">
        <v>202</v>
      </c>
      <c r="C28" s="361"/>
      <c r="D28" s="361"/>
      <c r="E28" s="361"/>
      <c r="F28" s="361"/>
    </row>
    <row r="29" spans="2:6" ht="15.75" thickBot="1">
      <c r="B29" s="164"/>
      <c r="C29" s="165" t="s">
        <v>35</v>
      </c>
      <c r="D29" s="2"/>
      <c r="E29" s="3"/>
      <c r="F29" s="4"/>
    </row>
    <row r="30" spans="2:6" ht="15.75" thickBot="1">
      <c r="B30" s="166" t="s">
        <v>5</v>
      </c>
      <c r="C30" s="192" t="s">
        <v>48</v>
      </c>
      <c r="D30" s="6"/>
      <c r="E30" s="7" t="s">
        <v>6</v>
      </c>
      <c r="F30" s="8"/>
    </row>
    <row r="31" spans="2:6" ht="15.75" thickBot="1">
      <c r="B31" s="166" t="s">
        <v>7</v>
      </c>
      <c r="C31" s="186" t="s">
        <v>189</v>
      </c>
      <c r="D31" s="134"/>
      <c r="E31" s="11"/>
      <c r="F31" s="8"/>
    </row>
    <row r="32" spans="2:6" ht="15.75" thickBot="1">
      <c r="B32" s="166" t="s">
        <v>9</v>
      </c>
      <c r="C32" s="109">
        <v>7339</v>
      </c>
      <c r="D32" s="135"/>
      <c r="E32" s="11" t="s">
        <v>10</v>
      </c>
      <c r="F32" s="8"/>
    </row>
    <row r="33" spans="2:6" ht="15.75" thickBot="1">
      <c r="B33" s="167" t="s">
        <v>11</v>
      </c>
      <c r="C33" s="119">
        <v>135383</v>
      </c>
      <c r="D33" s="6"/>
      <c r="E33" s="18"/>
      <c r="F33" s="8"/>
    </row>
    <row r="34" spans="2:6" ht="15.75" thickBot="1">
      <c r="B34" s="166" t="s">
        <v>12</v>
      </c>
      <c r="C34" s="236">
        <v>4700029062</v>
      </c>
      <c r="D34" s="6"/>
      <c r="E34" s="13"/>
      <c r="F34" s="8"/>
    </row>
    <row r="35" spans="2:6" ht="15.75" thickBot="1">
      <c r="B35" s="166" t="s">
        <v>13</v>
      </c>
      <c r="C35" s="236" t="s">
        <v>152</v>
      </c>
      <c r="D35" s="6"/>
      <c r="E35" s="8"/>
      <c r="F35" s="8"/>
    </row>
    <row r="36" spans="2:6" ht="15.75" thickBot="1">
      <c r="B36" s="166" t="s">
        <v>14</v>
      </c>
      <c r="C36" s="118"/>
      <c r="D36" s="6"/>
      <c r="E36" s="8"/>
      <c r="F36" s="8"/>
    </row>
    <row r="37" spans="2:6" ht="15.75" thickBot="1">
      <c r="B37" s="61" t="s">
        <v>15</v>
      </c>
      <c r="C37" s="61"/>
      <c r="D37" s="220" t="s">
        <v>17</v>
      </c>
      <c r="E37" s="75" t="s">
        <v>18</v>
      </c>
      <c r="F37" s="222" t="s">
        <v>19</v>
      </c>
    </row>
    <row r="38" spans="2:6" ht="16.5" thickBot="1">
      <c r="B38" s="229">
        <v>3200000000</v>
      </c>
      <c r="C38" s="109" t="s">
        <v>139</v>
      </c>
      <c r="D38" s="140">
        <v>1</v>
      </c>
      <c r="E38" s="225">
        <v>154754</v>
      </c>
      <c r="F38" s="223">
        <f>D38*E38</f>
        <v>154754</v>
      </c>
    </row>
    <row r="39" spans="2:6" ht="15.75" thickBot="1">
      <c r="B39" s="118"/>
      <c r="C39" s="145"/>
      <c r="D39" s="221"/>
      <c r="E39" s="208" t="s">
        <v>20</v>
      </c>
      <c r="F39" s="224">
        <f>F38</f>
        <v>154754</v>
      </c>
    </row>
    <row r="41" spans="2:6" ht="15.75" thickBot="1">
      <c r="B41" s="361" t="s">
        <v>203</v>
      </c>
      <c r="C41" s="361"/>
      <c r="D41" s="361"/>
      <c r="E41" s="361"/>
      <c r="F41" s="361"/>
    </row>
    <row r="42" spans="2:6" ht="15.75" thickBot="1">
      <c r="B42" s="31"/>
      <c r="C42" s="32" t="s">
        <v>36</v>
      </c>
      <c r="D42" s="2"/>
      <c r="E42" s="3"/>
      <c r="F42" s="4"/>
    </row>
    <row r="43" spans="2:6">
      <c r="B43" s="5" t="s">
        <v>5</v>
      </c>
      <c r="C43" s="192" t="s">
        <v>48</v>
      </c>
      <c r="D43" s="6"/>
      <c r="E43" s="7" t="s">
        <v>6</v>
      </c>
      <c r="F43" s="8"/>
    </row>
    <row r="44" spans="2:6">
      <c r="B44" s="9" t="s">
        <v>7</v>
      </c>
      <c r="C44" s="186" t="s">
        <v>189</v>
      </c>
      <c r="D44" s="10"/>
      <c r="E44" s="11"/>
      <c r="F44" s="8"/>
    </row>
    <row r="45" spans="2:6">
      <c r="B45" s="9" t="s">
        <v>9</v>
      </c>
      <c r="C45" s="109">
        <v>7340</v>
      </c>
      <c r="D45" s="12"/>
      <c r="E45" s="11" t="s">
        <v>10</v>
      </c>
      <c r="F45" s="8"/>
    </row>
    <row r="46" spans="2:6">
      <c r="B46" s="1" t="s">
        <v>11</v>
      </c>
      <c r="C46" s="227">
        <v>135385</v>
      </c>
      <c r="D46" s="6"/>
      <c r="E46" s="18"/>
      <c r="F46" s="8"/>
    </row>
    <row r="47" spans="2:6">
      <c r="B47" s="9" t="s">
        <v>12</v>
      </c>
      <c r="C47" s="109">
        <v>4700029061</v>
      </c>
      <c r="D47" s="6"/>
      <c r="E47" s="13"/>
      <c r="F47" s="8"/>
    </row>
    <row r="48" spans="2:6">
      <c r="B48" s="14" t="s">
        <v>13</v>
      </c>
      <c r="C48" s="109" t="s">
        <v>153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6.5" thickBot="1">
      <c r="B51" s="229">
        <v>3200000000</v>
      </c>
      <c r="C51" s="109" t="s">
        <v>139</v>
      </c>
      <c r="D51" s="140">
        <v>1</v>
      </c>
      <c r="E51" s="219">
        <v>154754</v>
      </c>
      <c r="F51" s="133">
        <f>D51*E51</f>
        <v>154754</v>
      </c>
    </row>
    <row r="52" spans="2:6" ht="15.75" thickBot="1">
      <c r="B52" s="118"/>
      <c r="C52" s="145"/>
      <c r="D52" s="158"/>
      <c r="E52" s="159" t="s">
        <v>20</v>
      </c>
      <c r="F52" s="133">
        <f>F51</f>
        <v>154754</v>
      </c>
    </row>
    <row r="54" spans="2:6" ht="15.75" thickBot="1">
      <c r="B54" s="361" t="s">
        <v>204</v>
      </c>
      <c r="C54" s="361"/>
      <c r="D54" s="361"/>
      <c r="E54" s="361"/>
      <c r="F54" s="361"/>
    </row>
    <row r="55" spans="2:6" ht="15.75" thickBot="1">
      <c r="B55" s="31"/>
      <c r="C55" s="32" t="s">
        <v>80</v>
      </c>
      <c r="D55" s="2"/>
      <c r="E55" s="3"/>
      <c r="F55" s="4"/>
    </row>
    <row r="56" spans="2:6">
      <c r="B56" s="5" t="s">
        <v>5</v>
      </c>
      <c r="C56" s="192" t="s">
        <v>48</v>
      </c>
      <c r="D56" s="6"/>
      <c r="E56" s="7" t="s">
        <v>6</v>
      </c>
      <c r="F56" s="8"/>
    </row>
    <row r="57" spans="2:6">
      <c r="B57" s="9" t="s">
        <v>7</v>
      </c>
      <c r="C57" s="186" t="s">
        <v>189</v>
      </c>
      <c r="D57" s="10"/>
      <c r="E57" s="11"/>
      <c r="F57" s="8"/>
    </row>
    <row r="58" spans="2:6">
      <c r="B58" s="9" t="s">
        <v>9</v>
      </c>
      <c r="C58" s="109">
        <v>7348</v>
      </c>
      <c r="D58" s="12"/>
      <c r="E58" s="11" t="s">
        <v>10</v>
      </c>
      <c r="F58" s="8"/>
    </row>
    <row r="59" spans="2:6">
      <c r="B59" s="1" t="s">
        <v>11</v>
      </c>
      <c r="C59" s="227">
        <v>135387</v>
      </c>
      <c r="D59" s="6"/>
      <c r="E59" s="18"/>
      <c r="F59" s="8"/>
    </row>
    <row r="60" spans="2:6">
      <c r="B60" s="9" t="s">
        <v>12</v>
      </c>
      <c r="C60" s="109">
        <v>4700029060</v>
      </c>
      <c r="D60" s="6"/>
      <c r="E60" s="13"/>
      <c r="F60" s="8"/>
    </row>
    <row r="61" spans="2:6">
      <c r="B61" s="14" t="s">
        <v>13</v>
      </c>
      <c r="C61" s="109" t="s">
        <v>154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233" t="s">
        <v>17</v>
      </c>
      <c r="E63" s="234" t="s">
        <v>18</v>
      </c>
      <c r="F63" s="235" t="s">
        <v>19</v>
      </c>
    </row>
    <row r="64" spans="2:6" ht="15.75">
      <c r="B64" s="229">
        <v>3200000000</v>
      </c>
      <c r="C64" s="231" t="s">
        <v>139</v>
      </c>
      <c r="D64" s="229">
        <v>1</v>
      </c>
      <c r="E64" s="225">
        <v>154754</v>
      </c>
      <c r="F64" s="142">
        <f>D64*E64</f>
        <v>154754</v>
      </c>
    </row>
    <row r="65" spans="2:6" ht="15.75" thickBot="1">
      <c r="B65" s="115"/>
      <c r="C65" s="232"/>
      <c r="D65" s="207"/>
      <c r="E65" s="208" t="s">
        <v>20</v>
      </c>
      <c r="F65" s="142">
        <f>F64</f>
        <v>154754</v>
      </c>
    </row>
  </sheetData>
  <mergeCells count="6">
    <mergeCell ref="B54:F54"/>
    <mergeCell ref="B15:F15"/>
    <mergeCell ref="B1:F1"/>
    <mergeCell ref="B28:F28"/>
    <mergeCell ref="B2:F2"/>
    <mergeCell ref="B41:F4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5"/>
  <sheetViews>
    <sheetView topLeftCell="A37" workbookViewId="0">
      <selection activeCell="B64" sqref="B64:D64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361" t="s">
        <v>205</v>
      </c>
      <c r="C2" s="361"/>
      <c r="D2" s="361"/>
      <c r="E2" s="361"/>
      <c r="F2" s="361"/>
    </row>
    <row r="3" spans="2:6">
      <c r="B3" s="69"/>
      <c r="C3" s="70" t="s">
        <v>81</v>
      </c>
      <c r="D3" s="2"/>
      <c r="E3" s="3"/>
      <c r="F3" s="4"/>
    </row>
    <row r="4" spans="2:6">
      <c r="B4" s="238" t="s">
        <v>5</v>
      </c>
      <c r="C4" s="192" t="s">
        <v>48</v>
      </c>
      <c r="D4" s="154"/>
      <c r="E4" s="19" t="s">
        <v>6</v>
      </c>
      <c r="F4" s="4"/>
    </row>
    <row r="5" spans="2:6">
      <c r="B5" s="238" t="s">
        <v>7</v>
      </c>
      <c r="C5" s="186" t="s">
        <v>189</v>
      </c>
      <c r="D5" s="154"/>
      <c r="E5" s="83"/>
      <c r="F5" s="4"/>
    </row>
    <row r="6" spans="2:6">
      <c r="B6" s="238" t="s">
        <v>9</v>
      </c>
      <c r="C6" s="109">
        <v>7350</v>
      </c>
      <c r="D6" s="155"/>
      <c r="E6" s="83" t="s">
        <v>10</v>
      </c>
      <c r="F6" s="4"/>
    </row>
    <row r="7" spans="2:6">
      <c r="B7" s="239" t="s">
        <v>11</v>
      </c>
      <c r="C7" s="228">
        <v>135388</v>
      </c>
      <c r="D7" s="2"/>
      <c r="E7" s="84"/>
      <c r="F7" s="4"/>
    </row>
    <row r="8" spans="2:6">
      <c r="B8" s="238" t="s">
        <v>12</v>
      </c>
      <c r="C8" s="109">
        <v>4700029059</v>
      </c>
      <c r="D8" s="2"/>
      <c r="E8" s="86"/>
      <c r="F8" s="4"/>
    </row>
    <row r="9" spans="2:6">
      <c r="B9" s="238" t="s">
        <v>13</v>
      </c>
      <c r="C9" s="109" t="s">
        <v>155</v>
      </c>
      <c r="D9" s="2"/>
      <c r="E9" s="4"/>
      <c r="F9" s="4"/>
    </row>
    <row r="10" spans="2:6">
      <c r="B10" s="238" t="s">
        <v>14</v>
      </c>
      <c r="C10" s="242"/>
      <c r="D10" s="2"/>
      <c r="E10" s="4"/>
      <c r="F10" s="4"/>
    </row>
    <row r="11" spans="2:6">
      <c r="B11" s="240" t="s">
        <v>15</v>
      </c>
      <c r="C11" s="240"/>
      <c r="D11" s="243" t="s">
        <v>17</v>
      </c>
      <c r="E11" s="243" t="s">
        <v>18</v>
      </c>
      <c r="F11" s="244" t="s">
        <v>19</v>
      </c>
    </row>
    <row r="12" spans="2:6">
      <c r="B12" s="229">
        <v>3200000000</v>
      </c>
      <c r="C12" s="109" t="s">
        <v>139</v>
      </c>
      <c r="D12" s="229">
        <v>1</v>
      </c>
      <c r="E12" s="196">
        <v>154754</v>
      </c>
      <c r="F12" s="245">
        <f>E12*D12</f>
        <v>154754</v>
      </c>
    </row>
    <row r="13" spans="2:6">
      <c r="B13" s="189"/>
      <c r="C13" s="241"/>
      <c r="D13" s="246"/>
      <c r="E13" s="247" t="s">
        <v>20</v>
      </c>
      <c r="F13" s="248">
        <f>F12</f>
        <v>154754</v>
      </c>
    </row>
    <row r="14" spans="2:6">
      <c r="F14" s="127"/>
    </row>
    <row r="15" spans="2:6" ht="15.75" thickBot="1">
      <c r="B15" s="361" t="s">
        <v>206</v>
      </c>
      <c r="C15" s="361"/>
      <c r="D15" s="361"/>
      <c r="E15" s="361"/>
      <c r="F15" s="361"/>
    </row>
    <row r="16" spans="2:6" ht="15.75" thickBot="1">
      <c r="B16" s="31"/>
      <c r="C16" s="128" t="s">
        <v>37</v>
      </c>
      <c r="D16" s="2"/>
      <c r="E16" s="3"/>
      <c r="F16" s="4"/>
    </row>
    <row r="17" spans="2:6">
      <c r="B17" s="80" t="s">
        <v>5</v>
      </c>
      <c r="C17" s="192" t="s">
        <v>48</v>
      </c>
      <c r="D17" s="154"/>
      <c r="E17" s="19" t="s">
        <v>6</v>
      </c>
      <c r="F17" s="4"/>
    </row>
    <row r="18" spans="2:6">
      <c r="B18" s="81" t="s">
        <v>7</v>
      </c>
      <c r="C18" s="186" t="s">
        <v>189</v>
      </c>
      <c r="D18" s="154"/>
      <c r="E18" s="83"/>
      <c r="F18" s="4"/>
    </row>
    <row r="19" spans="2:6">
      <c r="B19" s="81" t="s">
        <v>9</v>
      </c>
      <c r="C19" s="109">
        <v>7351</v>
      </c>
      <c r="D19" s="155"/>
      <c r="E19" s="83" t="s">
        <v>10</v>
      </c>
      <c r="F19" s="4"/>
    </row>
    <row r="20" spans="2:6">
      <c r="B20" s="85" t="s">
        <v>11</v>
      </c>
      <c r="C20" s="227">
        <v>136412</v>
      </c>
      <c r="D20" s="2"/>
      <c r="E20" s="84"/>
      <c r="F20" s="4"/>
    </row>
    <row r="21" spans="2:6">
      <c r="B21" s="81" t="s">
        <v>12</v>
      </c>
      <c r="C21" s="109">
        <v>4700029058</v>
      </c>
      <c r="D21" s="2"/>
      <c r="E21" s="86"/>
      <c r="F21" s="4"/>
    </row>
    <row r="22" spans="2:6">
      <c r="B22" s="87" t="s">
        <v>13</v>
      </c>
      <c r="C22" s="109" t="s">
        <v>156</v>
      </c>
      <c r="D22" s="2"/>
      <c r="E22" s="4"/>
      <c r="F22" s="4"/>
    </row>
    <row r="23" spans="2:6" ht="15.75" thickBot="1">
      <c r="B23" s="87" t="s">
        <v>14</v>
      </c>
      <c r="C23" s="237"/>
      <c r="D23" s="2"/>
      <c r="E23" s="4"/>
      <c r="F23" s="4"/>
    </row>
    <row r="24" spans="2:6" ht="15.75" thickBot="1">
      <c r="B24" s="89" t="s">
        <v>15</v>
      </c>
      <c r="C24" s="89" t="s">
        <v>16</v>
      </c>
      <c r="D24" s="90" t="s">
        <v>17</v>
      </c>
      <c r="E24" s="91" t="s">
        <v>18</v>
      </c>
      <c r="F24" s="92" t="s">
        <v>19</v>
      </c>
    </row>
    <row r="25" spans="2:6" ht="15.75" thickBot="1">
      <c r="B25" s="229">
        <v>3200000000</v>
      </c>
      <c r="C25" s="109" t="s">
        <v>139</v>
      </c>
      <c r="D25" s="229">
        <v>1</v>
      </c>
      <c r="E25" s="211">
        <v>154754</v>
      </c>
      <c r="F25" s="93">
        <f>D25*E25</f>
        <v>154754</v>
      </c>
    </row>
    <row r="26" spans="2:6" ht="15.75" thickBot="1">
      <c r="B26" s="94"/>
      <c r="C26" s="95"/>
      <c r="D26" s="96"/>
      <c r="E26" s="97" t="s">
        <v>20</v>
      </c>
      <c r="F26" s="98">
        <f>F25</f>
        <v>154754</v>
      </c>
    </row>
    <row r="28" spans="2:6" ht="15.75" thickBot="1">
      <c r="B28" s="361" t="s">
        <v>207</v>
      </c>
      <c r="C28" s="361"/>
      <c r="D28" s="361"/>
      <c r="E28" s="361"/>
      <c r="F28" s="361"/>
    </row>
    <row r="29" spans="2:6" ht="15.75" thickBot="1">
      <c r="B29" s="31"/>
      <c r="C29" s="32" t="s">
        <v>38</v>
      </c>
      <c r="D29" s="2"/>
      <c r="E29" s="3"/>
      <c r="F29" s="4"/>
    </row>
    <row r="30" spans="2:6">
      <c r="B30" s="80" t="s">
        <v>5</v>
      </c>
      <c r="C30" s="192" t="s">
        <v>48</v>
      </c>
      <c r="D30" s="82"/>
      <c r="E30" s="19" t="s">
        <v>6</v>
      </c>
      <c r="F30" s="4"/>
    </row>
    <row r="31" spans="2:6">
      <c r="B31" s="81" t="s">
        <v>7</v>
      </c>
      <c r="C31" s="186" t="s">
        <v>189</v>
      </c>
      <c r="D31" s="154"/>
      <c r="E31" s="83"/>
      <c r="F31" s="4"/>
    </row>
    <row r="32" spans="2:6">
      <c r="B32" s="81" t="s">
        <v>9</v>
      </c>
      <c r="C32" s="109">
        <v>7352</v>
      </c>
      <c r="D32" s="155"/>
      <c r="E32" s="83" t="s">
        <v>10</v>
      </c>
      <c r="F32" s="4"/>
    </row>
    <row r="33" spans="2:6">
      <c r="B33" s="85" t="s">
        <v>11</v>
      </c>
      <c r="C33" s="141">
        <v>136416</v>
      </c>
      <c r="D33" s="2"/>
      <c r="E33" s="84"/>
      <c r="F33" s="4"/>
    </row>
    <row r="34" spans="2:6">
      <c r="B34" s="81" t="s">
        <v>12</v>
      </c>
      <c r="C34" s="109">
        <v>4700029057</v>
      </c>
      <c r="D34" s="2"/>
      <c r="E34" s="86"/>
      <c r="F34" s="4"/>
    </row>
    <row r="35" spans="2:6">
      <c r="B35" s="87" t="s">
        <v>13</v>
      </c>
      <c r="C35" s="109" t="s">
        <v>157</v>
      </c>
      <c r="D35" s="2"/>
      <c r="E35" s="4"/>
      <c r="F35" s="4"/>
    </row>
    <row r="36" spans="2:6" ht="15.75" thickBot="1">
      <c r="B36" s="87" t="s">
        <v>14</v>
      </c>
      <c r="C36" s="189"/>
      <c r="D36" s="2"/>
      <c r="E36" s="4"/>
      <c r="F36" s="4"/>
    </row>
    <row r="37" spans="2:6" ht="15.75" thickBot="1">
      <c r="B37" s="89" t="s">
        <v>15</v>
      </c>
      <c r="C37" s="187" t="s">
        <v>16</v>
      </c>
      <c r="D37" s="90" t="s">
        <v>17</v>
      </c>
      <c r="E37" s="91" t="s">
        <v>18</v>
      </c>
      <c r="F37" s="92" t="s">
        <v>19</v>
      </c>
    </row>
    <row r="38" spans="2:6" ht="15.75" thickBot="1">
      <c r="B38" s="229">
        <v>3200000000</v>
      </c>
      <c r="C38" s="109" t="s">
        <v>139</v>
      </c>
      <c r="D38" s="229">
        <v>1</v>
      </c>
      <c r="E38" s="211">
        <v>154754</v>
      </c>
      <c r="F38" s="93">
        <f>D38*E38</f>
        <v>154754</v>
      </c>
    </row>
    <row r="39" spans="2:6" ht="15.75" thickBot="1">
      <c r="B39" s="94"/>
      <c r="C39" s="95"/>
      <c r="D39" s="96"/>
      <c r="E39" s="97" t="s">
        <v>20</v>
      </c>
      <c r="F39" s="98">
        <f>SUM(F38:F38)</f>
        <v>154754</v>
      </c>
    </row>
    <row r="41" spans="2:6" ht="15.75" thickBot="1">
      <c r="B41" s="361" t="s">
        <v>208</v>
      </c>
      <c r="C41" s="361"/>
      <c r="D41" s="361"/>
      <c r="E41" s="361"/>
      <c r="F41" s="361"/>
    </row>
    <row r="42" spans="2:6" ht="15.75" thickBot="1">
      <c r="B42" s="31"/>
      <c r="C42" s="128" t="s">
        <v>39</v>
      </c>
      <c r="D42" s="2"/>
      <c r="E42" s="3"/>
      <c r="F42" s="4"/>
    </row>
    <row r="43" spans="2:6">
      <c r="B43" s="80" t="s">
        <v>5</v>
      </c>
      <c r="C43" s="192" t="s">
        <v>48</v>
      </c>
      <c r="D43" s="154"/>
      <c r="E43" s="19" t="s">
        <v>6</v>
      </c>
      <c r="F43" s="4"/>
    </row>
    <row r="44" spans="2:6">
      <c r="B44" s="81" t="s">
        <v>7</v>
      </c>
      <c r="C44" s="186" t="s">
        <v>189</v>
      </c>
      <c r="D44" s="154"/>
      <c r="E44" s="83"/>
      <c r="F44" s="4"/>
    </row>
    <row r="45" spans="2:6">
      <c r="B45" s="81" t="s">
        <v>9</v>
      </c>
      <c r="C45" s="109">
        <v>7353</v>
      </c>
      <c r="D45" s="155"/>
      <c r="E45" s="83" t="s">
        <v>10</v>
      </c>
      <c r="F45" s="4"/>
    </row>
    <row r="46" spans="2:6">
      <c r="B46" s="85" t="s">
        <v>11</v>
      </c>
      <c r="C46" s="141">
        <v>136418</v>
      </c>
      <c r="D46" s="2"/>
      <c r="E46" s="84"/>
      <c r="F46" s="4"/>
    </row>
    <row r="47" spans="2:6">
      <c r="B47" s="81" t="s">
        <v>12</v>
      </c>
      <c r="C47" s="109">
        <v>4700029056</v>
      </c>
      <c r="D47" s="2"/>
      <c r="E47" s="86"/>
      <c r="F47" s="4"/>
    </row>
    <row r="48" spans="2:6">
      <c r="B48" s="87" t="s">
        <v>13</v>
      </c>
      <c r="C48" s="109" t="s">
        <v>158</v>
      </c>
      <c r="D48" s="2"/>
      <c r="E48" s="4"/>
      <c r="F48" s="4"/>
    </row>
    <row r="49" spans="2:9" ht="15.75" thickBot="1">
      <c r="B49" s="87" t="s">
        <v>14</v>
      </c>
      <c r="C49" s="88"/>
      <c r="D49" s="2"/>
      <c r="E49" s="4"/>
      <c r="F49" s="4"/>
    </row>
    <row r="50" spans="2:9" ht="15.75" thickBot="1">
      <c r="B50" s="89" t="s">
        <v>15</v>
      </c>
      <c r="C50" s="89" t="s">
        <v>16</v>
      </c>
      <c r="D50" s="90" t="s">
        <v>17</v>
      </c>
      <c r="E50" s="91" t="s">
        <v>18</v>
      </c>
      <c r="F50" s="92" t="s">
        <v>19</v>
      </c>
    </row>
    <row r="51" spans="2:9" ht="15.75" thickBot="1">
      <c r="B51" s="229">
        <v>3200000000</v>
      </c>
      <c r="C51" s="109" t="s">
        <v>139</v>
      </c>
      <c r="D51" s="229">
        <v>1</v>
      </c>
      <c r="E51" s="211">
        <v>154754</v>
      </c>
      <c r="F51" s="93">
        <f>D51*E51</f>
        <v>154754</v>
      </c>
    </row>
    <row r="52" spans="2:9" ht="15.75" thickBot="1">
      <c r="B52" s="123"/>
      <c r="C52" s="124"/>
      <c r="D52" s="125"/>
      <c r="E52" s="126" t="s">
        <v>20</v>
      </c>
      <c r="F52" s="137">
        <f>F51</f>
        <v>154754</v>
      </c>
    </row>
    <row r="54" spans="2:9" ht="15.75" thickBot="1">
      <c r="B54" s="361" t="s">
        <v>209</v>
      </c>
      <c r="C54" s="361"/>
      <c r="D54" s="361"/>
      <c r="E54" s="361"/>
      <c r="F54" s="361"/>
    </row>
    <row r="55" spans="2:9" ht="15.75" thickBot="1">
      <c r="B55" s="136"/>
      <c r="C55" s="128" t="s">
        <v>40</v>
      </c>
      <c r="D55" s="82"/>
      <c r="E55" s="3"/>
      <c r="F55" s="4"/>
    </row>
    <row r="56" spans="2:9" ht="15.75" thickBot="1">
      <c r="B56" s="168" t="s">
        <v>5</v>
      </c>
      <c r="C56" s="192" t="s">
        <v>48</v>
      </c>
      <c r="D56" s="154"/>
      <c r="E56" s="19" t="s">
        <v>6</v>
      </c>
      <c r="F56" s="4"/>
    </row>
    <row r="57" spans="2:9" ht="15.75" thickBot="1">
      <c r="B57" s="168" t="s">
        <v>7</v>
      </c>
      <c r="C57" s="186" t="s">
        <v>189</v>
      </c>
      <c r="D57" s="154"/>
      <c r="E57" s="83"/>
      <c r="F57" s="4"/>
    </row>
    <row r="58" spans="2:9" ht="15.75" thickBot="1">
      <c r="B58" s="168" t="s">
        <v>9</v>
      </c>
      <c r="C58" s="109">
        <v>7354</v>
      </c>
      <c r="D58" s="155"/>
      <c r="E58" s="83" t="s">
        <v>10</v>
      </c>
      <c r="F58" s="4"/>
    </row>
    <row r="59" spans="2:9" ht="15.75" thickBot="1">
      <c r="B59" s="169" t="s">
        <v>11</v>
      </c>
      <c r="C59" s="141">
        <v>136420</v>
      </c>
      <c r="D59" s="2"/>
      <c r="E59" s="84"/>
      <c r="F59" s="4"/>
    </row>
    <row r="60" spans="2:9" ht="15.75" thickBot="1">
      <c r="B60" s="168" t="s">
        <v>12</v>
      </c>
      <c r="C60" s="191">
        <v>4700029055</v>
      </c>
      <c r="D60" s="2"/>
      <c r="E60" s="86"/>
      <c r="F60" s="4"/>
    </row>
    <row r="61" spans="2:9" ht="15.75" thickBot="1">
      <c r="B61" s="168" t="s">
        <v>13</v>
      </c>
      <c r="C61" s="109" t="s">
        <v>159</v>
      </c>
      <c r="D61" s="2"/>
      <c r="E61" s="4"/>
      <c r="F61" s="4"/>
      <c r="I61" t="s">
        <v>6</v>
      </c>
    </row>
    <row r="62" spans="2:9" ht="15.75" thickBot="1">
      <c r="B62" s="168" t="s">
        <v>14</v>
      </c>
      <c r="C62" s="150"/>
      <c r="D62" s="2"/>
      <c r="E62" s="4"/>
      <c r="F62" s="4"/>
    </row>
    <row r="63" spans="2:9" ht="15.75" thickBot="1">
      <c r="B63" s="89" t="s">
        <v>15</v>
      </c>
      <c r="C63" s="89" t="s">
        <v>16</v>
      </c>
      <c r="D63" s="90" t="s">
        <v>17</v>
      </c>
      <c r="E63" s="91" t="s">
        <v>18</v>
      </c>
      <c r="F63" s="92" t="s">
        <v>19</v>
      </c>
    </row>
    <row r="64" spans="2:9" ht="15.75" thickBot="1">
      <c r="B64" s="229">
        <v>3200000000</v>
      </c>
      <c r="C64" s="109" t="s">
        <v>139</v>
      </c>
      <c r="D64" s="229">
        <v>1</v>
      </c>
      <c r="E64" s="211">
        <v>154754</v>
      </c>
      <c r="F64" s="93">
        <f>D64*E64</f>
        <v>154754</v>
      </c>
    </row>
    <row r="65" spans="2:6" ht="15.75" thickBot="1">
      <c r="B65" s="150"/>
      <c r="C65" s="151"/>
      <c r="D65" s="152"/>
      <c r="E65" s="153" t="s">
        <v>20</v>
      </c>
      <c r="F65" s="170">
        <f>SUM(F64:F64)</f>
        <v>154754</v>
      </c>
    </row>
  </sheetData>
  <mergeCells count="5"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37" workbookViewId="0">
      <selection activeCell="B64" sqref="B64:D64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361" t="s">
        <v>210</v>
      </c>
      <c r="C2" s="361"/>
      <c r="D2" s="361"/>
      <c r="E2" s="361"/>
      <c r="F2" s="361"/>
    </row>
    <row r="3" spans="2:6" ht="15.75" thickBot="1">
      <c r="B3" s="31"/>
      <c r="C3" s="32" t="s">
        <v>93</v>
      </c>
      <c r="D3" s="2"/>
      <c r="E3" s="3"/>
      <c r="F3" s="4"/>
    </row>
    <row r="4" spans="2:6">
      <c r="B4" s="5" t="s">
        <v>5</v>
      </c>
      <c r="C4" s="192" t="s">
        <v>48</v>
      </c>
      <c r="D4" s="6"/>
      <c r="E4" s="7" t="s">
        <v>6</v>
      </c>
      <c r="F4" s="8"/>
    </row>
    <row r="5" spans="2:6">
      <c r="B5" s="9" t="s">
        <v>7</v>
      </c>
      <c r="C5" s="186" t="s">
        <v>189</v>
      </c>
      <c r="D5" s="10"/>
      <c r="E5" s="11"/>
      <c r="F5" s="8"/>
    </row>
    <row r="6" spans="2:6">
      <c r="B6" s="9" t="s">
        <v>9</v>
      </c>
      <c r="C6" s="109">
        <v>7357</v>
      </c>
      <c r="D6" s="12"/>
      <c r="E6" s="11" t="s">
        <v>10</v>
      </c>
      <c r="F6" s="8"/>
    </row>
    <row r="7" spans="2:6">
      <c r="B7" s="1" t="s">
        <v>11</v>
      </c>
      <c r="C7" s="141">
        <v>136425</v>
      </c>
      <c r="D7" s="6"/>
      <c r="E7" s="18"/>
      <c r="F7" s="8"/>
    </row>
    <row r="8" spans="2:6">
      <c r="B8" s="9" t="s">
        <v>12</v>
      </c>
      <c r="C8" s="109">
        <v>4700029054</v>
      </c>
      <c r="D8" s="6"/>
      <c r="E8" s="13"/>
      <c r="F8" s="8"/>
    </row>
    <row r="9" spans="2:6">
      <c r="B9" s="14" t="s">
        <v>13</v>
      </c>
      <c r="C9" s="109" t="s">
        <v>160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09" t="s">
        <v>139</v>
      </c>
      <c r="D12" s="229">
        <v>1</v>
      </c>
      <c r="E12" s="211">
        <v>154754</v>
      </c>
      <c r="F12" s="93">
        <f>D12*E12</f>
        <v>154754</v>
      </c>
    </row>
    <row r="13" spans="2:6" ht="15.75" thickBot="1">
      <c r="B13" s="118"/>
      <c r="C13" s="145"/>
      <c r="D13" s="158"/>
      <c r="E13" s="159" t="s">
        <v>20</v>
      </c>
      <c r="F13" s="133">
        <f>SUM(F12:F12)</f>
        <v>154754</v>
      </c>
    </row>
    <row r="15" spans="2:6" ht="15.75" thickBot="1">
      <c r="B15" s="361" t="s">
        <v>211</v>
      </c>
      <c r="C15" s="361"/>
      <c r="D15" s="361"/>
      <c r="E15" s="361"/>
      <c r="F15" s="361"/>
    </row>
    <row r="16" spans="2:6" ht="15.75" thickBot="1">
      <c r="B16" s="31"/>
      <c r="C16" s="128" t="s">
        <v>82</v>
      </c>
      <c r="D16" s="2"/>
      <c r="E16" s="3"/>
      <c r="F16" s="4"/>
    </row>
    <row r="17" spans="2:6">
      <c r="B17" s="5" t="s">
        <v>5</v>
      </c>
      <c r="C17" s="192" t="s">
        <v>48</v>
      </c>
      <c r="D17" s="6"/>
      <c r="E17" s="7" t="s">
        <v>6</v>
      </c>
      <c r="F17" s="8"/>
    </row>
    <row r="18" spans="2:6">
      <c r="B18" s="9" t="s">
        <v>7</v>
      </c>
      <c r="C18" s="186" t="s">
        <v>189</v>
      </c>
      <c r="D18" s="6"/>
      <c r="E18" s="11"/>
      <c r="F18" s="8"/>
    </row>
    <row r="19" spans="2:6">
      <c r="B19" s="9" t="s">
        <v>9</v>
      </c>
      <c r="C19" s="109">
        <v>7358</v>
      </c>
      <c r="D19" s="72"/>
      <c r="E19" s="11" t="s">
        <v>10</v>
      </c>
      <c r="F19" s="8"/>
    </row>
    <row r="20" spans="2:6">
      <c r="B20" s="1" t="s">
        <v>11</v>
      </c>
      <c r="C20" s="141">
        <v>136426</v>
      </c>
      <c r="D20" s="6"/>
      <c r="E20" s="18"/>
      <c r="F20" s="8"/>
    </row>
    <row r="21" spans="2:6">
      <c r="B21" s="9" t="s">
        <v>12</v>
      </c>
      <c r="C21" s="109">
        <v>4700029093</v>
      </c>
      <c r="D21" s="6"/>
      <c r="E21" s="13"/>
      <c r="F21" s="8"/>
    </row>
    <row r="22" spans="2:6">
      <c r="B22" s="14" t="s">
        <v>13</v>
      </c>
      <c r="C22" s="109" t="s">
        <v>162</v>
      </c>
      <c r="D22" s="6"/>
      <c r="E22" s="8"/>
      <c r="F22" s="8"/>
    </row>
    <row r="23" spans="2:6" ht="15.75" thickBot="1">
      <c r="B23" s="14" t="s">
        <v>14</v>
      </c>
      <c r="C23" s="130"/>
      <c r="D23" s="6"/>
      <c r="E23" s="8"/>
      <c r="F23" s="8"/>
    </row>
    <row r="24" spans="2:6" ht="15.75" thickBot="1">
      <c r="B24" s="61" t="s">
        <v>15</v>
      </c>
      <c r="C24" s="129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9">
        <v>3200000000</v>
      </c>
      <c r="C25" s="109" t="s">
        <v>161</v>
      </c>
      <c r="D25" s="229">
        <v>1</v>
      </c>
      <c r="E25" s="211">
        <v>165085</v>
      </c>
      <c r="F25" s="93">
        <f>D25*E25</f>
        <v>165085</v>
      </c>
    </row>
    <row r="26" spans="2:6" ht="15.75" thickBot="1">
      <c r="B26" s="21"/>
      <c r="C26" s="65"/>
      <c r="D26" s="27"/>
      <c r="E26" s="22" t="s">
        <v>20</v>
      </c>
      <c r="F26" s="23">
        <f>F25</f>
        <v>165085</v>
      </c>
    </row>
    <row r="28" spans="2:6" ht="15.75" thickBot="1">
      <c r="B28" s="361" t="s">
        <v>212</v>
      </c>
      <c r="C28" s="361"/>
      <c r="D28" s="361"/>
      <c r="E28" s="361"/>
      <c r="F28" s="361"/>
    </row>
    <row r="29" spans="2:6" ht="15.75" thickBot="1">
      <c r="B29" s="31"/>
      <c r="C29" s="32" t="s">
        <v>83</v>
      </c>
      <c r="D29" s="2"/>
      <c r="E29" s="3"/>
      <c r="F29" s="4"/>
    </row>
    <row r="30" spans="2:6">
      <c r="B30" s="5" t="s">
        <v>5</v>
      </c>
      <c r="C30" s="192" t="s">
        <v>48</v>
      </c>
      <c r="D30" s="6"/>
      <c r="E30" s="7" t="s">
        <v>6</v>
      </c>
      <c r="F30" s="8"/>
    </row>
    <row r="31" spans="2:6">
      <c r="B31" s="9" t="s">
        <v>7</v>
      </c>
      <c r="C31" s="186" t="s">
        <v>189</v>
      </c>
      <c r="D31" s="10"/>
      <c r="E31" s="11"/>
      <c r="F31" s="8"/>
    </row>
    <row r="32" spans="2:6">
      <c r="B32" s="9" t="s">
        <v>9</v>
      </c>
      <c r="C32" s="109">
        <v>7359</v>
      </c>
      <c r="D32" s="12"/>
      <c r="E32" s="11" t="s">
        <v>10</v>
      </c>
      <c r="F32" s="8"/>
    </row>
    <row r="33" spans="2:6">
      <c r="B33" s="1" t="s">
        <v>11</v>
      </c>
      <c r="C33" s="141">
        <v>136427</v>
      </c>
      <c r="D33" s="6"/>
      <c r="E33" s="18"/>
      <c r="F33" s="8"/>
    </row>
    <row r="34" spans="2:6">
      <c r="B34" s="9" t="s">
        <v>12</v>
      </c>
      <c r="C34" s="109">
        <v>4700029092</v>
      </c>
      <c r="D34" s="6"/>
      <c r="E34" s="13"/>
      <c r="F34" s="8"/>
    </row>
    <row r="35" spans="2:6">
      <c r="B35" s="14" t="s">
        <v>13</v>
      </c>
      <c r="C35" s="109" t="s">
        <v>163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09" t="s">
        <v>161</v>
      </c>
      <c r="D38" s="229">
        <v>1</v>
      </c>
      <c r="E38" s="212">
        <v>165085</v>
      </c>
      <c r="F38" s="133">
        <f>D38*E38</f>
        <v>165085</v>
      </c>
    </row>
    <row r="39" spans="2:6" ht="15.75" thickBot="1">
      <c r="B39" s="115"/>
      <c r="C39" s="116"/>
      <c r="D39" s="117"/>
      <c r="E39" s="131" t="s">
        <v>20</v>
      </c>
      <c r="F39" s="132">
        <f>F38</f>
        <v>165085</v>
      </c>
    </row>
    <row r="41" spans="2:6" ht="15.75" thickBot="1">
      <c r="B41" s="361" t="s">
        <v>213</v>
      </c>
      <c r="C41" s="361"/>
      <c r="D41" s="361"/>
      <c r="E41" s="361"/>
      <c r="F41" s="361"/>
    </row>
    <row r="42" spans="2:6" ht="15.75" thickBot="1">
      <c r="B42" s="31"/>
      <c r="C42" s="32" t="s">
        <v>84</v>
      </c>
      <c r="D42" s="2"/>
      <c r="E42" s="3"/>
      <c r="F42" s="4"/>
    </row>
    <row r="43" spans="2:6">
      <c r="B43" s="5" t="s">
        <v>5</v>
      </c>
      <c r="C43" s="192" t="s">
        <v>48</v>
      </c>
      <c r="D43" s="6"/>
      <c r="E43" s="7" t="s">
        <v>6</v>
      </c>
      <c r="F43" s="8"/>
    </row>
    <row r="44" spans="2:6">
      <c r="B44" s="9" t="s">
        <v>7</v>
      </c>
      <c r="C44" s="186" t="s">
        <v>189</v>
      </c>
      <c r="D44" s="10"/>
      <c r="E44" s="11"/>
      <c r="F44" s="8"/>
    </row>
    <row r="45" spans="2:6">
      <c r="B45" s="9" t="s">
        <v>9</v>
      </c>
      <c r="C45" s="109">
        <v>7366</v>
      </c>
      <c r="D45" s="12"/>
      <c r="E45" s="11" t="s">
        <v>10</v>
      </c>
      <c r="F45" s="8"/>
    </row>
    <row r="46" spans="2:6">
      <c r="B46" s="1" t="s">
        <v>11</v>
      </c>
      <c r="C46" s="141">
        <v>136428</v>
      </c>
      <c r="D46" s="6"/>
      <c r="E46" s="18"/>
      <c r="F46" s="8"/>
    </row>
    <row r="47" spans="2:6">
      <c r="B47" s="9" t="s">
        <v>12</v>
      </c>
      <c r="C47" s="109">
        <v>4700029091</v>
      </c>
      <c r="D47" s="6"/>
      <c r="E47" s="13"/>
      <c r="F47" s="8"/>
    </row>
    <row r="48" spans="2:6">
      <c r="B48" s="14" t="s">
        <v>13</v>
      </c>
      <c r="C48" s="109" t="s">
        <v>164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09" t="s">
        <v>161</v>
      </c>
      <c r="D51" s="229">
        <v>1</v>
      </c>
      <c r="E51" s="211">
        <v>165085</v>
      </c>
      <c r="F51" s="93">
        <f>D51*E51</f>
        <v>165085</v>
      </c>
    </row>
    <row r="52" spans="2:6" ht="15.75" thickBot="1">
      <c r="B52" s="21"/>
      <c r="C52" s="65"/>
      <c r="D52" s="27"/>
      <c r="E52" s="22" t="s">
        <v>20</v>
      </c>
      <c r="F52" s="23">
        <f>F51</f>
        <v>165085</v>
      </c>
    </row>
    <row r="54" spans="2:6" ht="15.75" thickBot="1">
      <c r="B54" s="361" t="s">
        <v>214</v>
      </c>
      <c r="C54" s="361"/>
      <c r="D54" s="361"/>
      <c r="E54" s="361"/>
      <c r="F54" s="361"/>
    </row>
    <row r="55" spans="2:6" ht="15.75" thickBot="1">
      <c r="B55" s="31"/>
      <c r="C55" s="32" t="s">
        <v>85</v>
      </c>
      <c r="D55" s="2"/>
      <c r="E55" s="3"/>
      <c r="F55" s="4"/>
    </row>
    <row r="56" spans="2:6">
      <c r="B56" s="5" t="s">
        <v>5</v>
      </c>
      <c r="C56" s="192" t="s">
        <v>48</v>
      </c>
      <c r="D56" s="6"/>
      <c r="E56" s="7" t="s">
        <v>6</v>
      </c>
      <c r="F56" s="8"/>
    </row>
    <row r="57" spans="2:6">
      <c r="B57" s="9" t="s">
        <v>7</v>
      </c>
      <c r="C57" s="186" t="s">
        <v>189</v>
      </c>
      <c r="D57" s="10"/>
      <c r="E57" s="11"/>
      <c r="F57" s="8"/>
    </row>
    <row r="58" spans="2:6">
      <c r="B58" s="9" t="s">
        <v>9</v>
      </c>
      <c r="C58" s="109">
        <v>7367</v>
      </c>
      <c r="D58" s="12"/>
      <c r="E58" s="11" t="s">
        <v>10</v>
      </c>
      <c r="F58" s="8"/>
    </row>
    <row r="59" spans="2:6">
      <c r="B59" s="1" t="s">
        <v>11</v>
      </c>
      <c r="C59" s="141">
        <v>136430</v>
      </c>
      <c r="D59" s="6"/>
      <c r="E59" s="13"/>
      <c r="F59" s="8"/>
    </row>
    <row r="60" spans="2:6">
      <c r="B60" s="9" t="s">
        <v>12</v>
      </c>
      <c r="C60" s="109">
        <v>4700029090</v>
      </c>
      <c r="D60" s="6"/>
      <c r="E60" s="13"/>
      <c r="F60" s="8"/>
    </row>
    <row r="61" spans="2:6">
      <c r="B61" s="14" t="s">
        <v>13</v>
      </c>
      <c r="C61" s="109" t="s">
        <v>165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3200000000</v>
      </c>
      <c r="C64" s="109" t="s">
        <v>161</v>
      </c>
      <c r="D64" s="229">
        <v>1</v>
      </c>
      <c r="E64" s="211">
        <v>165085</v>
      </c>
      <c r="F64" s="93">
        <f>D64*E64</f>
        <v>165085</v>
      </c>
    </row>
    <row r="65" spans="2:6" ht="15.75" thickBot="1">
      <c r="B65" s="21"/>
      <c r="C65" s="65"/>
      <c r="D65" s="27"/>
      <c r="E65" s="22" t="s">
        <v>20</v>
      </c>
      <c r="F65" s="23">
        <f>SUM(F64:F64)</f>
        <v>165085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sqref="A1:XFD104857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61" t="s">
        <v>215</v>
      </c>
      <c r="C2" s="361"/>
      <c r="D2" s="361"/>
      <c r="E2" s="361"/>
      <c r="F2" s="361"/>
    </row>
    <row r="3" spans="2:6" ht="15.75" thickBot="1">
      <c r="B3" s="31"/>
      <c r="C3" s="32" t="s">
        <v>86</v>
      </c>
      <c r="D3" s="2"/>
      <c r="E3" s="3"/>
      <c r="F3" s="4"/>
    </row>
    <row r="4" spans="2:6">
      <c r="B4" s="5" t="s">
        <v>5</v>
      </c>
      <c r="C4" s="192" t="s">
        <v>48</v>
      </c>
      <c r="D4" s="6"/>
      <c r="E4" s="7" t="s">
        <v>6</v>
      </c>
      <c r="F4" s="8"/>
    </row>
    <row r="5" spans="2:6">
      <c r="B5" s="9" t="s">
        <v>7</v>
      </c>
      <c r="C5" s="186" t="s">
        <v>189</v>
      </c>
      <c r="D5" s="10"/>
      <c r="E5" s="11"/>
      <c r="F5" s="8"/>
    </row>
    <row r="6" spans="2:6">
      <c r="B6" s="9" t="s">
        <v>9</v>
      </c>
      <c r="C6" s="109">
        <v>7368</v>
      </c>
      <c r="D6" s="12"/>
      <c r="E6" s="11" t="s">
        <v>10</v>
      </c>
      <c r="F6" s="8"/>
    </row>
    <row r="7" spans="2:6">
      <c r="B7" s="1" t="s">
        <v>11</v>
      </c>
      <c r="C7" s="141">
        <v>136431</v>
      </c>
      <c r="D7" s="6"/>
      <c r="E7" s="13"/>
      <c r="F7" s="8"/>
    </row>
    <row r="8" spans="2:6">
      <c r="B8" s="9" t="s">
        <v>12</v>
      </c>
      <c r="C8" s="109">
        <v>4700029089</v>
      </c>
      <c r="D8" s="6"/>
      <c r="E8" s="13"/>
      <c r="F8" s="8"/>
    </row>
    <row r="9" spans="2:6">
      <c r="B9" s="14" t="s">
        <v>13</v>
      </c>
      <c r="C9" s="109" t="s">
        <v>166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09" t="s">
        <v>161</v>
      </c>
      <c r="D12" s="229">
        <v>1</v>
      </c>
      <c r="E12" s="211">
        <v>165085</v>
      </c>
      <c r="F12" s="93">
        <f>D12*E12</f>
        <v>165085</v>
      </c>
    </row>
    <row r="13" spans="2:6" ht="15.75" thickBot="1">
      <c r="B13" s="21"/>
      <c r="C13" s="65"/>
      <c r="D13" s="27"/>
      <c r="E13" s="22" t="s">
        <v>20</v>
      </c>
      <c r="F13" s="23">
        <f>F12</f>
        <v>165085</v>
      </c>
    </row>
    <row r="15" spans="2:6" ht="15.75" thickBot="1">
      <c r="B15" s="361" t="s">
        <v>216</v>
      </c>
      <c r="C15" s="361"/>
      <c r="D15" s="361"/>
      <c r="E15" s="361"/>
      <c r="F15" s="361"/>
    </row>
    <row r="16" spans="2:6" ht="15.75" thickBot="1">
      <c r="B16" s="31"/>
      <c r="C16" s="32" t="s">
        <v>87</v>
      </c>
      <c r="D16" s="2"/>
      <c r="E16" s="3"/>
      <c r="F16" s="4"/>
    </row>
    <row r="17" spans="2:6">
      <c r="B17" s="5" t="s">
        <v>5</v>
      </c>
      <c r="C17" s="192" t="s">
        <v>48</v>
      </c>
      <c r="D17" s="6"/>
      <c r="E17" s="7" t="s">
        <v>6</v>
      </c>
      <c r="F17" s="8"/>
    </row>
    <row r="18" spans="2:6">
      <c r="B18" s="9" t="s">
        <v>7</v>
      </c>
      <c r="C18" s="186" t="s">
        <v>189</v>
      </c>
      <c r="D18" s="10"/>
      <c r="E18" s="11"/>
      <c r="F18" s="8"/>
    </row>
    <row r="19" spans="2:6">
      <c r="B19" s="9" t="s">
        <v>9</v>
      </c>
      <c r="C19" s="109">
        <v>7369</v>
      </c>
      <c r="D19" s="12"/>
      <c r="E19" s="11" t="s">
        <v>10</v>
      </c>
      <c r="F19" s="8"/>
    </row>
    <row r="20" spans="2:6">
      <c r="B20" s="1" t="s">
        <v>11</v>
      </c>
      <c r="C20" s="141">
        <v>136433</v>
      </c>
      <c r="D20" s="6"/>
      <c r="E20" s="13"/>
      <c r="F20" s="8"/>
    </row>
    <row r="21" spans="2:6">
      <c r="B21" s="9" t="s">
        <v>12</v>
      </c>
      <c r="C21" s="109">
        <v>4700029084</v>
      </c>
      <c r="D21" s="6"/>
      <c r="E21" s="13"/>
      <c r="F21" s="8"/>
    </row>
    <row r="22" spans="2:6">
      <c r="B22" s="14" t="s">
        <v>13</v>
      </c>
      <c r="C22" s="109" t="s">
        <v>167</v>
      </c>
      <c r="D22" s="6"/>
      <c r="E22" s="8"/>
      <c r="F22" s="8"/>
    </row>
    <row r="23" spans="2:6" ht="15.75" thickBot="1">
      <c r="B23" s="14" t="s">
        <v>14</v>
      </c>
      <c r="C23" s="25"/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9">
        <v>3200000000</v>
      </c>
      <c r="C25" s="109" t="s">
        <v>161</v>
      </c>
      <c r="D25" s="229">
        <v>1</v>
      </c>
      <c r="E25" s="211">
        <v>165085</v>
      </c>
      <c r="F25" s="93">
        <f>D25*E25</f>
        <v>165085</v>
      </c>
    </row>
    <row r="26" spans="2:6" ht="15.75" thickBot="1">
      <c r="B26" s="21"/>
      <c r="C26" s="65"/>
      <c r="D26" s="27"/>
      <c r="E26" s="22" t="s">
        <v>20</v>
      </c>
      <c r="F26" s="23">
        <f>F25</f>
        <v>165085</v>
      </c>
    </row>
    <row r="28" spans="2:6" ht="15.75" thickBot="1">
      <c r="B28" s="361" t="s">
        <v>217</v>
      </c>
      <c r="C28" s="361"/>
      <c r="D28" s="361"/>
      <c r="E28" s="361"/>
      <c r="F28" s="361"/>
    </row>
    <row r="29" spans="2:6" ht="15.75" thickBot="1">
      <c r="B29" s="31"/>
      <c r="C29" s="32" t="s">
        <v>88</v>
      </c>
      <c r="D29" s="2"/>
      <c r="E29" s="3"/>
      <c r="F29" s="4"/>
    </row>
    <row r="30" spans="2:6">
      <c r="B30" s="5" t="s">
        <v>5</v>
      </c>
      <c r="C30" s="192" t="s">
        <v>48</v>
      </c>
      <c r="D30" s="6"/>
      <c r="E30" s="7" t="s">
        <v>6</v>
      </c>
      <c r="F30" s="8"/>
    </row>
    <row r="31" spans="2:6">
      <c r="B31" s="9" t="s">
        <v>7</v>
      </c>
      <c r="C31" s="186" t="s">
        <v>189</v>
      </c>
      <c r="D31" s="10"/>
      <c r="E31" s="11"/>
      <c r="F31" s="8"/>
    </row>
    <row r="32" spans="2:6">
      <c r="B32" s="9" t="s">
        <v>9</v>
      </c>
      <c r="C32" s="109">
        <v>7373</v>
      </c>
      <c r="D32" s="12"/>
      <c r="E32" s="11" t="s">
        <v>10</v>
      </c>
      <c r="F32" s="8"/>
    </row>
    <row r="33" spans="2:6">
      <c r="B33" s="1" t="s">
        <v>11</v>
      </c>
      <c r="C33" s="141">
        <v>136434</v>
      </c>
      <c r="D33" s="6"/>
      <c r="E33" s="13"/>
      <c r="F33" s="8"/>
    </row>
    <row r="34" spans="2:6">
      <c r="B34" s="9" t="s">
        <v>12</v>
      </c>
      <c r="C34" s="109">
        <v>4700029088</v>
      </c>
      <c r="D34" s="6"/>
      <c r="E34" s="13"/>
      <c r="F34" s="8"/>
    </row>
    <row r="35" spans="2:6">
      <c r="B35" s="14" t="s">
        <v>13</v>
      </c>
      <c r="C35" s="109" t="s">
        <v>168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09" t="s">
        <v>161</v>
      </c>
      <c r="D38" s="229">
        <v>1</v>
      </c>
      <c r="E38" s="211">
        <v>165085</v>
      </c>
      <c r="F38" s="93">
        <f>D38*E38</f>
        <v>165085</v>
      </c>
    </row>
    <row r="39" spans="2:6" ht="15.75" thickBot="1">
      <c r="B39" s="21"/>
      <c r="C39" s="65"/>
      <c r="D39" s="27"/>
      <c r="E39" s="22" t="s">
        <v>20</v>
      </c>
      <c r="F39" s="23">
        <f>F38</f>
        <v>165085</v>
      </c>
    </row>
    <row r="41" spans="2:6" ht="15.75" thickBot="1">
      <c r="B41" s="361" t="s">
        <v>218</v>
      </c>
      <c r="C41" s="361"/>
      <c r="D41" s="361"/>
      <c r="E41" s="361"/>
      <c r="F41" s="361"/>
    </row>
    <row r="42" spans="2:6" ht="15.75" thickBot="1">
      <c r="B42" s="31"/>
      <c r="C42" s="32" t="s">
        <v>89</v>
      </c>
      <c r="D42" s="2"/>
      <c r="E42" s="3"/>
      <c r="F42" s="4"/>
    </row>
    <row r="43" spans="2:6">
      <c r="B43" s="5" t="s">
        <v>5</v>
      </c>
      <c r="C43" s="192" t="s">
        <v>48</v>
      </c>
      <c r="D43" s="6"/>
      <c r="E43" s="7" t="s">
        <v>6</v>
      </c>
      <c r="F43" s="8"/>
    </row>
    <row r="44" spans="2:6">
      <c r="B44" s="9" t="s">
        <v>7</v>
      </c>
      <c r="C44" s="186" t="s">
        <v>189</v>
      </c>
      <c r="D44" s="10"/>
      <c r="E44" s="11"/>
      <c r="F44" s="8"/>
    </row>
    <row r="45" spans="2:6">
      <c r="B45" s="9" t="s">
        <v>9</v>
      </c>
      <c r="C45" s="109">
        <v>7374</v>
      </c>
      <c r="D45" s="12"/>
      <c r="E45" s="11" t="s">
        <v>10</v>
      </c>
      <c r="F45" s="8"/>
    </row>
    <row r="46" spans="2:6">
      <c r="B46" s="1" t="s">
        <v>11</v>
      </c>
      <c r="C46" s="141">
        <v>136435</v>
      </c>
      <c r="D46" s="6"/>
      <c r="E46" s="13"/>
      <c r="F46" s="8"/>
    </row>
    <row r="47" spans="2:6">
      <c r="B47" s="9" t="s">
        <v>12</v>
      </c>
      <c r="C47" s="109">
        <v>4700029087</v>
      </c>
      <c r="D47" s="6"/>
      <c r="E47" s="13"/>
      <c r="F47" s="8"/>
    </row>
    <row r="48" spans="2:6">
      <c r="B48" s="14" t="s">
        <v>13</v>
      </c>
      <c r="C48" s="109" t="s">
        <v>169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09" t="s">
        <v>161</v>
      </c>
      <c r="D51" s="229">
        <v>1</v>
      </c>
      <c r="E51" s="211">
        <v>165085</v>
      </c>
      <c r="F51" s="93">
        <f>D51*E51</f>
        <v>165085</v>
      </c>
    </row>
    <row r="52" spans="2:6" ht="15.75" thickBot="1">
      <c r="B52" s="21"/>
      <c r="C52" s="65"/>
      <c r="D52" s="27"/>
      <c r="E52" s="22" t="s">
        <v>20</v>
      </c>
      <c r="F52" s="23">
        <f>F51</f>
        <v>165085</v>
      </c>
    </row>
    <row r="54" spans="2:6" ht="15.75" thickBot="1">
      <c r="B54" s="361" t="s">
        <v>219</v>
      </c>
      <c r="C54" s="361"/>
      <c r="D54" s="361"/>
      <c r="E54" s="361"/>
      <c r="F54" s="361"/>
    </row>
    <row r="55" spans="2:6" ht="15.75" thickBot="1">
      <c r="B55" s="31"/>
      <c r="C55" s="32" t="s">
        <v>90</v>
      </c>
      <c r="D55" s="2"/>
      <c r="E55" s="3"/>
      <c r="F55" s="4"/>
    </row>
    <row r="56" spans="2:6">
      <c r="B56" s="5" t="s">
        <v>5</v>
      </c>
      <c r="C56" s="192" t="s">
        <v>48</v>
      </c>
      <c r="D56" s="6"/>
      <c r="E56" s="7" t="s">
        <v>6</v>
      </c>
      <c r="F56" s="8"/>
    </row>
    <row r="57" spans="2:6">
      <c r="B57" s="9" t="s">
        <v>7</v>
      </c>
      <c r="C57" s="186" t="s">
        <v>189</v>
      </c>
      <c r="D57" s="10"/>
      <c r="E57" s="11"/>
      <c r="F57" s="8"/>
    </row>
    <row r="58" spans="2:6">
      <c r="B58" s="9" t="s">
        <v>9</v>
      </c>
      <c r="C58" s="109">
        <v>7375</v>
      </c>
      <c r="D58" s="12"/>
      <c r="E58" s="11" t="s">
        <v>10</v>
      </c>
      <c r="F58" s="8"/>
    </row>
    <row r="59" spans="2:6">
      <c r="B59" s="1" t="s">
        <v>11</v>
      </c>
      <c r="C59" s="141">
        <v>136436</v>
      </c>
      <c r="D59" s="6"/>
      <c r="E59" s="13"/>
      <c r="F59" s="8"/>
    </row>
    <row r="60" spans="2:6">
      <c r="B60" s="9" t="s">
        <v>12</v>
      </c>
      <c r="C60" s="109">
        <v>4700029086</v>
      </c>
      <c r="D60" s="6"/>
      <c r="E60" s="13"/>
      <c r="F60" s="8"/>
    </row>
    <row r="61" spans="2:6">
      <c r="B61" s="14" t="s">
        <v>13</v>
      </c>
      <c r="C61" s="109" t="s">
        <v>170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3200000000</v>
      </c>
      <c r="C64" s="109" t="s">
        <v>161</v>
      </c>
      <c r="D64" s="229">
        <v>1</v>
      </c>
      <c r="E64" s="211">
        <v>165085</v>
      </c>
      <c r="F64" s="93">
        <f>D64*E64</f>
        <v>165085</v>
      </c>
    </row>
    <row r="65" spans="2:6" ht="15.75" thickBot="1">
      <c r="B65" s="21"/>
      <c r="C65" s="65"/>
      <c r="D65" s="27"/>
      <c r="E65" s="22" t="s">
        <v>20</v>
      </c>
      <c r="F65" s="23">
        <f>F64</f>
        <v>165085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B25" sqref="B25:C25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61" t="s">
        <v>225</v>
      </c>
      <c r="C2" s="361"/>
      <c r="D2" s="361"/>
      <c r="E2" s="361"/>
      <c r="F2" s="361"/>
    </row>
    <row r="3" spans="2:6" ht="15.75" thickBot="1">
      <c r="B3" s="31"/>
      <c r="C3" s="32" t="s">
        <v>220</v>
      </c>
      <c r="D3" s="2"/>
      <c r="E3" s="3"/>
      <c r="F3" s="4"/>
    </row>
    <row r="4" spans="2:6">
      <c r="B4" s="5" t="s">
        <v>5</v>
      </c>
      <c r="C4" s="192" t="s">
        <v>48</v>
      </c>
      <c r="D4" s="6"/>
      <c r="E4" s="7" t="s">
        <v>6</v>
      </c>
      <c r="F4" s="8"/>
    </row>
    <row r="5" spans="2:6">
      <c r="B5" s="9" t="s">
        <v>7</v>
      </c>
      <c r="C5" s="186" t="s">
        <v>189</v>
      </c>
      <c r="D5" s="10"/>
      <c r="E5" s="11"/>
      <c r="F5" s="8"/>
    </row>
    <row r="6" spans="2:6">
      <c r="B6" s="9" t="s">
        <v>9</v>
      </c>
      <c r="C6" s="109">
        <v>7377</v>
      </c>
      <c r="D6" s="12"/>
      <c r="E6" s="11" t="s">
        <v>10</v>
      </c>
      <c r="F6" s="8"/>
    </row>
    <row r="7" spans="2:6">
      <c r="B7" s="1" t="s">
        <v>11</v>
      </c>
      <c r="C7" s="141">
        <v>136437</v>
      </c>
      <c r="D7" s="6"/>
      <c r="E7" s="13"/>
      <c r="F7" s="8"/>
    </row>
    <row r="8" spans="2:6">
      <c r="B8" s="9" t="s">
        <v>12</v>
      </c>
      <c r="C8" s="109">
        <v>4700029085</v>
      </c>
      <c r="D8" s="6"/>
      <c r="E8" s="13"/>
      <c r="F8" s="8"/>
    </row>
    <row r="9" spans="2:6">
      <c r="B9" s="14" t="s">
        <v>13</v>
      </c>
      <c r="C9" s="109" t="s">
        <v>171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09" t="s">
        <v>161</v>
      </c>
      <c r="D12" s="229">
        <v>1</v>
      </c>
      <c r="E12" s="211">
        <v>165085</v>
      </c>
      <c r="F12" s="93">
        <f>D12*E12</f>
        <v>165085</v>
      </c>
    </row>
    <row r="13" spans="2:6" ht="15.75" thickBot="1">
      <c r="B13" s="21"/>
      <c r="C13" s="65"/>
      <c r="D13" s="27"/>
      <c r="E13" s="22" t="s">
        <v>20</v>
      </c>
      <c r="F13" s="23">
        <f>F12</f>
        <v>165085</v>
      </c>
    </row>
    <row r="15" spans="2:6" ht="15.75" thickBot="1">
      <c r="B15" s="361" t="s">
        <v>226</v>
      </c>
      <c r="C15" s="361"/>
      <c r="D15" s="361"/>
      <c r="E15" s="361"/>
      <c r="F15" s="361"/>
    </row>
    <row r="16" spans="2:6" ht="15.75" thickBot="1">
      <c r="B16" s="31"/>
      <c r="C16" s="32" t="s">
        <v>221</v>
      </c>
      <c r="D16" s="2"/>
      <c r="E16" s="3"/>
      <c r="F16" s="4"/>
    </row>
    <row r="17" spans="2:6">
      <c r="B17" s="5" t="s">
        <v>5</v>
      </c>
      <c r="C17" s="192" t="s">
        <v>48</v>
      </c>
      <c r="D17" s="6"/>
      <c r="E17" s="7" t="s">
        <v>6</v>
      </c>
      <c r="F17" s="8"/>
    </row>
    <row r="18" spans="2:6">
      <c r="B18" s="9" t="s">
        <v>7</v>
      </c>
      <c r="C18" s="186" t="s">
        <v>189</v>
      </c>
      <c r="D18" s="10"/>
      <c r="E18" s="11"/>
      <c r="F18" s="8"/>
    </row>
    <row r="19" spans="2:6">
      <c r="B19" s="9" t="s">
        <v>9</v>
      </c>
      <c r="C19" s="109">
        <v>7378</v>
      </c>
      <c r="D19" s="12"/>
      <c r="E19" s="11" t="s">
        <v>10</v>
      </c>
      <c r="F19" s="8"/>
    </row>
    <row r="20" spans="2:6">
      <c r="B20" s="1" t="s">
        <v>11</v>
      </c>
      <c r="C20" s="141">
        <v>136438</v>
      </c>
      <c r="D20" s="6"/>
      <c r="E20" s="13"/>
      <c r="F20" s="8"/>
    </row>
    <row r="21" spans="2:6">
      <c r="B21" s="9" t="s">
        <v>12</v>
      </c>
      <c r="C21" s="109">
        <v>4700029064</v>
      </c>
      <c r="D21" s="6"/>
      <c r="E21" s="13"/>
      <c r="F21" s="8"/>
    </row>
    <row r="22" spans="2:6">
      <c r="B22" s="14" t="s">
        <v>13</v>
      </c>
      <c r="C22" s="109" t="s">
        <v>172</v>
      </c>
      <c r="D22" s="6"/>
      <c r="E22" s="8"/>
      <c r="F22" s="8"/>
    </row>
    <row r="23" spans="2:6" ht="15.75" thickBot="1">
      <c r="B23" s="14" t="s">
        <v>14</v>
      </c>
      <c r="C23" s="25"/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9">
        <v>3200000000</v>
      </c>
      <c r="C25" s="109" t="s">
        <v>161</v>
      </c>
      <c r="D25" s="229">
        <v>1</v>
      </c>
      <c r="E25" s="211">
        <v>165085</v>
      </c>
      <c r="F25" s="93">
        <f>D25*E25</f>
        <v>165085</v>
      </c>
    </row>
    <row r="26" spans="2:6" ht="15.75" thickBot="1">
      <c r="B26" s="21"/>
      <c r="C26" s="65"/>
      <c r="D26" s="27"/>
      <c r="E26" s="22" t="s">
        <v>20</v>
      </c>
      <c r="F26" s="23">
        <f>F25</f>
        <v>165085</v>
      </c>
    </row>
    <row r="28" spans="2:6" ht="15.75" thickBot="1">
      <c r="B28" s="361" t="s">
        <v>227</v>
      </c>
      <c r="C28" s="361"/>
      <c r="D28" s="361"/>
      <c r="E28" s="361"/>
      <c r="F28" s="361"/>
    </row>
    <row r="29" spans="2:6" ht="15.75" thickBot="1">
      <c r="B29" s="31"/>
      <c r="C29" s="32" t="s">
        <v>222</v>
      </c>
      <c r="D29" s="2"/>
      <c r="E29" s="3"/>
      <c r="F29" s="4"/>
    </row>
    <row r="30" spans="2:6">
      <c r="B30" s="5" t="s">
        <v>5</v>
      </c>
      <c r="C30" s="192" t="s">
        <v>48</v>
      </c>
      <c r="D30" s="6"/>
      <c r="E30" s="7" t="s">
        <v>6</v>
      </c>
      <c r="F30" s="8"/>
    </row>
    <row r="31" spans="2:6">
      <c r="B31" s="9" t="s">
        <v>7</v>
      </c>
      <c r="C31" s="186" t="s">
        <v>189</v>
      </c>
      <c r="D31" s="10"/>
      <c r="E31" s="11"/>
      <c r="F31" s="8"/>
    </row>
    <row r="32" spans="2:6">
      <c r="B32" s="9" t="s">
        <v>9</v>
      </c>
      <c r="C32" s="109">
        <v>7379</v>
      </c>
      <c r="D32" s="12"/>
      <c r="E32" s="11" t="s">
        <v>10</v>
      </c>
      <c r="F32" s="8"/>
    </row>
    <row r="33" spans="2:6">
      <c r="B33" s="1" t="s">
        <v>11</v>
      </c>
      <c r="C33" s="141">
        <v>136439</v>
      </c>
      <c r="D33" s="6"/>
      <c r="E33" s="13"/>
      <c r="F33" s="8"/>
    </row>
    <row r="34" spans="2:6">
      <c r="B34" s="9" t="s">
        <v>12</v>
      </c>
      <c r="C34" s="109">
        <v>4700029065</v>
      </c>
      <c r="D34" s="6"/>
      <c r="E34" s="13"/>
      <c r="F34" s="8"/>
    </row>
    <row r="35" spans="2:6">
      <c r="B35" s="14" t="s">
        <v>13</v>
      </c>
      <c r="C35" s="109" t="s">
        <v>173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09" t="s">
        <v>161</v>
      </c>
      <c r="D38" s="229">
        <v>1</v>
      </c>
      <c r="E38" s="211">
        <v>155216</v>
      </c>
      <c r="F38" s="93">
        <f>D38*E38</f>
        <v>155216</v>
      </c>
    </row>
    <row r="39" spans="2:6" ht="15.75" thickBot="1">
      <c r="B39" s="21"/>
      <c r="C39" s="65"/>
      <c r="D39" s="27"/>
      <c r="E39" s="22" t="s">
        <v>20</v>
      </c>
      <c r="F39" s="23">
        <f>F38</f>
        <v>155216</v>
      </c>
    </row>
    <row r="41" spans="2:6" ht="15.75" thickBot="1">
      <c r="B41" s="361" t="s">
        <v>228</v>
      </c>
      <c r="C41" s="361"/>
      <c r="D41" s="361"/>
      <c r="E41" s="361"/>
      <c r="F41" s="361"/>
    </row>
    <row r="42" spans="2:6" ht="15.75" thickBot="1">
      <c r="B42" s="31"/>
      <c r="C42" s="32" t="s">
        <v>223</v>
      </c>
      <c r="D42" s="2"/>
      <c r="E42" s="3"/>
      <c r="F42" s="4"/>
    </row>
    <row r="43" spans="2:6">
      <c r="B43" s="5" t="s">
        <v>5</v>
      </c>
      <c r="C43" s="192" t="s">
        <v>48</v>
      </c>
      <c r="D43" s="6"/>
      <c r="E43" s="7" t="s">
        <v>6</v>
      </c>
      <c r="F43" s="8"/>
    </row>
    <row r="44" spans="2:6">
      <c r="B44" s="9" t="s">
        <v>7</v>
      </c>
      <c r="C44" s="186" t="s">
        <v>189</v>
      </c>
      <c r="D44" s="10"/>
      <c r="E44" s="11"/>
      <c r="F44" s="8"/>
    </row>
    <row r="45" spans="2:6">
      <c r="B45" s="9" t="s">
        <v>9</v>
      </c>
      <c r="C45" s="109">
        <v>7380</v>
      </c>
      <c r="D45" s="12"/>
      <c r="E45" s="11" t="s">
        <v>10</v>
      </c>
      <c r="F45" s="8"/>
    </row>
    <row r="46" spans="2:6">
      <c r="B46" s="1" t="s">
        <v>11</v>
      </c>
      <c r="C46" s="141">
        <v>136440</v>
      </c>
      <c r="D46" s="6"/>
      <c r="E46" s="13"/>
      <c r="F46" s="8"/>
    </row>
    <row r="47" spans="2:6">
      <c r="B47" s="9" t="s">
        <v>12</v>
      </c>
      <c r="C47" s="109">
        <v>4700029066</v>
      </c>
      <c r="D47" s="6"/>
      <c r="E47" s="13"/>
      <c r="F47" s="8"/>
    </row>
    <row r="48" spans="2:6">
      <c r="B48" s="14" t="s">
        <v>13</v>
      </c>
      <c r="C48" s="109" t="s">
        <v>174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09" t="s">
        <v>161</v>
      </c>
      <c r="D51" s="229">
        <v>1</v>
      </c>
      <c r="E51" s="211">
        <v>155216</v>
      </c>
      <c r="F51" s="93">
        <f>D51*E51</f>
        <v>155216</v>
      </c>
    </row>
    <row r="52" spans="2:6" ht="15.75" thickBot="1">
      <c r="B52" s="21"/>
      <c r="C52" s="65"/>
      <c r="D52" s="27"/>
      <c r="E52" s="22" t="s">
        <v>20</v>
      </c>
      <c r="F52" s="23">
        <f>F51</f>
        <v>155216</v>
      </c>
    </row>
    <row r="54" spans="2:6" ht="15.75" thickBot="1">
      <c r="B54" s="361" t="s">
        <v>229</v>
      </c>
      <c r="C54" s="361"/>
      <c r="D54" s="361"/>
      <c r="E54" s="361"/>
      <c r="F54" s="361"/>
    </row>
    <row r="55" spans="2:6" ht="15.75" thickBot="1">
      <c r="B55" s="31"/>
      <c r="C55" s="32" t="s">
        <v>224</v>
      </c>
      <c r="D55" s="2"/>
      <c r="E55" s="3"/>
      <c r="F55" s="4"/>
    </row>
    <row r="56" spans="2:6">
      <c r="B56" s="5" t="s">
        <v>5</v>
      </c>
      <c r="C56" s="192" t="s">
        <v>48</v>
      </c>
      <c r="D56" s="6"/>
      <c r="E56" s="7" t="s">
        <v>6</v>
      </c>
      <c r="F56" s="8"/>
    </row>
    <row r="57" spans="2:6">
      <c r="B57" s="9" t="s">
        <v>7</v>
      </c>
      <c r="C57" s="186" t="s">
        <v>189</v>
      </c>
      <c r="D57" s="10"/>
      <c r="E57" s="11"/>
      <c r="F57" s="8"/>
    </row>
    <row r="58" spans="2:6">
      <c r="B58" s="9" t="s">
        <v>9</v>
      </c>
      <c r="C58" s="109">
        <v>7396</v>
      </c>
      <c r="D58" s="12"/>
      <c r="E58" s="11" t="s">
        <v>10</v>
      </c>
      <c r="F58" s="8"/>
    </row>
    <row r="59" spans="2:6">
      <c r="B59" s="1" t="s">
        <v>11</v>
      </c>
      <c r="C59" s="141">
        <v>136442</v>
      </c>
      <c r="D59" s="6"/>
      <c r="E59" s="13"/>
      <c r="F59" s="8"/>
    </row>
    <row r="60" spans="2:6">
      <c r="B60" s="9" t="s">
        <v>12</v>
      </c>
      <c r="C60" s="109">
        <v>4700029067</v>
      </c>
      <c r="D60" s="6"/>
      <c r="E60" s="13"/>
      <c r="F60" s="8"/>
    </row>
    <row r="61" spans="2:6">
      <c r="B61" s="14" t="s">
        <v>13</v>
      </c>
      <c r="C61" s="109" t="s">
        <v>175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3200000000</v>
      </c>
      <c r="C64" s="109" t="s">
        <v>161</v>
      </c>
      <c r="D64" s="229">
        <v>1</v>
      </c>
      <c r="E64" s="211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20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37" workbookViewId="0">
      <selection activeCell="B41" sqref="B41:F4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61" t="s">
        <v>235</v>
      </c>
      <c r="C2" s="361"/>
      <c r="D2" s="361"/>
      <c r="E2" s="361"/>
      <c r="F2" s="361"/>
    </row>
    <row r="3" spans="2:6" ht="15.75" thickBot="1">
      <c r="B3" s="31"/>
      <c r="C3" s="32" t="s">
        <v>230</v>
      </c>
      <c r="D3" s="2"/>
      <c r="E3" s="3"/>
      <c r="F3" s="4"/>
    </row>
    <row r="4" spans="2:6">
      <c r="B4" s="5" t="s">
        <v>5</v>
      </c>
      <c r="C4" s="192" t="s">
        <v>48</v>
      </c>
      <c r="D4" s="6"/>
      <c r="E4" s="7" t="s">
        <v>6</v>
      </c>
      <c r="F4" s="8"/>
    </row>
    <row r="5" spans="2:6">
      <c r="B5" s="9" t="s">
        <v>7</v>
      </c>
      <c r="C5" s="186" t="s">
        <v>189</v>
      </c>
      <c r="D5" s="10"/>
      <c r="E5" s="11"/>
      <c r="F5" s="8"/>
    </row>
    <row r="6" spans="2:6">
      <c r="B6" s="9" t="s">
        <v>9</v>
      </c>
      <c r="C6" s="109">
        <v>7398</v>
      </c>
      <c r="D6" s="12"/>
      <c r="E6" s="11" t="s">
        <v>10</v>
      </c>
      <c r="F6" s="8"/>
    </row>
    <row r="7" spans="2:6">
      <c r="B7" s="1" t="s">
        <v>11</v>
      </c>
      <c r="C7" s="141">
        <v>136444</v>
      </c>
      <c r="D7" s="6"/>
      <c r="E7" s="13"/>
      <c r="F7" s="8"/>
    </row>
    <row r="8" spans="2:6">
      <c r="B8" s="9" t="s">
        <v>12</v>
      </c>
      <c r="C8" s="109">
        <v>4700029068</v>
      </c>
      <c r="D8" s="6"/>
      <c r="E8" s="13"/>
      <c r="F8" s="8"/>
    </row>
    <row r="9" spans="2:6">
      <c r="B9" s="14" t="s">
        <v>13</v>
      </c>
      <c r="C9" s="109" t="s">
        <v>176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09" t="s">
        <v>161</v>
      </c>
      <c r="D12" s="229">
        <v>1</v>
      </c>
      <c r="E12" s="211">
        <v>155216</v>
      </c>
      <c r="F12" s="93">
        <f>D12*E12</f>
        <v>155216</v>
      </c>
    </row>
    <row r="13" spans="2:6" ht="15.75" thickBot="1">
      <c r="B13" s="21"/>
      <c r="C13" s="65"/>
      <c r="D13" s="27"/>
      <c r="E13" s="22" t="s">
        <v>20</v>
      </c>
      <c r="F13" s="23">
        <f>F12</f>
        <v>155216</v>
      </c>
    </row>
    <row r="15" spans="2:6" ht="15.75" thickBot="1">
      <c r="B15" s="361" t="s">
        <v>236</v>
      </c>
      <c r="C15" s="361"/>
      <c r="D15" s="361"/>
      <c r="E15" s="361"/>
      <c r="F15" s="361"/>
    </row>
    <row r="16" spans="2:6" ht="15.75" thickBot="1">
      <c r="B16" s="31"/>
      <c r="C16" s="32" t="s">
        <v>231</v>
      </c>
      <c r="D16" s="2"/>
      <c r="E16" s="3"/>
      <c r="F16" s="4"/>
    </row>
    <row r="17" spans="2:6">
      <c r="B17" s="5" t="s">
        <v>5</v>
      </c>
      <c r="C17" s="192" t="s">
        <v>48</v>
      </c>
      <c r="D17" s="6"/>
      <c r="E17" s="7" t="s">
        <v>6</v>
      </c>
      <c r="F17" s="8"/>
    </row>
    <row r="18" spans="2:6">
      <c r="B18" s="9" t="s">
        <v>7</v>
      </c>
      <c r="C18" s="186" t="s">
        <v>189</v>
      </c>
      <c r="D18" s="10"/>
      <c r="E18" s="11"/>
      <c r="F18" s="8"/>
    </row>
    <row r="19" spans="2:6">
      <c r="B19" s="9" t="s">
        <v>9</v>
      </c>
      <c r="C19" s="109">
        <v>7399</v>
      </c>
      <c r="D19" s="12"/>
      <c r="E19" s="11" t="s">
        <v>10</v>
      </c>
      <c r="F19" s="8"/>
    </row>
    <row r="20" spans="2:6">
      <c r="B20" s="1" t="s">
        <v>11</v>
      </c>
      <c r="C20" s="141">
        <v>136458</v>
      </c>
      <c r="D20" s="6"/>
      <c r="E20" s="13"/>
      <c r="F20" s="8"/>
    </row>
    <row r="21" spans="2:6">
      <c r="B21" s="9" t="s">
        <v>12</v>
      </c>
      <c r="C21" s="109">
        <v>4700029069</v>
      </c>
      <c r="D21" s="6"/>
      <c r="E21" s="13"/>
      <c r="F21" s="8"/>
    </row>
    <row r="22" spans="2:6">
      <c r="B22" s="14" t="s">
        <v>13</v>
      </c>
      <c r="C22" s="109" t="s">
        <v>177</v>
      </c>
      <c r="D22" s="6"/>
      <c r="E22" s="8"/>
      <c r="F22" s="8"/>
    </row>
    <row r="23" spans="2:6" ht="15.75" thickBot="1">
      <c r="B23" s="14" t="s">
        <v>14</v>
      </c>
      <c r="C23" s="25"/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9">
        <v>3200000000</v>
      </c>
      <c r="C25" s="109" t="s">
        <v>161</v>
      </c>
      <c r="D25" s="229">
        <v>1</v>
      </c>
      <c r="E25" s="211">
        <v>155216</v>
      </c>
      <c r="F25" s="93">
        <f>D25*E25</f>
        <v>155216</v>
      </c>
    </row>
    <row r="26" spans="2:6" ht="15.75" thickBot="1">
      <c r="B26" s="21"/>
      <c r="C26" s="65"/>
      <c r="D26" s="27"/>
      <c r="E26" s="22" t="s">
        <v>20</v>
      </c>
      <c r="F26" s="23">
        <f>F25</f>
        <v>155216</v>
      </c>
    </row>
    <row r="28" spans="2:6" ht="15.75" thickBot="1">
      <c r="B28" s="361" t="s">
        <v>237</v>
      </c>
      <c r="C28" s="361"/>
      <c r="D28" s="361"/>
      <c r="E28" s="361"/>
      <c r="F28" s="361"/>
    </row>
    <row r="29" spans="2:6" ht="15.75" thickBot="1">
      <c r="B29" s="31"/>
      <c r="C29" s="32" t="s">
        <v>232</v>
      </c>
      <c r="D29" s="2"/>
      <c r="E29" s="3"/>
      <c r="F29" s="4"/>
    </row>
    <row r="30" spans="2:6">
      <c r="B30" s="5" t="s">
        <v>5</v>
      </c>
      <c r="C30" s="192" t="s">
        <v>48</v>
      </c>
      <c r="D30" s="6"/>
      <c r="E30" s="7" t="s">
        <v>6</v>
      </c>
      <c r="F30" s="8"/>
    </row>
    <row r="31" spans="2:6">
      <c r="B31" s="9" t="s">
        <v>7</v>
      </c>
      <c r="C31" s="186" t="s">
        <v>189</v>
      </c>
      <c r="D31" s="10"/>
      <c r="E31" s="11"/>
      <c r="F31" s="8"/>
    </row>
    <row r="32" spans="2:6">
      <c r="B32" s="9" t="s">
        <v>9</v>
      </c>
      <c r="C32" s="109">
        <v>7400</v>
      </c>
      <c r="D32" s="12"/>
      <c r="E32" s="11" t="s">
        <v>10</v>
      </c>
      <c r="F32" s="8"/>
    </row>
    <row r="33" spans="2:6">
      <c r="B33" s="1" t="s">
        <v>11</v>
      </c>
      <c r="C33" s="141">
        <v>136460</v>
      </c>
      <c r="D33" s="6"/>
      <c r="E33" s="13"/>
      <c r="F33" s="8"/>
    </row>
    <row r="34" spans="2:6">
      <c r="B34" s="9" t="s">
        <v>12</v>
      </c>
      <c r="C34" s="109">
        <v>4700029070</v>
      </c>
      <c r="D34" s="6"/>
      <c r="E34" s="13"/>
      <c r="F34" s="8"/>
    </row>
    <row r="35" spans="2:6">
      <c r="B35" s="14" t="s">
        <v>13</v>
      </c>
      <c r="C35" s="109" t="s">
        <v>178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09" t="s">
        <v>161</v>
      </c>
      <c r="D38" s="229">
        <v>1</v>
      </c>
      <c r="E38" s="211">
        <v>155216</v>
      </c>
      <c r="F38" s="93">
        <f>D38*E38</f>
        <v>155216</v>
      </c>
    </row>
    <row r="39" spans="2:6" ht="15.75" thickBot="1">
      <c r="B39" s="21"/>
      <c r="C39" s="65"/>
      <c r="D39" s="27"/>
      <c r="E39" s="22" t="s">
        <v>20</v>
      </c>
      <c r="F39" s="23">
        <f>F38</f>
        <v>155216</v>
      </c>
    </row>
    <row r="41" spans="2:6" ht="15.75" thickBot="1">
      <c r="B41" s="361" t="s">
        <v>238</v>
      </c>
      <c r="C41" s="361"/>
      <c r="D41" s="361"/>
      <c r="E41" s="361"/>
      <c r="F41" s="361"/>
    </row>
    <row r="42" spans="2:6" ht="15.75" thickBot="1">
      <c r="B42" s="31"/>
      <c r="C42" s="32" t="s">
        <v>233</v>
      </c>
      <c r="D42" s="2"/>
      <c r="E42" s="3"/>
      <c r="F42" s="4"/>
    </row>
    <row r="43" spans="2:6">
      <c r="B43" s="5" t="s">
        <v>5</v>
      </c>
      <c r="C43" s="192" t="s">
        <v>48</v>
      </c>
      <c r="D43" s="6"/>
      <c r="E43" s="7" t="s">
        <v>6</v>
      </c>
      <c r="F43" s="8"/>
    </row>
    <row r="44" spans="2:6">
      <c r="B44" s="9" t="s">
        <v>7</v>
      </c>
      <c r="C44" s="186" t="s">
        <v>189</v>
      </c>
      <c r="D44" s="10"/>
      <c r="E44" s="11"/>
      <c r="F44" s="8"/>
    </row>
    <row r="45" spans="2:6">
      <c r="B45" s="9" t="s">
        <v>9</v>
      </c>
      <c r="C45" s="109">
        <v>7401</v>
      </c>
      <c r="D45" s="12"/>
      <c r="E45" s="11" t="s">
        <v>10</v>
      </c>
      <c r="F45" s="8"/>
    </row>
    <row r="46" spans="2:6">
      <c r="B46" s="1" t="s">
        <v>11</v>
      </c>
      <c r="C46" s="141">
        <v>136462</v>
      </c>
      <c r="D46" s="6"/>
      <c r="E46" s="13"/>
      <c r="F46" s="8"/>
    </row>
    <row r="47" spans="2:6">
      <c r="B47" s="9" t="s">
        <v>12</v>
      </c>
      <c r="C47" s="109">
        <v>4700029071</v>
      </c>
      <c r="D47" s="6"/>
      <c r="E47" s="13"/>
      <c r="F47" s="8"/>
    </row>
    <row r="48" spans="2:6">
      <c r="B48" s="14" t="s">
        <v>13</v>
      </c>
      <c r="C48" s="109" t="s">
        <v>179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09" t="s">
        <v>161</v>
      </c>
      <c r="D51" s="229">
        <v>1</v>
      </c>
      <c r="E51" s="211">
        <v>155216</v>
      </c>
      <c r="F51" s="93">
        <f>D51*E51</f>
        <v>155216</v>
      </c>
    </row>
    <row r="52" spans="2:6" ht="15.75" thickBot="1">
      <c r="B52" s="21"/>
      <c r="C52" s="65"/>
      <c r="D52" s="27"/>
      <c r="E52" s="22" t="s">
        <v>20</v>
      </c>
      <c r="F52" s="23">
        <f>F51</f>
        <v>155216</v>
      </c>
    </row>
    <row r="54" spans="2:6" ht="15.75" thickBot="1">
      <c r="B54" s="361" t="s">
        <v>239</v>
      </c>
      <c r="C54" s="361"/>
      <c r="D54" s="361"/>
      <c r="E54" s="361"/>
      <c r="F54" s="361"/>
    </row>
    <row r="55" spans="2:6" ht="15.75" thickBot="1">
      <c r="B55" s="31"/>
      <c r="C55" s="32" t="s">
        <v>234</v>
      </c>
      <c r="D55" s="2"/>
      <c r="E55" s="3"/>
      <c r="F55" s="4"/>
    </row>
    <row r="56" spans="2:6">
      <c r="B56" s="5" t="s">
        <v>5</v>
      </c>
      <c r="C56" s="192" t="s">
        <v>48</v>
      </c>
      <c r="D56" s="6"/>
      <c r="E56" s="7" t="s">
        <v>6</v>
      </c>
      <c r="F56" s="8"/>
    </row>
    <row r="57" spans="2:6">
      <c r="B57" s="9" t="s">
        <v>7</v>
      </c>
      <c r="C57" s="186" t="s">
        <v>189</v>
      </c>
      <c r="D57" s="10"/>
      <c r="E57" s="11"/>
      <c r="F57" s="8"/>
    </row>
    <row r="58" spans="2:6">
      <c r="B58" s="9" t="s">
        <v>9</v>
      </c>
      <c r="C58" s="109">
        <v>7405</v>
      </c>
      <c r="D58" s="12"/>
      <c r="E58" s="11" t="s">
        <v>10</v>
      </c>
      <c r="F58" s="8"/>
    </row>
    <row r="59" spans="2:6">
      <c r="B59" s="1" t="s">
        <v>11</v>
      </c>
      <c r="C59" s="141">
        <v>136464</v>
      </c>
      <c r="D59" s="6"/>
      <c r="E59" s="13"/>
      <c r="F59" s="8"/>
    </row>
    <row r="60" spans="2:6">
      <c r="B60" s="9" t="s">
        <v>12</v>
      </c>
      <c r="C60" s="109">
        <v>4700029072</v>
      </c>
      <c r="D60" s="6"/>
      <c r="E60" s="13"/>
      <c r="F60" s="8"/>
    </row>
    <row r="61" spans="2:6">
      <c r="B61" s="14" t="s">
        <v>13</v>
      </c>
      <c r="C61" s="109" t="s">
        <v>180</v>
      </c>
      <c r="D61" s="6"/>
      <c r="E61" s="8"/>
      <c r="F61" s="8"/>
    </row>
    <row r="62" spans="2:6" ht="15.75" thickBot="1">
      <c r="B62" s="14" t="s">
        <v>14</v>
      </c>
      <c r="C62" s="249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3200000000</v>
      </c>
      <c r="C64" s="109" t="s">
        <v>161</v>
      </c>
      <c r="D64" s="229">
        <v>1</v>
      </c>
      <c r="E64" s="211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20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34" workbookViewId="0">
      <selection activeCell="B64" sqref="B64:D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361" t="s">
        <v>245</v>
      </c>
      <c r="C2" s="361"/>
      <c r="D2" s="361"/>
      <c r="E2" s="361"/>
      <c r="F2" s="361"/>
    </row>
    <row r="3" spans="2:6" ht="15.75" thickBot="1">
      <c r="B3" s="31"/>
      <c r="C3" s="32" t="s">
        <v>240</v>
      </c>
      <c r="D3" s="2"/>
      <c r="E3" s="3"/>
      <c r="F3" s="4"/>
    </row>
    <row r="4" spans="2:6">
      <c r="B4" s="5" t="s">
        <v>5</v>
      </c>
      <c r="C4" s="192" t="s">
        <v>48</v>
      </c>
      <c r="D4" s="6"/>
      <c r="E4" s="7" t="s">
        <v>6</v>
      </c>
      <c r="F4" s="8"/>
    </row>
    <row r="5" spans="2:6">
      <c r="B5" s="9" t="s">
        <v>7</v>
      </c>
      <c r="C5" s="186" t="s">
        <v>189</v>
      </c>
      <c r="D5" s="10"/>
      <c r="E5" s="11"/>
      <c r="F5" s="8"/>
    </row>
    <row r="6" spans="2:6">
      <c r="B6" s="9" t="s">
        <v>9</v>
      </c>
      <c r="C6" s="250">
        <v>7406</v>
      </c>
      <c r="D6" s="12"/>
      <c r="E6" s="11" t="s">
        <v>10</v>
      </c>
      <c r="F6" s="8"/>
    </row>
    <row r="7" spans="2:6">
      <c r="B7" s="1" t="s">
        <v>11</v>
      </c>
      <c r="C7" s="141">
        <v>136465</v>
      </c>
      <c r="D7" s="6"/>
      <c r="E7" s="13"/>
      <c r="F7" s="8"/>
    </row>
    <row r="8" spans="2:6">
      <c r="B8" s="9" t="s">
        <v>12</v>
      </c>
      <c r="C8" s="250">
        <v>4700029073</v>
      </c>
      <c r="D8" s="6"/>
      <c r="E8" s="13"/>
      <c r="F8" s="8"/>
    </row>
    <row r="9" spans="2:6">
      <c r="B9" s="14" t="s">
        <v>13</v>
      </c>
      <c r="C9" s="250" t="s">
        <v>181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9">
        <v>3200000000</v>
      </c>
      <c r="C12" s="109" t="s">
        <v>161</v>
      </c>
      <c r="D12" s="229">
        <v>1</v>
      </c>
      <c r="E12" s="211">
        <v>155216</v>
      </c>
      <c r="F12" s="93">
        <f>D12*E12</f>
        <v>155216</v>
      </c>
    </row>
    <row r="13" spans="2:6" ht="15.75" thickBot="1">
      <c r="B13" s="21"/>
      <c r="C13" s="65"/>
      <c r="D13" s="27"/>
      <c r="E13" s="22" t="s">
        <v>20</v>
      </c>
      <c r="F13" s="23">
        <f>F12</f>
        <v>155216</v>
      </c>
    </row>
    <row r="15" spans="2:6" ht="15.75" thickBot="1">
      <c r="B15" s="361"/>
      <c r="C15" s="361"/>
      <c r="D15" s="361"/>
      <c r="E15" s="361"/>
      <c r="F15" s="361"/>
    </row>
    <row r="16" spans="2:6" ht="15.75" thickBot="1">
      <c r="B16" s="31"/>
      <c r="C16" s="32" t="s">
        <v>241</v>
      </c>
      <c r="D16" s="2"/>
      <c r="E16" s="3"/>
      <c r="F16" s="4"/>
    </row>
    <row r="17" spans="2:6" ht="15.75" thickBot="1">
      <c r="B17" s="58" t="s">
        <v>5</v>
      </c>
      <c r="C17" s="112" t="s">
        <v>133</v>
      </c>
      <c r="D17" s="264"/>
      <c r="E17" s="265"/>
      <c r="F17" s="266"/>
    </row>
    <row r="18" spans="2:6" ht="15.75" thickBot="1">
      <c r="B18" s="58" t="s">
        <v>7</v>
      </c>
      <c r="C18" s="267" t="s">
        <v>273</v>
      </c>
      <c r="D18" s="264"/>
      <c r="E18" s="268"/>
      <c r="F18" s="266"/>
    </row>
    <row r="19" spans="2:6" ht="15.75" thickBot="1">
      <c r="B19" s="58" t="s">
        <v>9</v>
      </c>
      <c r="C19" s="269">
        <v>13455</v>
      </c>
      <c r="D19" s="264"/>
      <c r="E19" s="268" t="s">
        <v>10</v>
      </c>
      <c r="F19" s="266"/>
    </row>
    <row r="20" spans="2:6" ht="15.75" thickBot="1">
      <c r="B20" s="270" t="s">
        <v>11</v>
      </c>
      <c r="C20" s="271">
        <v>138297</v>
      </c>
      <c r="D20" s="264"/>
      <c r="E20" s="272"/>
      <c r="F20" s="266"/>
    </row>
    <row r="21" spans="2:6" ht="15.75" thickBot="1">
      <c r="B21" s="58" t="s">
        <v>12</v>
      </c>
      <c r="C21" s="273">
        <v>339142</v>
      </c>
      <c r="D21" s="264"/>
      <c r="E21" s="272"/>
      <c r="F21" s="266"/>
    </row>
    <row r="22" spans="2:6" ht="15.75" thickBot="1">
      <c r="B22" s="274" t="s">
        <v>13</v>
      </c>
      <c r="C22" s="269">
        <v>7222</v>
      </c>
      <c r="D22" s="264"/>
      <c r="E22" s="266"/>
      <c r="F22" s="266"/>
    </row>
    <row r="23" spans="2:6" ht="15.75" thickBot="1">
      <c r="B23" s="275" t="s">
        <v>14</v>
      </c>
      <c r="C23" s="276"/>
      <c r="D23" s="264"/>
      <c r="E23" s="266"/>
      <c r="F23" s="266"/>
    </row>
    <row r="24" spans="2:6" ht="15.75" thickBot="1">
      <c r="B24" s="277" t="s">
        <v>15</v>
      </c>
      <c r="C24" s="278" t="s">
        <v>16</v>
      </c>
      <c r="D24" s="278" t="s">
        <v>17</v>
      </c>
      <c r="E24" s="278" t="s">
        <v>18</v>
      </c>
      <c r="F24" s="279" t="s">
        <v>19</v>
      </c>
    </row>
    <row r="25" spans="2:6" ht="15.75" thickBot="1">
      <c r="B25" s="112">
        <v>3200000000</v>
      </c>
      <c r="C25" s="280" t="s">
        <v>137</v>
      </c>
      <c r="D25" s="280">
        <v>1</v>
      </c>
      <c r="E25" s="281">
        <v>250000</v>
      </c>
      <c r="F25" s="282">
        <v>250000</v>
      </c>
    </row>
    <row r="26" spans="2:6" ht="15.75" thickBot="1">
      <c r="B26" s="283"/>
      <c r="C26" s="284"/>
      <c r="D26" s="285"/>
      <c r="E26" s="284" t="s">
        <v>274</v>
      </c>
      <c r="F26" s="282">
        <v>250000</v>
      </c>
    </row>
    <row r="28" spans="2:6" ht="15.75" thickBot="1">
      <c r="B28" s="361"/>
      <c r="C28" s="361"/>
      <c r="D28" s="361"/>
      <c r="E28" s="361"/>
      <c r="F28" s="361"/>
    </row>
    <row r="29" spans="2:6" ht="15.75" thickBot="1">
      <c r="B29" s="31"/>
      <c r="C29" s="32" t="s">
        <v>242</v>
      </c>
      <c r="D29" s="2"/>
      <c r="E29" s="3"/>
      <c r="F29" s="4"/>
    </row>
    <row r="30" spans="2:6">
      <c r="B30" s="5" t="s">
        <v>5</v>
      </c>
      <c r="C30" s="192" t="s">
        <v>277</v>
      </c>
      <c r="D30" s="6"/>
      <c r="E30" s="7" t="s">
        <v>6</v>
      </c>
      <c r="F30" s="8"/>
    </row>
    <row r="31" spans="2:6">
      <c r="B31" s="9" t="s">
        <v>7</v>
      </c>
      <c r="C31" s="186" t="s">
        <v>275</v>
      </c>
      <c r="D31" s="10"/>
      <c r="E31" s="11"/>
      <c r="F31" s="8"/>
    </row>
    <row r="32" spans="2:6">
      <c r="B32" s="9" t="s">
        <v>9</v>
      </c>
      <c r="C32" s="109">
        <v>13551</v>
      </c>
      <c r="D32" s="12"/>
      <c r="E32" s="11" t="s">
        <v>10</v>
      </c>
      <c r="F32" s="8"/>
    </row>
    <row r="33" spans="2:6">
      <c r="B33" s="1" t="s">
        <v>11</v>
      </c>
      <c r="C33" s="141">
        <v>138343</v>
      </c>
      <c r="D33" s="6"/>
      <c r="E33" s="13"/>
      <c r="F33" s="8"/>
    </row>
    <row r="34" spans="2:6">
      <c r="B34" s="9" t="s">
        <v>12</v>
      </c>
      <c r="C34" s="109" t="s">
        <v>278</v>
      </c>
      <c r="D34" s="6"/>
      <c r="E34" s="13"/>
      <c r="F34" s="8"/>
    </row>
    <row r="35" spans="2:6">
      <c r="B35" s="14" t="s">
        <v>13</v>
      </c>
      <c r="C35" s="109"/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9">
        <v>3200000000</v>
      </c>
      <c r="C38" s="109" t="s">
        <v>279</v>
      </c>
      <c r="D38" s="229">
        <v>1</v>
      </c>
      <c r="E38" s="211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20</v>
      </c>
      <c r="F39" s="23">
        <f>F38</f>
        <v>367720</v>
      </c>
    </row>
    <row r="41" spans="2:6" ht="15.75" thickBot="1">
      <c r="B41" s="361"/>
      <c r="C41" s="361"/>
      <c r="D41" s="361"/>
      <c r="E41" s="361"/>
      <c r="F41" s="361"/>
    </row>
    <row r="42" spans="2:6" ht="15.75" thickBot="1">
      <c r="B42" s="31"/>
      <c r="C42" s="32" t="s">
        <v>243</v>
      </c>
      <c r="D42" s="2"/>
      <c r="E42" s="3"/>
      <c r="F42" s="4"/>
    </row>
    <row r="43" spans="2:6">
      <c r="B43" s="5" t="s">
        <v>5</v>
      </c>
      <c r="C43" s="192" t="s">
        <v>277</v>
      </c>
      <c r="D43" s="6"/>
      <c r="E43" s="7" t="s">
        <v>6</v>
      </c>
      <c r="F43" s="8"/>
    </row>
    <row r="44" spans="2:6">
      <c r="B44" s="9" t="s">
        <v>7</v>
      </c>
      <c r="C44" s="186" t="s">
        <v>275</v>
      </c>
      <c r="D44" s="10"/>
      <c r="E44" s="11"/>
      <c r="F44" s="8"/>
    </row>
    <row r="45" spans="2:6">
      <c r="B45" s="9" t="s">
        <v>9</v>
      </c>
      <c r="C45" s="109">
        <v>13552</v>
      </c>
      <c r="D45" s="12"/>
      <c r="E45" s="11" t="s">
        <v>10</v>
      </c>
      <c r="F45" s="8"/>
    </row>
    <row r="46" spans="2:6">
      <c r="B46" s="1" t="s">
        <v>11</v>
      </c>
      <c r="C46" s="141">
        <v>138344</v>
      </c>
      <c r="D46" s="6"/>
      <c r="E46" s="13"/>
      <c r="F46" s="8"/>
    </row>
    <row r="47" spans="2:6">
      <c r="B47" s="9" t="s">
        <v>12</v>
      </c>
      <c r="C47" s="109" t="s">
        <v>278</v>
      </c>
      <c r="D47" s="6"/>
      <c r="E47" s="13"/>
      <c r="F47" s="8"/>
    </row>
    <row r="48" spans="2:6">
      <c r="B48" s="14" t="s">
        <v>13</v>
      </c>
      <c r="C48" s="109"/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9">
        <v>3200000000</v>
      </c>
      <c r="C51" s="109" t="s">
        <v>279</v>
      </c>
      <c r="D51" s="229">
        <v>1</v>
      </c>
      <c r="E51" s="211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20</v>
      </c>
      <c r="F52" s="23">
        <f>F51</f>
        <v>367720</v>
      </c>
    </row>
    <row r="54" spans="2:6" ht="15.75" thickBot="1">
      <c r="B54" s="361"/>
      <c r="C54" s="361"/>
      <c r="D54" s="361"/>
      <c r="E54" s="361"/>
      <c r="F54" s="361"/>
    </row>
    <row r="55" spans="2:6" ht="15.75" thickBot="1">
      <c r="B55" s="31" t="s">
        <v>281</v>
      </c>
      <c r="C55" s="32" t="s">
        <v>244</v>
      </c>
      <c r="D55" s="2"/>
      <c r="E55" s="3"/>
      <c r="F55" s="4"/>
    </row>
    <row r="56" spans="2:6">
      <c r="B56" s="5" t="s">
        <v>5</v>
      </c>
      <c r="C56" s="192" t="s">
        <v>277</v>
      </c>
      <c r="D56" s="6"/>
      <c r="E56" s="7" t="s">
        <v>6</v>
      </c>
      <c r="F56" s="8"/>
    </row>
    <row r="57" spans="2:6">
      <c r="B57" s="9" t="s">
        <v>7</v>
      </c>
      <c r="C57" s="186" t="s">
        <v>275</v>
      </c>
      <c r="D57" s="10"/>
      <c r="E57" s="11"/>
      <c r="F57" s="8"/>
    </row>
    <row r="58" spans="2:6">
      <c r="B58" s="9" t="s">
        <v>9</v>
      </c>
      <c r="C58" s="109">
        <v>13553</v>
      </c>
      <c r="D58" s="12"/>
      <c r="E58" s="11" t="s">
        <v>10</v>
      </c>
      <c r="F58" s="8"/>
    </row>
    <row r="59" spans="2:6">
      <c r="B59" s="1" t="s">
        <v>11</v>
      </c>
      <c r="C59" s="141">
        <v>138345</v>
      </c>
      <c r="D59" s="6"/>
      <c r="E59" s="13"/>
      <c r="F59" s="8"/>
    </row>
    <row r="60" spans="2:6">
      <c r="B60" s="9" t="s">
        <v>12</v>
      </c>
      <c r="C60" s="109" t="s">
        <v>278</v>
      </c>
      <c r="D60" s="6"/>
      <c r="E60" s="13"/>
      <c r="F60" s="8"/>
    </row>
    <row r="61" spans="2:6">
      <c r="B61" s="14" t="s">
        <v>13</v>
      </c>
      <c r="C61" s="109"/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9">
        <v>3200000000</v>
      </c>
      <c r="C64" s="109" t="s">
        <v>279</v>
      </c>
      <c r="D64" s="229">
        <v>1</v>
      </c>
      <c r="E64" s="211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20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Servicio Tecnico Bodega</cp:lastModifiedBy>
  <cp:lastPrinted>2020-03-20T18:02:16Z</cp:lastPrinted>
  <dcterms:created xsi:type="dcterms:W3CDTF">2016-04-27T13:00:55Z</dcterms:created>
  <dcterms:modified xsi:type="dcterms:W3CDTF">2020-05-05T15:12:57Z</dcterms:modified>
</cp:coreProperties>
</file>