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0\"/>
    </mc:Choice>
  </mc:AlternateContent>
  <bookViews>
    <workbookView xWindow="0" yWindow="0" windowWidth="19200" windowHeight="11595" tabRatio="574" firstSheet="3" activeTab="9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Detalle de Facturacion " sheetId="1" r:id="rId10"/>
    <sheet name="Codigos " sheetId="4" r:id="rId11"/>
    <sheet name="LISTADO CLINICAS" sheetId="24" r:id="rId12"/>
  </sheets>
  <calcPr calcId="152511"/>
</workbook>
</file>

<file path=xl/calcChain.xml><?xml version="1.0" encoding="utf-8"?>
<calcChain xmlns="http://schemas.openxmlformats.org/spreadsheetml/2006/main">
  <c r="C42" i="1" l="1"/>
  <c r="F51" i="26" l="1"/>
  <c r="F38" i="26" l="1"/>
  <c r="F25" i="26"/>
  <c r="F12" i="26"/>
  <c r="F70" i="27"/>
  <c r="F71" i="27" s="1"/>
  <c r="F55" i="27"/>
  <c r="F56" i="27" s="1"/>
  <c r="F40" i="27"/>
  <c r="F41" i="27" s="1"/>
  <c r="F25" i="27"/>
  <c r="F26" i="27" s="1"/>
  <c r="F13" i="27"/>
  <c r="F64" i="25"/>
  <c r="F51" i="25"/>
  <c r="F38" i="25"/>
  <c r="F25" i="25"/>
  <c r="F66" i="26" l="1"/>
  <c r="F67" i="26" s="1"/>
  <c r="F52" i="26"/>
  <c r="F39" i="26"/>
  <c r="F26" i="26"/>
  <c r="F13" i="26"/>
  <c r="F12" i="25"/>
  <c r="F64" i="22"/>
  <c r="F51" i="22"/>
  <c r="F38" i="22" l="1"/>
  <c r="F25" i="22"/>
  <c r="F65" i="25"/>
  <c r="F52" i="25"/>
  <c r="F39" i="25"/>
  <c r="F26" i="25"/>
  <c r="F13" i="25"/>
  <c r="F12" i="22"/>
  <c r="F64" i="23"/>
  <c r="F51" i="23"/>
  <c r="F38" i="23"/>
  <c r="F25" i="23"/>
  <c r="F12" i="23"/>
  <c r="F64" i="21"/>
  <c r="F51" i="21"/>
  <c r="F53" i="3" l="1"/>
  <c r="F52" i="3"/>
  <c r="F38" i="3"/>
  <c r="F25" i="3"/>
  <c r="F12" i="3"/>
  <c r="F80" i="2"/>
  <c r="F79" i="2"/>
  <c r="F66" i="2" l="1"/>
  <c r="F53" i="2"/>
  <c r="F14" i="2" l="1"/>
  <c r="F15" i="2" s="1"/>
  <c r="F53" i="20" l="1"/>
  <c r="C43" i="1" l="1"/>
  <c r="F38" i="21" l="1"/>
  <c r="F25" i="21"/>
  <c r="F12" i="21" l="1"/>
  <c r="F65" i="3"/>
  <c r="F51" i="3" l="1"/>
  <c r="I4" i="4" l="1"/>
  <c r="I5" i="4"/>
  <c r="I6" i="4"/>
  <c r="I7" i="4"/>
  <c r="I8" i="4"/>
  <c r="F27" i="2" l="1"/>
  <c r="F28" i="2" s="1"/>
  <c r="C19" i="4" l="1"/>
  <c r="I12" i="4"/>
  <c r="I11" i="4"/>
  <c r="I10" i="4"/>
  <c r="I9" i="4"/>
  <c r="C44" i="1"/>
  <c r="F65" i="22"/>
  <c r="F52" i="22"/>
  <c r="F39" i="22"/>
  <c r="F26" i="22"/>
  <c r="F13" i="22"/>
  <c r="F52" i="23"/>
  <c r="F39" i="23"/>
  <c r="F26" i="23"/>
  <c r="F13" i="23"/>
  <c r="F65" i="21"/>
  <c r="F52" i="21"/>
  <c r="F39" i="21"/>
  <c r="F26" i="21"/>
  <c r="F13" i="21"/>
  <c r="F66" i="3"/>
  <c r="F39" i="3"/>
  <c r="F26" i="3"/>
  <c r="F13" i="3"/>
  <c r="F67" i="2"/>
  <c r="F54" i="2"/>
  <c r="F40" i="2"/>
  <c r="F41" i="2" s="1"/>
  <c r="F52" i="20"/>
  <c r="F54" i="20" s="1"/>
  <c r="F39" i="20"/>
  <c r="F40" i="20" s="1"/>
  <c r="F25" i="20"/>
  <c r="F26" i="20" s="1"/>
  <c r="F12" i="20"/>
  <c r="F65" i="23" l="1"/>
  <c r="I14" i="4"/>
</calcChain>
</file>

<file path=xl/sharedStrings.xml><?xml version="1.0" encoding="utf-8"?>
<sst xmlns="http://schemas.openxmlformats.org/spreadsheetml/2006/main" count="1267" uniqueCount="245">
  <si>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</si>
  <si>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</si>
  <si>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</si>
  <si>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</si>
  <si>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</si>
  <si>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</si>
  <si>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</si>
  <si>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</si>
  <si>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</si>
  <si>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</si>
  <si>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</si>
  <si>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</si>
  <si>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</si>
  <si>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</si>
  <si>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</si>
  <si>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</si>
  <si>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</si>
  <si>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</si>
  <si>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</si>
  <si>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</si>
  <si>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</si>
  <si>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</si>
  <si>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</si>
  <si>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</si>
  <si>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</si>
  <si>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</si>
  <si>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</si>
  <si>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</si>
  <si>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</si>
  <si>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</si>
  <si>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</si>
  <si>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Cristian Yañez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</si>
  <si>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</si>
  <si>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</si>
  <si>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</si>
  <si>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</si>
  <si>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</si>
  <si>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</si>
  <si>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</si>
  <si>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</si>
  <si>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</si>
  <si>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</si>
  <si>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</si>
  <si>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</si>
  <si>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</si>
  <si>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</si>
  <si>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</si>
  <si>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</si>
  <si>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</si>
  <si>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</si>
  <si>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</si>
  <si>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</si>
  <si>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</si>
  <si>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</si>
  <si>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</si>
  <si>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</si>
  <si>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</si>
  <si>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</si>
  <si>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</si>
  <si>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</si>
  <si>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</si>
  <si>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</si>
  <si>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</si>
  <si>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</si>
  <si>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</si>
  <si>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</si>
  <si>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</si>
  <si>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</si>
  <si>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</si>
  <si>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</si>
  <si>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</si>
  <si>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</si>
  <si>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</si>
  <si>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</si>
  <si>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</si>
  <si>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</si>
  <si>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</si>
  <si>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</si>
  <si>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</si>
  <si>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</si>
  <si>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</si>
  <si>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</si>
  <si>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</si>
  <si>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</si>
  <si>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</si>
  <si>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</si>
  <si>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</si>
  <si>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</si>
  <si>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</si>
  <si>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</si>
  <si>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</si>
  <si>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</si>
  <si>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</si>
  <si>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</si>
  <si>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</si>
  <si>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</si>
  <si>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</si>
  <si>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</si>
  <si>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</si>
  <si>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</si>
  <si>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</si>
  <si>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</si>
  <si>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</si>
  <si>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</si>
  <si>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</si>
  <si>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</si>
  <si>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</si>
  <si>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</si>
  <si>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</si>
  <si>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</si>
  <si>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</si>
  <si>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</si>
  <si>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</si>
  <si>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</si>
  <si>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</si>
  <si>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</si>
  <si>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</si>
  <si>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</si>
  <si>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</si>
  <si>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</si>
  <si>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</si>
  <si>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</si>
  <si>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</si>
  <si>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</si>
  <si>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</si>
  <si>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</si>
  <si>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</si>
  <si>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</si>
  <si>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</si>
  <si>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</si>
  <si>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</si>
  <si>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</si>
  <si>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</si>
  <si>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</si>
  <si>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NO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</si>
  <si>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</si>
  <si>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</si>
  <si>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</si>
  <si>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</si>
  <si>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</si>
  <si>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Eduardo Contreras</t>
  </si>
  <si>
    <t>CONTRATO POR MANTENCION</t>
  </si>
  <si>
    <t>ESTACION DE PACIENTE MEJORADA</t>
  </si>
  <si>
    <t>ESTACION DE PACIENTE MEJORADA Y PILLOW SPEAKER</t>
  </si>
  <si>
    <t>Victor Cuevas</t>
  </si>
  <si>
    <t>Columna1</t>
  </si>
  <si>
    <t>7405-1</t>
  </si>
  <si>
    <t>7405-2</t>
  </si>
  <si>
    <t>7405-3</t>
  </si>
  <si>
    <t>7405-4</t>
  </si>
  <si>
    <t>7405-5</t>
  </si>
  <si>
    <t>7405-6</t>
  </si>
  <si>
    <t>7405-7</t>
  </si>
  <si>
    <t>7405-8</t>
  </si>
  <si>
    <t>7405-9</t>
  </si>
  <si>
    <t>7405-10</t>
  </si>
  <si>
    <t>7406-1</t>
  </si>
  <si>
    <t>7406-2</t>
  </si>
  <si>
    <t>7406-3</t>
  </si>
  <si>
    <t>7406-4</t>
  </si>
  <si>
    <t>7406-5</t>
  </si>
  <si>
    <t>7406-6</t>
  </si>
  <si>
    <t>7406-7</t>
  </si>
  <si>
    <t>7406-8</t>
  </si>
  <si>
    <t>MANTENCION NOVIEMBRE</t>
  </si>
  <si>
    <t>VISITA URGENCIA</t>
  </si>
  <si>
    <t>MANTENCION DICIEMBRE</t>
  </si>
  <si>
    <t>VISITA URGENCIA, LAMPARA DE PASILLO</t>
  </si>
  <si>
    <t>PUC</t>
  </si>
  <si>
    <t>MANTENCION FIBROSCAN</t>
  </si>
  <si>
    <t>7412-1</t>
  </si>
  <si>
    <t>7412-2</t>
  </si>
  <si>
    <t>7412-3</t>
  </si>
  <si>
    <t>7412-4</t>
  </si>
  <si>
    <t>7412-5</t>
  </si>
  <si>
    <t>7412-6</t>
  </si>
  <si>
    <t>7412-7</t>
  </si>
  <si>
    <t>7412-8</t>
  </si>
  <si>
    <t>7412-9</t>
  </si>
  <si>
    <t>7412-10</t>
  </si>
  <si>
    <t>7413-1</t>
  </si>
  <si>
    <t>7413-7</t>
  </si>
  <si>
    <t>7413-8</t>
  </si>
  <si>
    <t>7413-9</t>
  </si>
  <si>
    <t>7413-10</t>
  </si>
  <si>
    <t>CALIBRACION SONDAS</t>
  </si>
  <si>
    <t>Facturación Mes de Febrero 2020</t>
  </si>
  <si>
    <t>76.754.097-3</t>
  </si>
  <si>
    <t>UC Christus Servicios Ambulatorios S.p.A.</t>
  </si>
  <si>
    <t>PENDIENTE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</si>
  <si>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1000069641”</t>
    </r>
  </si>
  <si>
    <t>LAMPARA DE PASILLO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</si>
  <si>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1000070165”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</si>
  <si>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1000069638”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</si>
  <si>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1000069639”</t>
    </r>
  </si>
  <si>
    <t>ENVIADO A CLC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</si>
  <si>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1000069642”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</si>
  <si>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1000069637”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</si>
  <si>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1000069635”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</si>
  <si>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1000069640”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</si>
  <si>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1000069643”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</si>
  <si>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1000069633”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</si>
  <si>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1000069632”</t>
    </r>
  </si>
  <si>
    <t>PILLOW SPEAKER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</si>
  <si>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1000069802”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</si>
  <si>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1000069729”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</si>
  <si>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1000069732”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</si>
  <si>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1000069748”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</si>
  <si>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1000069737”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</si>
  <si>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1000069744”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</si>
  <si>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1000069735”</t>
    </r>
  </si>
  <si>
    <t>FACTURA CORRESPONDIENTE AL MES DE FEBRERO DE 2020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</si>
  <si>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1000069751”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</si>
  <si>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1000069746”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</si>
  <si>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1000069780”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</si>
  <si>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1000070240”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</si>
  <si>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1000070238”</t>
    </r>
  </si>
  <si>
    <t>Facturación 31</t>
  </si>
  <si>
    <t>Facturación 32</t>
  </si>
  <si>
    <t>Facturación 33</t>
  </si>
  <si>
    <t>Facturación 34</t>
  </si>
  <si>
    <t>Facturación 35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</si>
  <si>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1000070235”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</si>
  <si>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1000070250”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</si>
  <si>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1000070234”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</si>
  <si>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1000070236”</t>
    </r>
  </si>
  <si>
    <t>R4KCONN6</t>
  </si>
  <si>
    <t>CONECTORES 6 PINES</t>
  </si>
  <si>
    <t>R4KCONN8</t>
  </si>
  <si>
    <t>CONECTORES 8 PINES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</si>
  <si>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1000070243”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</si>
  <si>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1000070244”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</si>
  <si>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1000070229”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</si>
  <si>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1000070231”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</si>
  <si>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1000070248”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</si>
  <si>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1000070245”</t>
    </r>
  </si>
  <si>
    <t>Facturación 40</t>
  </si>
  <si>
    <t>Facturación 39</t>
  </si>
  <si>
    <t>Facturación 38</t>
  </si>
  <si>
    <t>Facturación 37</t>
  </si>
  <si>
    <t>Facturación 36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</si>
  <si>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1000070228”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</si>
  <si>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1000070232”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</si>
  <si>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1000070237”</t>
    </r>
  </si>
  <si>
    <t>C. mantencion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</si>
</sst>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[$$-340A]\ #,##0"/>
    <numFmt numFmtId="166" formatCode="_(&quot;Ch$&quot;* #,##0.00_);_(&quot;Ch$&quot;* \(#,##0.00\);_(&quot;Ch$&quot;* &quot;-&quot;??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&quot;$&quot;\ * #,##0_-;\-&quot;$&quot;\ * #,##0_-;_-&quot;$&quot;\ * &quot;-&quot;??_-;_-@_-"/>
    <numFmt numFmtId="170" formatCode="&quot;$&quot;\ #,##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9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b/>
      <sz val="12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51">
    <xf numFmtId="0" fontId="0" fillId="0" borderId="0"/>
    <xf numFmtId="165" fontId="1" fillId="0" borderId="0"/>
    <xf numFmtId="165" fontId="3" fillId="0" borderId="0"/>
    <xf numFmtId="165" fontId="3" fillId="0" borderId="0"/>
    <xf numFmtId="166" fontId="3" fillId="0" borderId="0" applyFont="0" applyFill="0" applyBorder="0" applyAlignment="0" applyProtection="0"/>
    <xf numFmtId="165" fontId="1" fillId="0" borderId="0"/>
    <xf numFmtId="165" fontId="4" fillId="0" borderId="0"/>
    <xf numFmtId="165" fontId="3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" fillId="0" borderId="0"/>
    <xf numFmtId="0" fontId="14" fillId="0" borderId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5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6" fillId="0" borderId="0"/>
    <xf numFmtId="4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58" fillId="0" borderId="0"/>
  </cellStyleXfs>
  <cellXfs count="350">
    <xf numFmtId="0" fontId="0" fillId="0" borderId="0" xfId="0"/>
    <xf numFmtId="0" fontId="8" fillId="3" borderId="12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 vertical="center"/>
    </xf>
    <xf numFmtId="165" fontId="12" fillId="5" borderId="0" xfId="1" applyFont="1" applyFill="1" applyAlignment="1">
      <alignment vertical="center"/>
    </xf>
    <xf numFmtId="165" fontId="11" fillId="5" borderId="0" xfId="1" applyFont="1" applyFill="1" applyAlignment="1">
      <alignment horizontal="right" vertical="center"/>
    </xf>
    <xf numFmtId="0" fontId="10" fillId="6" borderId="10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/>
    </xf>
    <xf numFmtId="165" fontId="12" fillId="5" borderId="0" xfId="1" applyFont="1" applyFill="1" applyAlignment="1">
      <alignment horizontal="center"/>
    </xf>
    <xf numFmtId="165" fontId="11" fillId="5" borderId="0" xfId="1" applyFont="1" applyFill="1" applyAlignment="1">
      <alignment horizontal="right"/>
    </xf>
    <xf numFmtId="0" fontId="10" fillId="6" borderId="12" xfId="1" applyNumberFormat="1" applyFont="1" applyFill="1" applyBorder="1" applyAlignment="1">
      <alignment horizontal="right"/>
    </xf>
    <xf numFmtId="165" fontId="11" fillId="5" borderId="14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4" xfId="1" applyNumberFormat="1" applyFont="1" applyFill="1" applyBorder="1" applyAlignment="1">
      <alignment horizontal="center"/>
    </xf>
    <xf numFmtId="165" fontId="11" fillId="5" borderId="0" xfId="1" applyFont="1" applyFill="1"/>
    <xf numFmtId="0" fontId="10" fillId="6" borderId="15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center"/>
    </xf>
    <xf numFmtId="0" fontId="10" fillId="6" borderId="17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2" fillId="0" borderId="0" xfId="0" applyFont="1" applyAlignment="1">
      <alignment horizontal="center"/>
    </xf>
    <xf numFmtId="49" fontId="9" fillId="7" borderId="0" xfId="1" applyNumberFormat="1" applyFont="1" applyFill="1" applyAlignment="1">
      <alignment horizontal="center"/>
    </xf>
    <xf numFmtId="165" fontId="12" fillId="5" borderId="0" xfId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6" borderId="24" xfId="1" applyNumberFormat="1" applyFont="1" applyFill="1" applyBorder="1" applyAlignment="1">
      <alignment horizontal="center"/>
    </xf>
    <xf numFmtId="165" fontId="8" fillId="6" borderId="22" xfId="1" applyFont="1" applyFill="1" applyBorder="1" applyAlignment="1">
      <alignment horizontal="center"/>
    </xf>
    <xf numFmtId="165" fontId="8" fillId="6" borderId="11" xfId="1" applyFont="1" applyFill="1" applyBorder="1" applyAlignment="1">
      <alignment horizontal="right"/>
    </xf>
    <xf numFmtId="0" fontId="8" fillId="6" borderId="25" xfId="1" applyNumberFormat="1" applyFont="1" applyFill="1" applyBorder="1" applyAlignment="1">
      <alignment horizontal="center"/>
    </xf>
    <xf numFmtId="165" fontId="8" fillId="6" borderId="19" xfId="1" applyFont="1" applyFill="1" applyBorder="1" applyAlignment="1">
      <alignment horizontal="left"/>
    </xf>
    <xf numFmtId="165" fontId="8" fillId="6" borderId="18" xfId="1" applyFont="1" applyFill="1" applyBorder="1" applyAlignment="1">
      <alignment horizontal="right"/>
    </xf>
    <xf numFmtId="0" fontId="20" fillId="10" borderId="0" xfId="0" applyFont="1" applyFill="1" applyAlignment="1">
      <alignment vertical="top" wrapText="1"/>
    </xf>
    <xf numFmtId="0" fontId="8" fillId="6" borderId="16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8" fillId="6" borderId="23" xfId="1" applyNumberFormat="1" applyFont="1" applyFill="1" applyBorder="1" applyAlignment="1">
      <alignment horizontal="center"/>
    </xf>
    <xf numFmtId="165" fontId="8" fillId="6" borderId="21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5" fontId="0" fillId="2" borderId="0" xfId="9" applyFont="1" applyFill="1"/>
    <xf numFmtId="0" fontId="17" fillId="13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14" borderId="38" xfId="0" applyFont="1" applyFill="1" applyBorder="1" applyAlignment="1">
      <alignment horizontal="left" vertical="center"/>
    </xf>
    <xf numFmtId="0" fontId="9" fillId="3" borderId="8" xfId="1" applyNumberFormat="1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>
      <alignment horizontal="center" vertical="center"/>
    </xf>
    <xf numFmtId="165" fontId="19" fillId="14" borderId="25" xfId="0" applyNumberFormat="1" applyFont="1" applyFill="1" applyBorder="1" applyAlignment="1">
      <alignment horizontal="center" vertical="center"/>
    </xf>
    <xf numFmtId="165" fontId="19" fillId="3" borderId="33" xfId="0" applyNumberFormat="1" applyFont="1" applyFill="1" applyBorder="1" applyAlignment="1">
      <alignment horizontal="center" vertical="center"/>
    </xf>
    <xf numFmtId="6" fontId="16" fillId="0" borderId="0" xfId="0" applyNumberFormat="1" applyFont="1"/>
    <xf numFmtId="0" fontId="16" fillId="8" borderId="17" xfId="0" applyFont="1" applyFill="1" applyBorder="1"/>
    <xf numFmtId="0" fontId="16" fillId="8" borderId="18" xfId="0" applyFont="1" applyFill="1" applyBorder="1"/>
    <xf numFmtId="0" fontId="27" fillId="8" borderId="20" xfId="0" applyFont="1" applyFill="1" applyBorder="1"/>
    <xf numFmtId="0" fontId="6" fillId="0" borderId="0" xfId="0" applyFont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13" xfId="0" applyFill="1" applyBorder="1"/>
    <xf numFmtId="0" fontId="32" fillId="9" borderId="20" xfId="0" applyFont="1" applyFill="1" applyBorder="1" applyAlignment="1">
      <alignment horizontal="center" vertical="center"/>
    </xf>
    <xf numFmtId="0" fontId="32" fillId="9" borderId="9" xfId="0" applyFont="1" applyFill="1" applyBorder="1" applyAlignment="1">
      <alignment horizontal="center" vertical="center"/>
    </xf>
    <xf numFmtId="0" fontId="32" fillId="4" borderId="29" xfId="0" applyFont="1" applyFill="1" applyBorder="1" applyAlignment="1">
      <alignment horizontal="center" vertical="center"/>
    </xf>
    <xf numFmtId="0" fontId="32" fillId="4" borderId="28" xfId="0" applyFont="1" applyFill="1" applyBorder="1" applyAlignment="1">
      <alignment horizontal="center" vertical="center"/>
    </xf>
    <xf numFmtId="0" fontId="32" fillId="4" borderId="39" xfId="0" applyFont="1" applyFill="1" applyBorder="1" applyAlignment="1">
      <alignment horizontal="center" vertical="center"/>
    </xf>
    <xf numFmtId="6" fontId="32" fillId="4" borderId="28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7" xfId="0" applyFill="1" applyBorder="1"/>
    <xf numFmtId="0" fontId="28" fillId="2" borderId="0" xfId="0" applyFont="1" applyFill="1"/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5" fillId="0" borderId="0" xfId="33" applyFont="1" applyAlignment="1">
      <alignment vertical="center"/>
    </xf>
    <xf numFmtId="0" fontId="35" fillId="0" borderId="0" xfId="0" applyFont="1"/>
    <xf numFmtId="0" fontId="37" fillId="4" borderId="29" xfId="0" applyFont="1" applyFill="1" applyBorder="1" applyAlignment="1">
      <alignment horizontal="right" vertical="center"/>
    </xf>
    <xf numFmtId="0" fontId="38" fillId="4" borderId="28" xfId="0" applyFont="1" applyFill="1" applyBorder="1" applyAlignment="1">
      <alignment horizontal="center" vertical="center" wrapText="1"/>
    </xf>
    <xf numFmtId="0" fontId="38" fillId="4" borderId="28" xfId="0" applyFont="1" applyFill="1" applyBorder="1" applyAlignment="1">
      <alignment horizontal="center" vertical="center"/>
    </xf>
    <xf numFmtId="0" fontId="8" fillId="3" borderId="20" xfId="1" applyNumberFormat="1" applyFont="1" applyFill="1" applyBorder="1" applyAlignment="1">
      <alignment horizontal="center"/>
    </xf>
    <xf numFmtId="165" fontId="8" fillId="3" borderId="9" xfId="1" applyFont="1" applyFill="1" applyBorder="1" applyAlignment="1">
      <alignment horizontal="center"/>
    </xf>
    <xf numFmtId="165" fontId="8" fillId="3" borderId="20" xfId="1" applyFont="1" applyFill="1" applyBorder="1" applyAlignment="1">
      <alignment horizontal="center"/>
    </xf>
    <xf numFmtId="165" fontId="8" fillId="3" borderId="20" xfId="1" applyFont="1" applyFill="1" applyBorder="1" applyAlignment="1">
      <alignment horizontal="right"/>
    </xf>
    <xf numFmtId="0" fontId="8" fillId="6" borderId="25" xfId="1" applyNumberFormat="1" applyFont="1" applyFill="1" applyBorder="1"/>
    <xf numFmtId="0" fontId="22" fillId="0" borderId="0" xfId="0" applyFont="1" applyAlignment="1">
      <alignment vertical="center"/>
    </xf>
    <xf numFmtId="0" fontId="33" fillId="4" borderId="29" xfId="0" applyFont="1" applyFill="1" applyBorder="1" applyAlignment="1">
      <alignment horizontal="left" vertical="center"/>
    </xf>
    <xf numFmtId="0" fontId="33" fillId="4" borderId="28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8" fillId="3" borderId="13" xfId="1" applyNumberFormat="1" applyFont="1" applyFill="1" applyBorder="1" applyAlignment="1">
      <alignment horizontal="center"/>
    </xf>
    <xf numFmtId="0" fontId="10" fillId="6" borderId="13" xfId="1" applyNumberFormat="1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8" fillId="0" borderId="37" xfId="0" applyFont="1" applyBorder="1"/>
    <xf numFmtId="0" fontId="0" fillId="0" borderId="37" xfId="0" applyBorder="1"/>
    <xf numFmtId="0" fontId="0" fillId="0" borderId="28" xfId="0" applyBorder="1"/>
    <xf numFmtId="169" fontId="2" fillId="16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5" fontId="8" fillId="3" borderId="1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5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10" xfId="1" applyNumberFormat="1" applyFont="1" applyFill="1" applyBorder="1" applyAlignment="1">
      <alignment horizontal="right" vertical="center"/>
    </xf>
    <xf numFmtId="0" fontId="10" fillId="6" borderId="12" xfId="1" applyNumberFormat="1" applyFont="1" applyFill="1" applyBorder="1" applyAlignment="1">
      <alignment horizontal="right" vertical="center"/>
    </xf>
    <xf numFmtId="165" fontId="11" fillId="5" borderId="14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14" fontId="11" fillId="5" borderId="14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2" xfId="1" applyNumberFormat="1" applyFont="1" applyFill="1" applyBorder="1" applyAlignment="1">
      <alignment horizontal="right" vertical="center"/>
    </xf>
    <xf numFmtId="165" fontId="11" fillId="5" borderId="0" xfId="1" applyFont="1" applyFill="1" applyAlignment="1">
      <alignment vertical="center"/>
    </xf>
    <xf numFmtId="0" fontId="10" fillId="6" borderId="15" xfId="1" applyNumberFormat="1" applyFont="1" applyFill="1" applyBorder="1" applyAlignment="1">
      <alignment horizontal="right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20" xfId="1" applyNumberFormat="1" applyFont="1" applyFill="1" applyBorder="1" applyAlignment="1">
      <alignment horizontal="center" vertical="center"/>
    </xf>
    <xf numFmtId="165" fontId="8" fillId="3" borderId="9" xfId="1" applyFont="1" applyFill="1" applyBorder="1" applyAlignment="1">
      <alignment horizontal="center" vertical="center"/>
    </xf>
    <xf numFmtId="165" fontId="8" fillId="3" borderId="20" xfId="1" applyFont="1" applyFill="1" applyBorder="1" applyAlignment="1">
      <alignment horizontal="center" vertical="center"/>
    </xf>
    <xf numFmtId="165" fontId="8" fillId="3" borderId="20" xfId="1" applyFont="1" applyFill="1" applyBorder="1" applyAlignment="1">
      <alignment horizontal="right" vertical="center"/>
    </xf>
    <xf numFmtId="165" fontId="8" fillId="6" borderId="11" xfId="1" applyFont="1" applyFill="1" applyBorder="1" applyAlignment="1">
      <alignment horizontal="right" vertical="center"/>
    </xf>
    <xf numFmtId="0" fontId="8" fillId="6" borderId="25" xfId="1" applyNumberFormat="1" applyFont="1" applyFill="1" applyBorder="1" applyAlignment="1">
      <alignment horizontal="center" vertical="center"/>
    </xf>
    <xf numFmtId="0" fontId="8" fillId="6" borderId="25" xfId="1" applyNumberFormat="1" applyFont="1" applyFill="1" applyBorder="1" applyAlignment="1">
      <alignment vertical="center"/>
    </xf>
    <xf numFmtId="165" fontId="8" fillId="6" borderId="21" xfId="1" applyFont="1" applyFill="1" applyBorder="1" applyAlignment="1">
      <alignment horizontal="center" vertical="center"/>
    </xf>
    <xf numFmtId="165" fontId="8" fillId="6" borderId="19" xfId="1" applyFont="1" applyFill="1" applyBorder="1" applyAlignment="1">
      <alignment horizontal="left" vertical="center"/>
    </xf>
    <xf numFmtId="165" fontId="8" fillId="6" borderId="18" xfId="1" applyFont="1" applyFill="1" applyBorder="1" applyAlignment="1">
      <alignment horizontal="right" vertical="center"/>
    </xf>
    <xf numFmtId="0" fontId="44" fillId="0" borderId="0" xfId="0" applyFont="1"/>
    <xf numFmtId="6" fontId="0" fillId="0" borderId="0" xfId="0" applyNumberFormat="1"/>
    <xf numFmtId="0" fontId="45" fillId="13" borderId="0" xfId="0" applyFont="1" applyFill="1" applyAlignment="1">
      <alignment horizontal="center" vertical="center"/>
    </xf>
    <xf numFmtId="0" fontId="46" fillId="1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40" fillId="17" borderId="0" xfId="0" applyFont="1" applyFill="1" applyAlignment="1">
      <alignment horizontal="center" vertical="center"/>
    </xf>
    <xf numFmtId="0" fontId="0" fillId="0" borderId="1" xfId="0" applyBorder="1"/>
    <xf numFmtId="0" fontId="40" fillId="15" borderId="0" xfId="0" applyFont="1" applyFill="1" applyAlignment="1">
      <alignment horizontal="center"/>
    </xf>
    <xf numFmtId="6" fontId="41" fillId="0" borderId="0" xfId="0" applyNumberFormat="1" applyFont="1" applyAlignment="1">
      <alignment horizontal="center"/>
    </xf>
    <xf numFmtId="0" fontId="46" fillId="13" borderId="0" xfId="0" applyFont="1" applyFill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/>
    </xf>
    <xf numFmtId="0" fontId="25" fillId="4" borderId="27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6" fontId="25" fillId="4" borderId="1" xfId="0" applyNumberFormat="1" applyFont="1" applyFill="1" applyBorder="1" applyAlignment="1">
      <alignment horizontal="center" vertical="center"/>
    </xf>
    <xf numFmtId="0" fontId="46" fillId="13" borderId="0" xfId="0" applyFont="1" applyFill="1" applyAlignment="1">
      <alignment vertical="center"/>
    </xf>
    <xf numFmtId="165" fontId="39" fillId="16" borderId="1" xfId="0" applyNumberFormat="1" applyFont="1" applyFill="1" applyBorder="1" applyAlignment="1">
      <alignment horizontal="right" vertical="center"/>
    </xf>
    <xf numFmtId="0" fontId="2" fillId="14" borderId="14" xfId="0" applyFont="1" applyFill="1" applyBorder="1" applyAlignment="1">
      <alignment horizontal="left" vertical="center"/>
    </xf>
    <xf numFmtId="165" fontId="19" fillId="14" borderId="32" xfId="0" applyNumberFormat="1" applyFont="1" applyFill="1" applyBorder="1" applyAlignment="1">
      <alignment horizontal="center" vertical="center"/>
    </xf>
    <xf numFmtId="0" fontId="39" fillId="14" borderId="2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165" fontId="8" fillId="3" borderId="7" xfId="1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54" fillId="4" borderId="28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vertical="center"/>
    </xf>
    <xf numFmtId="6" fontId="53" fillId="4" borderId="48" xfId="0" applyNumberFormat="1" applyFont="1" applyFill="1" applyBorder="1" applyAlignment="1">
      <alignment horizontal="center" vertical="center"/>
    </xf>
    <xf numFmtId="0" fontId="8" fillId="6" borderId="29" xfId="1" applyNumberFormat="1" applyFont="1" applyFill="1" applyBorder="1" applyAlignment="1">
      <alignment horizontal="center"/>
    </xf>
    <xf numFmtId="0" fontId="8" fillId="6" borderId="29" xfId="1" applyNumberFormat="1" applyFont="1" applyFill="1" applyBorder="1"/>
    <xf numFmtId="165" fontId="8" fillId="6" borderId="49" xfId="1" applyFont="1" applyFill="1" applyBorder="1" applyAlignment="1">
      <alignment horizontal="center"/>
    </xf>
    <xf numFmtId="0" fontId="8" fillId="6" borderId="20" xfId="1" applyNumberFormat="1" applyFont="1" applyFill="1" applyBorder="1" applyAlignment="1">
      <alignment horizontal="center"/>
    </xf>
    <xf numFmtId="0" fontId="55" fillId="4" borderId="0" xfId="0" applyFont="1" applyFill="1" applyAlignment="1">
      <alignment horizontal="center"/>
    </xf>
    <xf numFmtId="165" fontId="8" fillId="3" borderId="30" xfId="1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16" fillId="3" borderId="47" xfId="0" applyFont="1" applyFill="1" applyBorder="1" applyAlignment="1">
      <alignment horizontal="center"/>
    </xf>
    <xf numFmtId="165" fontId="10" fillId="6" borderId="7" xfId="1" applyFont="1" applyFill="1" applyBorder="1" applyAlignment="1">
      <alignment horizontal="center"/>
    </xf>
    <xf numFmtId="170" fontId="22" fillId="4" borderId="1" xfId="0" applyNumberFormat="1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vertical="center"/>
    </xf>
    <xf numFmtId="0" fontId="8" fillId="6" borderId="29" xfId="1" applyNumberFormat="1" applyFont="1" applyFill="1" applyBorder="1" applyAlignment="1">
      <alignment horizontal="center" vertical="center"/>
    </xf>
    <xf numFmtId="0" fontId="8" fillId="6" borderId="29" xfId="1" applyNumberFormat="1" applyFont="1" applyFill="1" applyBorder="1" applyAlignment="1">
      <alignment vertical="center"/>
    </xf>
    <xf numFmtId="165" fontId="8" fillId="6" borderId="49" xfId="1" applyFont="1" applyFill="1" applyBorder="1" applyAlignment="1">
      <alignment horizontal="center" vertical="center"/>
    </xf>
    <xf numFmtId="165" fontId="8" fillId="6" borderId="52" xfId="1" applyFont="1" applyFill="1" applyBorder="1" applyAlignment="1">
      <alignment horizontal="left" vertical="center"/>
    </xf>
    <xf numFmtId="165" fontId="0" fillId="0" borderId="0" xfId="0" applyNumberFormat="1" applyAlignment="1">
      <alignment vertical="center"/>
    </xf>
    <xf numFmtId="0" fontId="7" fillId="3" borderId="30" xfId="1" applyNumberFormat="1" applyFont="1" applyFill="1" applyBorder="1" applyAlignment="1">
      <alignment horizontal="center" vertical="center"/>
    </xf>
    <xf numFmtId="0" fontId="8" fillId="3" borderId="29" xfId="1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5" fontId="8" fillId="6" borderId="52" xfId="1" applyFont="1" applyFill="1" applyBorder="1" applyAlignment="1">
      <alignment horizontal="left"/>
    </xf>
    <xf numFmtId="165" fontId="8" fillId="6" borderId="53" xfId="1" applyFont="1" applyFill="1" applyBorder="1" applyAlignment="1">
      <alignment horizontal="right"/>
    </xf>
    <xf numFmtId="165" fontId="8" fillId="6" borderId="20" xfId="1" applyFont="1" applyFill="1" applyBorder="1" applyAlignment="1">
      <alignment horizontal="right"/>
    </xf>
    <xf numFmtId="165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34" xfId="1" applyNumberFormat="1" applyFont="1" applyFill="1" applyBorder="1" applyAlignment="1">
      <alignment horizontal="center" vertical="center"/>
    </xf>
    <xf numFmtId="165" fontId="8" fillId="6" borderId="53" xfId="1" applyFont="1" applyFill="1" applyBorder="1" applyAlignment="1">
      <alignment horizontal="right" vertical="center"/>
    </xf>
    <xf numFmtId="6" fontId="33" fillId="4" borderId="20" xfId="0" applyNumberFormat="1" applyFont="1" applyFill="1" applyBorder="1" applyAlignment="1">
      <alignment horizontal="center" vertical="center"/>
    </xf>
    <xf numFmtId="6" fontId="33" fillId="4" borderId="28" xfId="0" applyNumberFormat="1" applyFont="1" applyFill="1" applyBorder="1" applyAlignment="1">
      <alignment horizontal="center" vertical="center"/>
    </xf>
    <xf numFmtId="0" fontId="32" fillId="4" borderId="20" xfId="0" applyFont="1" applyFill="1" applyBorder="1" applyAlignment="1">
      <alignment horizontal="center" vertical="center"/>
    </xf>
    <xf numFmtId="0" fontId="24" fillId="4" borderId="47" xfId="0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right"/>
    </xf>
    <xf numFmtId="0" fontId="54" fillId="4" borderId="29" xfId="0" applyFont="1" applyFill="1" applyBorder="1" applyAlignment="1">
      <alignment horizontal="center" vertical="center"/>
    </xf>
    <xf numFmtId="0" fontId="48" fillId="4" borderId="0" xfId="0" applyFont="1" applyFill="1" applyAlignment="1">
      <alignment horizontal="center"/>
    </xf>
    <xf numFmtId="20" fontId="2" fillId="0" borderId="0" xfId="0" applyNumberFormat="1" applyFont="1" applyAlignment="1">
      <alignment horizontal="center"/>
    </xf>
    <xf numFmtId="165" fontId="24" fillId="4" borderId="1" xfId="0" applyNumberFormat="1" applyFont="1" applyFill="1" applyBorder="1" applyAlignment="1">
      <alignment horizontal="center" vertical="center"/>
    </xf>
    <xf numFmtId="0" fontId="8" fillId="6" borderId="20" xfId="1" applyNumberFormat="1" applyFont="1" applyFill="1" applyBorder="1"/>
    <xf numFmtId="165" fontId="8" fillId="6" borderId="55" xfId="1" applyFont="1" applyFill="1" applyBorder="1" applyAlignment="1">
      <alignment horizontal="center"/>
    </xf>
    <xf numFmtId="165" fontId="8" fillId="6" borderId="56" xfId="1" applyFont="1" applyFill="1" applyBorder="1" applyAlignment="1">
      <alignment horizontal="left"/>
    </xf>
    <xf numFmtId="165" fontId="8" fillId="6" borderId="54" xfId="1" applyFont="1" applyFill="1" applyBorder="1" applyAlignment="1">
      <alignment horizontal="right"/>
    </xf>
    <xf numFmtId="0" fontId="8" fillId="4" borderId="18" xfId="1" applyNumberFormat="1" applyFont="1" applyFill="1" applyBorder="1" applyAlignment="1">
      <alignment horizontal="center"/>
    </xf>
    <xf numFmtId="165" fontId="8" fillId="6" borderId="29" xfId="1" applyFont="1" applyFill="1" applyBorder="1" applyAlignment="1">
      <alignment horizontal="left"/>
    </xf>
    <xf numFmtId="165" fontId="8" fillId="6" borderId="29" xfId="1" applyFont="1" applyFill="1" applyBorder="1" applyAlignment="1">
      <alignment horizontal="right"/>
    </xf>
    <xf numFmtId="165" fontId="8" fillId="4" borderId="20" xfId="1" applyFont="1" applyFill="1" applyBorder="1" applyAlignment="1">
      <alignment horizontal="center" vertical="center"/>
    </xf>
    <xf numFmtId="0" fontId="8" fillId="6" borderId="20" xfId="1" applyNumberFormat="1" applyFont="1" applyFill="1" applyBorder="1" applyAlignment="1">
      <alignment horizontal="center" vertical="center"/>
    </xf>
    <xf numFmtId="0" fontId="8" fillId="6" borderId="20" xfId="1" applyNumberFormat="1" applyFont="1" applyFill="1" applyBorder="1" applyAlignment="1">
      <alignment vertical="center"/>
    </xf>
    <xf numFmtId="165" fontId="8" fillId="6" borderId="20" xfId="1" applyFont="1" applyFill="1" applyBorder="1" applyAlignment="1">
      <alignment horizontal="center" vertical="center"/>
    </xf>
    <xf numFmtId="165" fontId="8" fillId="6" borderId="20" xfId="1" applyFont="1" applyFill="1" applyBorder="1" applyAlignment="1">
      <alignment horizontal="left" vertical="center"/>
    </xf>
    <xf numFmtId="165" fontId="0" fillId="4" borderId="20" xfId="0" applyNumberFormat="1" applyFill="1" applyBorder="1" applyAlignment="1">
      <alignment vertical="center"/>
    </xf>
    <xf numFmtId="165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165" fontId="8" fillId="6" borderId="20" xfId="1" applyFont="1" applyFill="1" applyBorder="1" applyAlignment="1">
      <alignment horizontal="center"/>
    </xf>
    <xf numFmtId="165" fontId="8" fillId="6" borderId="20" xfId="1" applyFont="1" applyFill="1" applyBorder="1" applyAlignment="1">
      <alignment horizontal="left"/>
    </xf>
    <xf numFmtId="0" fontId="37" fillId="4" borderId="9" xfId="0" applyFont="1" applyFill="1" applyBorder="1" applyAlignment="1">
      <alignment horizontal="center" vertical="center"/>
    </xf>
    <xf numFmtId="0" fontId="37" fillId="4" borderId="28" xfId="0" applyFont="1" applyFill="1" applyBorder="1" applyAlignment="1">
      <alignment horizontal="center" vertical="center"/>
    </xf>
    <xf numFmtId="6" fontId="37" fillId="4" borderId="28" xfId="0" applyNumberFormat="1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10" fillId="4" borderId="1" xfId="1" applyNumberFormat="1" applyFont="1" applyFill="1" applyBorder="1" applyAlignment="1">
      <alignment horizontal="center"/>
    </xf>
    <xf numFmtId="165" fontId="8" fillId="6" borderId="28" xfId="1" applyFont="1" applyFill="1" applyBorder="1" applyAlignment="1">
      <alignment horizontal="center"/>
    </xf>
    <xf numFmtId="0" fontId="9" fillId="3" borderId="20" xfId="1" applyNumberFormat="1" applyFont="1" applyFill="1" applyBorder="1" applyAlignment="1">
      <alignment horizontal="center" vertical="center"/>
    </xf>
    <xf numFmtId="0" fontId="7" fillId="3" borderId="20" xfId="1" applyNumberFormat="1" applyFont="1" applyFill="1" applyBorder="1" applyAlignment="1">
      <alignment horizontal="center" vertic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10" fillId="6" borderId="20" xfId="1" applyNumberFormat="1" applyFont="1" applyFill="1" applyBorder="1" applyAlignment="1">
      <alignment horizontal="right" vertical="center"/>
    </xf>
    <xf numFmtId="0" fontId="8" fillId="3" borderId="20" xfId="1" applyNumberFormat="1" applyFont="1" applyFill="1" applyBorder="1" applyAlignment="1">
      <alignment horizontal="right" vertical="center"/>
    </xf>
    <xf numFmtId="165" fontId="8" fillId="6" borderId="20" xfId="1" applyFont="1" applyFill="1" applyBorder="1" applyAlignment="1">
      <alignment horizontal="right" vertical="center"/>
    </xf>
    <xf numFmtId="0" fontId="46" fillId="13" borderId="6" xfId="0" applyFont="1" applyFill="1" applyBorder="1" applyAlignment="1">
      <alignment horizontal="center" vertical="center"/>
    </xf>
    <xf numFmtId="0" fontId="43" fillId="4" borderId="1" xfId="1" applyNumberFormat="1" applyFont="1" applyFill="1" applyBorder="1" applyAlignment="1">
      <alignment horizontal="center"/>
    </xf>
    <xf numFmtId="0" fontId="1" fillId="4" borderId="10" xfId="9" applyNumberFormat="1" applyFill="1" applyBorder="1" applyAlignment="1">
      <alignment horizontal="left"/>
    </xf>
    <xf numFmtId="165" fontId="0" fillId="4" borderId="11" xfId="9" applyFont="1" applyFill="1" applyBorder="1"/>
    <xf numFmtId="0" fontId="1" fillId="4" borderId="12" xfId="9" applyNumberFormat="1" applyFill="1" applyBorder="1" applyAlignment="1">
      <alignment horizontal="left"/>
    </xf>
    <xf numFmtId="165" fontId="0" fillId="4" borderId="13" xfId="9" applyFont="1" applyFill="1" applyBorder="1"/>
    <xf numFmtId="0" fontId="1" fillId="4" borderId="15" xfId="9" applyNumberFormat="1" applyFill="1" applyBorder="1" applyAlignment="1">
      <alignment horizontal="left"/>
    </xf>
    <xf numFmtId="165" fontId="0" fillId="4" borderId="16" xfId="9" applyFont="1" applyFill="1" applyBorder="1"/>
    <xf numFmtId="0" fontId="0" fillId="4" borderId="17" xfId="9" applyNumberFormat="1" applyFont="1" applyFill="1" applyBorder="1" applyAlignment="1">
      <alignment horizontal="left"/>
    </xf>
    <xf numFmtId="165" fontId="0" fillId="4" borderId="18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7" xfId="1" applyNumberFormat="1" applyFont="1" applyFill="1" applyBorder="1" applyAlignment="1">
      <alignment horizontal="right"/>
    </xf>
    <xf numFmtId="0" fontId="8" fillId="3" borderId="27" xfId="1" applyNumberFormat="1" applyFont="1" applyFill="1" applyBorder="1" applyAlignment="1">
      <alignment horizontal="right"/>
    </xf>
    <xf numFmtId="0" fontId="8" fillId="3" borderId="27" xfId="1" applyNumberFormat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26" xfId="1" applyNumberFormat="1" applyFont="1" applyFill="1" applyBorder="1"/>
    <xf numFmtId="0" fontId="16" fillId="4" borderId="1" xfId="9" applyNumberFormat="1" applyFont="1" applyFill="1" applyBorder="1" applyAlignment="1">
      <alignment horizontal="center" vertical="center"/>
    </xf>
    <xf numFmtId="6" fontId="41" fillId="0" borderId="27" xfId="0" applyNumberFormat="1" applyFont="1" applyBorder="1" applyAlignment="1">
      <alignment horizontal="center"/>
    </xf>
    <xf numFmtId="6" fontId="41" fillId="0" borderId="50" xfId="0" applyNumberFormat="1" applyFont="1" applyBorder="1" applyAlignment="1">
      <alignment horizontal="center"/>
    </xf>
    <xf numFmtId="6" fontId="41" fillId="0" borderId="5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165" fontId="19" fillId="0" borderId="0" xfId="0" applyNumberFormat="1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0" fontId="8" fillId="3" borderId="29" xfId="1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6" fillId="4" borderId="0" xfId="0" applyNumberFormat="1" applyFont="1" applyFill="1"/>
    <xf numFmtId="165" fontId="24" fillId="4" borderId="1" xfId="3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55" fillId="4" borderId="1" xfId="0" applyFont="1" applyFill="1" applyBorder="1" applyAlignment="1">
      <alignment horizontal="center"/>
    </xf>
    <xf numFmtId="0" fontId="59" fillId="4" borderId="1" xfId="0" applyFont="1" applyFill="1" applyBorder="1" applyAlignment="1">
      <alignment horizontal="center" vertical="center"/>
    </xf>
    <xf numFmtId="6" fontId="33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9" fillId="4" borderId="26" xfId="0" applyFont="1" applyFill="1" applyBorder="1" applyAlignment="1">
      <alignment horizontal="center"/>
    </xf>
    <xf numFmtId="0" fontId="16" fillId="4" borderId="26" xfId="0" applyFont="1" applyFill="1" applyBorder="1" applyAlignment="1">
      <alignment horizontal="center" vertical="center"/>
    </xf>
    <xf numFmtId="6" fontId="49" fillId="4" borderId="26" xfId="0" applyNumberFormat="1" applyFont="1" applyFill="1" applyBorder="1" applyAlignment="1">
      <alignment horizontal="center"/>
    </xf>
    <xf numFmtId="6" fontId="49" fillId="4" borderId="1" xfId="0" applyNumberFormat="1" applyFont="1" applyFill="1" applyBorder="1" applyAlignment="1">
      <alignment horizontal="center"/>
    </xf>
    <xf numFmtId="170" fontId="24" fillId="4" borderId="1" xfId="0" applyNumberFormat="1" applyFont="1" applyFill="1" applyBorder="1" applyAlignment="1">
      <alignment horizontal="center"/>
    </xf>
    <xf numFmtId="0" fontId="33" fillId="4" borderId="20" xfId="0" applyFont="1" applyFill="1" applyBorder="1" applyAlignment="1">
      <alignment horizontal="center" vertical="center"/>
    </xf>
    <xf numFmtId="0" fontId="54" fillId="4" borderId="20" xfId="0" applyFont="1" applyFill="1" applyBorder="1" applyAlignment="1">
      <alignment horizontal="center" vertical="center"/>
    </xf>
    <xf numFmtId="0" fontId="10" fillId="6" borderId="5" xfId="1" applyNumberFormat="1" applyFont="1" applyFill="1" applyBorder="1" applyAlignment="1">
      <alignment horizontal="right"/>
    </xf>
    <xf numFmtId="0" fontId="39" fillId="0" borderId="0" xfId="0" applyFont="1"/>
    <xf numFmtId="165" fontId="8" fillId="3" borderId="1" xfId="1" applyFont="1" applyFill="1" applyBorder="1" applyAlignment="1">
      <alignment horizontal="right"/>
    </xf>
    <xf numFmtId="0" fontId="64" fillId="4" borderId="1" xfId="0" applyFont="1" applyFill="1" applyBorder="1" applyAlignment="1">
      <alignment horizontal="center" vertical="center"/>
    </xf>
    <xf numFmtId="0" fontId="10" fillId="4" borderId="7" xfId="1" applyNumberFormat="1" applyFont="1" applyFill="1" applyBorder="1" applyAlignment="1">
      <alignment horizontal="center"/>
    </xf>
    <xf numFmtId="0" fontId="55" fillId="4" borderId="1" xfId="0" applyFont="1" applyFill="1" applyBorder="1" applyAlignment="1">
      <alignment horizontal="center" vertical="center"/>
    </xf>
    <xf numFmtId="0" fontId="44" fillId="4" borderId="26" xfId="0" applyFont="1" applyFill="1" applyBorder="1" applyAlignment="1">
      <alignment horizontal="center" vertical="center"/>
    </xf>
    <xf numFmtId="6" fontId="44" fillId="4" borderId="26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6" fontId="63" fillId="4" borderId="28" xfId="0" applyNumberFormat="1" applyFont="1" applyFill="1" applyBorder="1" applyAlignment="1">
      <alignment horizontal="center" vertical="center"/>
    </xf>
    <xf numFmtId="0" fontId="49" fillId="4" borderId="1" xfId="0" applyFont="1" applyFill="1" applyBorder="1" applyAlignment="1">
      <alignment horizontal="center"/>
    </xf>
    <xf numFmtId="0" fontId="24" fillId="6" borderId="16" xfId="1" applyNumberFormat="1" applyFont="1" applyFill="1" applyBorder="1" applyAlignment="1">
      <alignment horizontal="center"/>
    </xf>
    <xf numFmtId="0" fontId="24" fillId="3" borderId="1" xfId="0" applyFont="1" applyFill="1" applyBorder="1" applyAlignment="1">
      <alignment horizontal="left" vertical="center"/>
    </xf>
    <xf numFmtId="165" fontId="24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vertical="center"/>
    </xf>
    <xf numFmtId="0" fontId="8" fillId="6" borderId="1" xfId="1" applyNumberFormat="1" applyFont="1" applyFill="1" applyBorder="1"/>
    <xf numFmtId="165" fontId="8" fillId="6" borderId="1" xfId="1" applyFont="1" applyFill="1" applyBorder="1" applyAlignment="1">
      <alignment horizontal="center"/>
    </xf>
    <xf numFmtId="165" fontId="8" fillId="6" borderId="1" xfId="1" applyFont="1" applyFill="1" applyBorder="1" applyAlignment="1">
      <alignment horizontal="left"/>
    </xf>
    <xf numFmtId="0" fontId="16" fillId="18" borderId="2" xfId="0" applyFont="1" applyFill="1" applyBorder="1" applyAlignment="1">
      <alignment horizontal="left" vertical="center"/>
    </xf>
    <xf numFmtId="165" fontId="24" fillId="18" borderId="1" xfId="31" applyNumberFormat="1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/>
    </xf>
    <xf numFmtId="0" fontId="16" fillId="18" borderId="0" xfId="0" applyFont="1" applyFill="1" applyAlignment="1">
      <alignment horizontal="center"/>
    </xf>
    <xf numFmtId="0" fontId="24" fillId="18" borderId="6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vertical="center"/>
    </xf>
    <xf numFmtId="0" fontId="2" fillId="18" borderId="3" xfId="0" applyFont="1" applyFill="1" applyBorder="1" applyAlignment="1">
      <alignment horizontal="center" vertical="center"/>
    </xf>
    <xf numFmtId="0" fontId="0" fillId="4" borderId="57" xfId="9" applyNumberFormat="1" applyFont="1" applyFill="1" applyBorder="1" applyAlignment="1">
      <alignment horizontal="center"/>
    </xf>
    <xf numFmtId="165" fontId="0" fillId="4" borderId="26" xfId="9" applyFont="1" applyFill="1" applyBorder="1" applyAlignment="1">
      <alignment horizontal="center"/>
    </xf>
    <xf numFmtId="0" fontId="0" fillId="4" borderId="17" xfId="9" applyNumberFormat="1" applyFont="1" applyFill="1" applyBorder="1" applyAlignment="1">
      <alignment horizontal="center" vertical="center"/>
    </xf>
    <xf numFmtId="165" fontId="0" fillId="4" borderId="18" xfId="9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49" fillId="4" borderId="0" xfId="0" applyFont="1" applyFill="1" applyAlignment="1">
      <alignment horizontal="center"/>
    </xf>
    <xf numFmtId="0" fontId="16" fillId="18" borderId="1" xfId="0" applyFont="1" applyFill="1" applyBorder="1" applyAlignment="1">
      <alignment horizontal="left" vertical="center"/>
    </xf>
    <xf numFmtId="0" fontId="16" fillId="18" borderId="1" xfId="0" applyFont="1" applyFill="1" applyBorder="1" applyAlignment="1">
      <alignment horizontal="center" vertical="center"/>
    </xf>
    <xf numFmtId="14" fontId="24" fillId="18" borderId="1" xfId="0" applyNumberFormat="1" applyFont="1" applyFill="1" applyBorder="1" applyAlignment="1">
      <alignment horizontal="center" vertical="center"/>
    </xf>
    <xf numFmtId="0" fontId="61" fillId="18" borderId="2" xfId="0" applyFont="1" applyFill="1" applyBorder="1" applyAlignment="1">
      <alignment horizontal="left" vertical="center"/>
    </xf>
    <xf numFmtId="0" fontId="2" fillId="18" borderId="1" xfId="0" applyFont="1" applyFill="1" applyBorder="1" applyAlignment="1">
      <alignment horizontal="center" vertical="center"/>
    </xf>
    <xf numFmtId="14" fontId="62" fillId="18" borderId="26" xfId="0" applyNumberFormat="1" applyFont="1" applyFill="1" applyBorder="1" applyAlignment="1">
      <alignment horizontal="center" vertical="center"/>
    </xf>
    <xf numFmtId="0" fontId="62" fillId="18" borderId="26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left" vertical="center"/>
    </xf>
    <xf numFmtId="0" fontId="24" fillId="18" borderId="0" xfId="0" applyFont="1" applyFill="1" applyAlignment="1">
      <alignment horizontal="center"/>
    </xf>
    <xf numFmtId="6" fontId="53" fillId="4" borderId="28" xfId="0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horizontal="right"/>
    </xf>
    <xf numFmtId="0" fontId="55" fillId="4" borderId="20" xfId="0" applyFont="1" applyFill="1" applyBorder="1" applyAlignment="1">
      <alignment horizontal="center"/>
    </xf>
    <xf numFmtId="6" fontId="53" fillId="4" borderId="20" xfId="0" applyNumberFormat="1" applyFont="1" applyFill="1" applyBorder="1" applyAlignment="1">
      <alignment horizontal="center" vertical="center"/>
    </xf>
    <xf numFmtId="0" fontId="65" fillId="4" borderId="20" xfId="0" applyFont="1" applyFill="1" applyBorder="1" applyAlignment="1">
      <alignment horizontal="center" vertical="center"/>
    </xf>
    <xf numFmtId="6" fontId="49" fillId="4" borderId="20" xfId="0" applyNumberFormat="1" applyFont="1" applyFill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24" fillId="18" borderId="1" xfId="0" applyFont="1" applyFill="1" applyBorder="1" applyAlignment="1">
      <alignment horizontal="center"/>
    </xf>
    <xf numFmtId="0" fontId="24" fillId="18" borderId="26" xfId="0" applyFont="1" applyFill="1" applyBorder="1" applyAlignment="1">
      <alignment horizontal="center" vertical="center"/>
    </xf>
    <xf numFmtId="0" fontId="24" fillId="18" borderId="3" xfId="0" applyFont="1" applyFill="1" applyBorder="1" applyAlignment="1">
      <alignment horizontal="center" vertical="center"/>
    </xf>
    <xf numFmtId="6" fontId="16" fillId="4" borderId="20" xfId="0" applyNumberFormat="1" applyFont="1" applyFill="1" applyBorder="1"/>
    <xf numFmtId="0" fontId="24" fillId="4" borderId="16" xfId="1" applyNumberFormat="1" applyFont="1" applyFill="1" applyBorder="1" applyAlignment="1">
      <alignment horizontal="center"/>
    </xf>
    <xf numFmtId="14" fontId="24" fillId="18" borderId="2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6" fontId="41" fillId="0" borderId="27" xfId="0" applyNumberFormat="1" applyFont="1" applyBorder="1" applyAlignment="1">
      <alignment horizontal="center"/>
    </xf>
    <xf numFmtId="6" fontId="41" fillId="0" borderId="50" xfId="0" applyNumberFormat="1" applyFont="1" applyBorder="1" applyAlignment="1">
      <alignment horizontal="center"/>
    </xf>
    <xf numFmtId="6" fontId="41" fillId="0" borderId="51" xfId="0" applyNumberFormat="1" applyFont="1" applyBorder="1" applyAlignment="1">
      <alignment horizontal="center"/>
    </xf>
    <xf numFmtId="165" fontId="2" fillId="16" borderId="40" xfId="0" applyNumberFormat="1" applyFont="1" applyFill="1" applyBorder="1" applyAlignment="1">
      <alignment horizontal="center"/>
    </xf>
    <xf numFmtId="165" fontId="2" fillId="16" borderId="7" xfId="0" applyNumberFormat="1" applyFont="1" applyFill="1" applyBorder="1" applyAlignment="1">
      <alignment horizontal="center"/>
    </xf>
    <xf numFmtId="0" fontId="23" fillId="11" borderId="34" xfId="0" applyFont="1" applyFill="1" applyBorder="1" applyAlignment="1">
      <alignment horizontal="center" vertical="center"/>
    </xf>
    <xf numFmtId="0" fontId="23" fillId="11" borderId="31" xfId="0" applyFont="1" applyFill="1" applyBorder="1" applyAlignment="1">
      <alignment horizontal="center" vertical="center"/>
    </xf>
    <xf numFmtId="0" fontId="23" fillId="11" borderId="30" xfId="0" applyFont="1" applyFill="1" applyBorder="1" applyAlignment="1">
      <alignment horizontal="center" vertical="center"/>
    </xf>
    <xf numFmtId="0" fontId="23" fillId="11" borderId="36" xfId="0" applyFont="1" applyFill="1" applyBorder="1" applyAlignment="1">
      <alignment horizontal="center" vertical="center"/>
    </xf>
    <xf numFmtId="0" fontId="23" fillId="11" borderId="37" xfId="0" applyFont="1" applyFill="1" applyBorder="1" applyAlignment="1">
      <alignment horizontal="center" vertical="center"/>
    </xf>
    <xf numFmtId="0" fontId="23" fillId="11" borderId="28" xfId="0" applyFont="1" applyFill="1" applyBorder="1" applyAlignment="1">
      <alignment horizontal="center" vertical="center"/>
    </xf>
    <xf numFmtId="0" fontId="2" fillId="14" borderId="41" xfId="0" applyFont="1" applyFill="1" applyBorder="1" applyAlignment="1">
      <alignment horizontal="left" vertical="center"/>
    </xf>
    <xf numFmtId="0" fontId="2" fillId="14" borderId="42" xfId="0" applyFont="1" applyFill="1" applyBorder="1" applyAlignment="1">
      <alignment horizontal="left" vertical="center"/>
    </xf>
    <xf numFmtId="165" fontId="60" fillId="14" borderId="43" xfId="0" applyNumberFormat="1" applyFont="1" applyFill="1" applyBorder="1" applyAlignment="1">
      <alignment horizontal="center" vertical="center"/>
    </xf>
    <xf numFmtId="165" fontId="60" fillId="14" borderId="32" xfId="0" applyNumberFormat="1" applyFont="1" applyFill="1" applyBorder="1" applyAlignment="1">
      <alignment horizontal="center" vertical="center"/>
    </xf>
    <xf numFmtId="0" fontId="39" fillId="14" borderId="46" xfId="0" applyFont="1" applyFill="1" applyBorder="1" applyAlignment="1">
      <alignment horizontal="center" vertical="center" wrapText="1"/>
    </xf>
    <xf numFmtId="0" fontId="39" fillId="14" borderId="44" xfId="0" applyFont="1" applyFill="1" applyBorder="1" applyAlignment="1">
      <alignment horizontal="center" vertical="center" wrapText="1"/>
    </xf>
    <xf numFmtId="0" fontId="39" fillId="14" borderId="4" xfId="0" applyFont="1" applyFill="1" applyBorder="1" applyAlignment="1">
      <alignment horizontal="center" vertical="center" wrapText="1"/>
    </xf>
    <xf numFmtId="6" fontId="41" fillId="0" borderId="1" xfId="0" applyNumberFormat="1" applyFont="1" applyBorder="1" applyAlignment="1">
      <alignment horizontal="center"/>
    </xf>
    <xf numFmtId="6" fontId="41" fillId="0" borderId="13" xfId="0" applyNumberFormat="1" applyFont="1" applyBorder="1" applyAlignment="1">
      <alignment horizontal="center"/>
    </xf>
    <xf numFmtId="0" fontId="2" fillId="16" borderId="40" xfId="0" applyFont="1" applyFill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 vertical="center" wrapText="1"/>
    </xf>
    <xf numFmtId="165" fontId="2" fillId="16" borderId="40" xfId="0" applyNumberFormat="1" applyFont="1" applyFill="1" applyBorder="1" applyAlignment="1">
      <alignment horizontal="center" vertical="center"/>
    </xf>
    <xf numFmtId="165" fontId="2" fillId="16" borderId="7" xfId="0" applyNumberFormat="1" applyFont="1" applyFill="1" applyBorder="1" applyAlignment="1">
      <alignment horizontal="center" vertical="center"/>
    </xf>
    <xf numFmtId="0" fontId="40" fillId="15" borderId="26" xfId="0" applyFont="1" applyFill="1" applyBorder="1" applyAlignment="1">
      <alignment horizontal="center"/>
    </xf>
    <xf numFmtId="0" fontId="40" fillId="15" borderId="45" xfId="0" applyFont="1" applyFill="1" applyBorder="1" applyAlignment="1">
      <alignment horizontal="center"/>
    </xf>
    <xf numFmtId="0" fontId="40" fillId="15" borderId="35" xfId="0" applyFont="1" applyFill="1" applyBorder="1" applyAlignment="1">
      <alignment horizontal="center"/>
    </xf>
    <xf numFmtId="0" fontId="27" fillId="8" borderId="8" xfId="0" applyFont="1" applyFill="1" applyBorder="1" applyAlignment="1">
      <alignment horizontal="center"/>
    </xf>
    <xf numFmtId="0" fontId="27" fillId="8" borderId="9" xfId="0" applyFont="1" applyFill="1" applyBorder="1" applyAlignment="1">
      <alignment horizontal="center"/>
    </xf>
  </cellXfs>
  <cellStyles count="151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3" xfId="81"/>
    <cellStyle name="Comma 2 2 2 2 3 2" xfId="135"/>
    <cellStyle name="Comma 2 2 2 2 4" xfId="99"/>
    <cellStyle name="Comma 2 2 2 3" xfId="54"/>
    <cellStyle name="Comma 2 2 2 3 2" xfId="108"/>
    <cellStyle name="Comma 2 2 2 4" xfId="72"/>
    <cellStyle name="Comma 2 2 2 4 2" xfId="126"/>
    <cellStyle name="Comma 2 2 2 5" xfId="90"/>
    <cellStyle name="Comma 2 2 3" xfId="40"/>
    <cellStyle name="Comma 2 2 3 2" xfId="58"/>
    <cellStyle name="Comma 2 2 3 2 2" xfId="112"/>
    <cellStyle name="Comma 2 2 3 3" xfId="76"/>
    <cellStyle name="Comma 2 2 3 3 2" xfId="130"/>
    <cellStyle name="Comma 2 2 3 4" xfId="94"/>
    <cellStyle name="Comma 2 2 4" xfId="49"/>
    <cellStyle name="Comma 2 2 4 2" xfId="103"/>
    <cellStyle name="Comma 2 2 5" xfId="67"/>
    <cellStyle name="Comma 2 2 5 2" xfId="121"/>
    <cellStyle name="Comma 2 2 6" xfId="85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3" xfId="83"/>
    <cellStyle name="Currency 2 2 2 2 3 2" xfId="137"/>
    <cellStyle name="Currency 2 2 2 2 4" xfId="101"/>
    <cellStyle name="Currency 2 2 2 3" xfId="56"/>
    <cellStyle name="Currency 2 2 2 3 2" xfId="110"/>
    <cellStyle name="Currency 2 2 2 4" xfId="74"/>
    <cellStyle name="Currency 2 2 2 4 2" xfId="128"/>
    <cellStyle name="Currency 2 2 2 5" xfId="92"/>
    <cellStyle name="Currency 2 2 3" xfId="42"/>
    <cellStyle name="Currency 2 2 3 2" xfId="60"/>
    <cellStyle name="Currency 2 2 3 2 2" xfId="114"/>
    <cellStyle name="Currency 2 2 3 3" xfId="78"/>
    <cellStyle name="Currency 2 2 3 3 2" xfId="132"/>
    <cellStyle name="Currency 2 2 3 4" xfId="96"/>
    <cellStyle name="Currency 2 2 4" xfId="51"/>
    <cellStyle name="Currency 2 2 4 2" xfId="105"/>
    <cellStyle name="Currency 2 2 5" xfId="69"/>
    <cellStyle name="Currency 2 2 5 2" xfId="123"/>
    <cellStyle name="Currency 2 2 6" xfId="87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3" xfId="80"/>
    <cellStyle name="Millares 2 2 2 2 3 2" xfId="134"/>
    <cellStyle name="Millares 2 2 2 2 4" xfId="98"/>
    <cellStyle name="Millares 2 2 2 3" xfId="53"/>
    <cellStyle name="Millares 2 2 2 3 2" xfId="107"/>
    <cellStyle name="Millares 2 2 2 4" xfId="71"/>
    <cellStyle name="Millares 2 2 2 4 2" xfId="125"/>
    <cellStyle name="Millares 2 2 2 5" xfId="89"/>
    <cellStyle name="Millares 2 2 3" xfId="39"/>
    <cellStyle name="Millares 2 2 3 2" xfId="57"/>
    <cellStyle name="Millares 2 2 3 2 2" xfId="111"/>
    <cellStyle name="Millares 2 2 3 3" xfId="75"/>
    <cellStyle name="Millares 2 2 3 3 2" xfId="129"/>
    <cellStyle name="Millares 2 2 3 4" xfId="93"/>
    <cellStyle name="Millares 2 2 4" xfId="48"/>
    <cellStyle name="Millares 2 2 4 2" xfId="102"/>
    <cellStyle name="Millares 2 2 5" xfId="66"/>
    <cellStyle name="Millares 2 2 5 2" xfId="120"/>
    <cellStyle name="Millares 2 2 6" xfId="84"/>
    <cellStyle name="Moneda" xfId="34" builtinId="4"/>
    <cellStyle name="Moneda [0] 2" xfId="149"/>
    <cellStyle name="Moneda 10" xfId="148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3" xfId="82"/>
    <cellStyle name="Moneda 2 2 2 2 2 3 2" xfId="136"/>
    <cellStyle name="Moneda 2 2 2 2 2 4" xfId="100"/>
    <cellStyle name="Moneda 2 2 2 2 3" xfId="55"/>
    <cellStyle name="Moneda 2 2 2 2 3 2" xfId="109"/>
    <cellStyle name="Moneda 2 2 2 2 4" xfId="73"/>
    <cellStyle name="Moneda 2 2 2 2 4 2" xfId="127"/>
    <cellStyle name="Moneda 2 2 2 2 5" xfId="91"/>
    <cellStyle name="Moneda 2 2 2 3" xfId="41"/>
    <cellStyle name="Moneda 2 2 2 3 2" xfId="59"/>
    <cellStyle name="Moneda 2 2 2 3 2 2" xfId="113"/>
    <cellStyle name="Moneda 2 2 2 3 3" xfId="77"/>
    <cellStyle name="Moneda 2 2 2 3 3 2" xfId="131"/>
    <cellStyle name="Moneda 2 2 2 3 4" xfId="95"/>
    <cellStyle name="Moneda 2 2 2 4" xfId="50"/>
    <cellStyle name="Moneda 2 2 2 4 2" xfId="104"/>
    <cellStyle name="Moneda 2 2 2 5" xfId="68"/>
    <cellStyle name="Moneda 2 2 2 5 2" xfId="122"/>
    <cellStyle name="Moneda 2 2 2 6" xfId="86"/>
    <cellStyle name="Moneda 3" xfId="43"/>
    <cellStyle name="Moneda 3 2" xfId="61"/>
    <cellStyle name="Moneda 3 2 2" xfId="115"/>
    <cellStyle name="Moneda 3 3" xfId="79"/>
    <cellStyle name="Moneda 3 3 2" xfId="133"/>
    <cellStyle name="Moneda 3 4" xfId="97"/>
    <cellStyle name="Moneda 4" xfId="52"/>
    <cellStyle name="Moneda 4 2" xfId="106"/>
    <cellStyle name="Moneda 5" xfId="70"/>
    <cellStyle name="Moneda 5 2" xfId="124"/>
    <cellStyle name="Moneda 6" xfId="88"/>
    <cellStyle name="Moneda 7" xfId="143"/>
    <cellStyle name="Moneda 8" xfId="145"/>
    <cellStyle name="Moneda 9" xfId="146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6" xfId="147"/>
    <cellStyle name="Normal 17" xfId="150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24">
    <dxf>
      <font>
        <b/>
      </font>
      <alignment horizontal="general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5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FF"/>
      <color rgb="FF66FFFF"/>
      <color rgb="FFFFCCCC"/>
      <color rgb="FFE20076"/>
      <color rgb="FF66FF99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3:O41" totalsRowShown="0" headerRowDxfId="16" dataDxfId="15">
  <autoFilter ref="A3:O41"/>
  <sortState ref="A4:N31">
    <sortCondition ref="A3:A31"/>
  </sortState>
  <tableColumns count="15">
    <tableColumn id="1" name="N°" dataDxfId="14"/>
    <tableColumn id="2" name="Columna1" dataDxfId="13"/>
    <tableColumn id="3" name="MONTO NETO" dataDxfId="12"/>
    <tableColumn id="4" name="REALIZADO" dataDxfId="11"/>
    <tableColumn id="5" name="PRESUPUESTO" dataDxfId="10"/>
    <tableColumn id="15" name="DESCRIPCION" dataDxfId="9"/>
    <tableColumn id="6" name="O/V" dataDxfId="8"/>
    <tableColumn id="7" name="ORDEN DE COMPRA" dataDxfId="7"/>
    <tableColumn id="8" name="GUIA DESPACHO" dataDxfId="6"/>
    <tableColumn id="10" name="SOLICITUD DE HES" dataDxfId="5"/>
    <tableColumn id="13" name="HES" dataDxfId="4"/>
    <tableColumn id="9" name="FACTURA" dataDxfId="3"/>
    <tableColumn id="14" name="ENCARGADO ENTREGA DE 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"/>
  <sheetViews>
    <sheetView workbookViewId="0">
      <selection activeCell="J16" sqref="J16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318" t="s">
        <v>211</v>
      </c>
      <c r="C1" s="318"/>
      <c r="D1" s="318"/>
      <c r="E1" s="318"/>
      <c r="F1" s="318"/>
    </row>
    <row r="2" spans="2:6">
      <c r="B2" s="90"/>
      <c r="C2" s="91" t="s">
        <v>4</v>
      </c>
      <c r="D2" s="2"/>
      <c r="E2" s="3"/>
      <c r="F2" s="4"/>
    </row>
    <row r="3" spans="2:6" ht="15.75" thickBot="1">
      <c r="B3" s="92" t="s">
        <v>5</v>
      </c>
      <c r="C3" s="150" t="s">
        <v>104</v>
      </c>
      <c r="D3" s="6"/>
      <c r="E3" s="7" t="s">
        <v>6</v>
      </c>
      <c r="F3" s="8"/>
    </row>
    <row r="4" spans="2:6" ht="15.75" thickBot="1">
      <c r="B4" s="92" t="s">
        <v>7</v>
      </c>
      <c r="C4" s="150" t="s">
        <v>127</v>
      </c>
      <c r="D4" s="6"/>
      <c r="E4" s="11"/>
      <c r="F4" s="8"/>
    </row>
    <row r="5" spans="2:6">
      <c r="B5" s="92" t="s">
        <v>9</v>
      </c>
      <c r="C5" s="251">
        <v>4139</v>
      </c>
      <c r="D5" s="95"/>
      <c r="E5" s="11" t="s">
        <v>10</v>
      </c>
      <c r="F5" s="8"/>
    </row>
    <row r="6" spans="2:6" ht="15.75" thickBot="1">
      <c r="B6" s="96" t="s">
        <v>12</v>
      </c>
      <c r="C6" s="160">
        <v>132321</v>
      </c>
      <c r="D6" s="6"/>
      <c r="E6" s="21"/>
      <c r="F6" s="8"/>
    </row>
    <row r="7" spans="2:6" ht="15.75" thickBot="1">
      <c r="B7" s="92" t="s">
        <v>13</v>
      </c>
      <c r="C7" s="209" t="s">
        <v>141</v>
      </c>
      <c r="D7" s="6"/>
      <c r="E7" s="13"/>
      <c r="F7" s="8"/>
    </row>
    <row r="8" spans="2:6" ht="15.75" thickBot="1">
      <c r="B8" s="92" t="s">
        <v>14</v>
      </c>
      <c r="C8" s="210" t="s">
        <v>141</v>
      </c>
      <c r="D8" s="6"/>
      <c r="E8" s="8"/>
      <c r="F8" s="8"/>
    </row>
    <row r="9" spans="2:6">
      <c r="B9" s="92" t="s">
        <v>15</v>
      </c>
      <c r="C9" s="17"/>
      <c r="D9" s="6"/>
      <c r="E9" s="8"/>
      <c r="F9" s="8"/>
    </row>
    <row r="10" spans="2:6">
      <c r="B10" s="97" t="s">
        <v>17</v>
      </c>
      <c r="C10" s="97" t="s">
        <v>18</v>
      </c>
      <c r="D10" s="98" t="s">
        <v>19</v>
      </c>
      <c r="E10" s="98" t="s">
        <v>20</v>
      </c>
      <c r="F10" s="98" t="s">
        <v>21</v>
      </c>
    </row>
    <row r="11" spans="2:6" ht="15.75" thickBot="1">
      <c r="B11" s="185">
        <v>3200000000</v>
      </c>
      <c r="C11" s="150" t="s">
        <v>28</v>
      </c>
      <c r="D11" s="210">
        <v>1</v>
      </c>
      <c r="E11" s="152">
        <v>318917</v>
      </c>
      <c r="F11" s="211">
        <v>318917</v>
      </c>
    </row>
    <row r="12" spans="2:6">
      <c r="B12" s="17"/>
      <c r="C12" s="100"/>
      <c r="D12" s="35"/>
      <c r="E12" s="101" t="s">
        <v>22</v>
      </c>
      <c r="F12" s="99">
        <f>F11</f>
        <v>318917</v>
      </c>
    </row>
    <row r="15" spans="2:6">
      <c r="B15" s="319"/>
      <c r="C15" s="319"/>
      <c r="D15" s="319"/>
      <c r="E15" s="319"/>
      <c r="F15" s="319"/>
    </row>
    <row r="16" spans="2:6">
      <c r="B16" s="90"/>
      <c r="C16" s="91" t="s">
        <v>23</v>
      </c>
      <c r="D16" s="2"/>
      <c r="E16" s="22"/>
      <c r="F16" s="2"/>
    </row>
    <row r="17" spans="2:6">
      <c r="B17" s="92" t="s">
        <v>5</v>
      </c>
      <c r="C17" s="255" t="s">
        <v>187</v>
      </c>
      <c r="D17" s="6"/>
      <c r="E17" s="7" t="s">
        <v>6</v>
      </c>
      <c r="F17" s="6"/>
    </row>
    <row r="18" spans="2:6">
      <c r="B18" s="92" t="s">
        <v>7</v>
      </c>
      <c r="C18" s="266" t="s">
        <v>188</v>
      </c>
      <c r="D18" s="6"/>
      <c r="E18" s="11"/>
      <c r="F18" s="6"/>
    </row>
    <row r="19" spans="2:6">
      <c r="B19" s="92" t="s">
        <v>9</v>
      </c>
      <c r="C19" s="147">
        <v>2123</v>
      </c>
      <c r="D19" s="95"/>
      <c r="E19" s="11" t="s">
        <v>10</v>
      </c>
      <c r="F19" s="6"/>
    </row>
    <row r="20" spans="2:6">
      <c r="B20" s="96" t="s">
        <v>12</v>
      </c>
      <c r="C20" s="160">
        <v>132199</v>
      </c>
      <c r="D20" s="6"/>
      <c r="E20" s="21"/>
      <c r="F20" s="6"/>
    </row>
    <row r="21" spans="2:6">
      <c r="B21" s="92" t="s">
        <v>13</v>
      </c>
      <c r="C21" s="147">
        <v>4300055143</v>
      </c>
      <c r="D21" s="6"/>
      <c r="E21" s="6"/>
      <c r="F21" s="6"/>
    </row>
    <row r="22" spans="2:6">
      <c r="B22" s="92" t="s">
        <v>14</v>
      </c>
      <c r="C22" s="147">
        <v>7173</v>
      </c>
      <c r="D22" s="6"/>
      <c r="E22" s="6"/>
      <c r="F22" s="6"/>
    </row>
    <row r="23" spans="2:6">
      <c r="B23" s="92" t="s">
        <v>15</v>
      </c>
      <c r="C23" s="17"/>
      <c r="D23" s="6"/>
      <c r="E23" s="6"/>
      <c r="F23" s="6"/>
    </row>
    <row r="24" spans="2:6">
      <c r="B24" s="97" t="s">
        <v>17</v>
      </c>
      <c r="C24" s="97" t="s">
        <v>18</v>
      </c>
      <c r="D24" s="148" t="s">
        <v>19</v>
      </c>
      <c r="E24" s="98" t="s">
        <v>20</v>
      </c>
      <c r="F24" s="98" t="s">
        <v>21</v>
      </c>
    </row>
    <row r="25" spans="2:6" ht="15.75" thickBot="1">
      <c r="B25" s="150">
        <v>3200000000</v>
      </c>
      <c r="C25" s="150" t="s">
        <v>185</v>
      </c>
      <c r="D25" s="267">
        <v>1</v>
      </c>
      <c r="E25" s="249">
        <v>2440000</v>
      </c>
      <c r="F25" s="35">
        <f>D25*E25</f>
        <v>2440000</v>
      </c>
    </row>
    <row r="26" spans="2:6">
      <c r="B26" s="17"/>
      <c r="C26" s="100"/>
      <c r="D26" s="161"/>
      <c r="E26" s="35" t="s">
        <v>22</v>
      </c>
      <c r="F26" s="35">
        <f>F25</f>
        <v>2440000</v>
      </c>
    </row>
    <row r="29" spans="2:6">
      <c r="B29" s="319" t="s">
        <v>190</v>
      </c>
      <c r="C29" s="319"/>
      <c r="D29" s="319"/>
      <c r="E29" s="319"/>
      <c r="F29" s="319"/>
    </row>
    <row r="30" spans="2:6">
      <c r="B30" s="90"/>
      <c r="C30" s="91" t="s">
        <v>24</v>
      </c>
      <c r="D30" s="2"/>
      <c r="E30" s="22"/>
      <c r="F30" s="2"/>
    </row>
    <row r="31" spans="2:6">
      <c r="B31" s="233" t="s">
        <v>5</v>
      </c>
      <c r="C31" s="157" t="s">
        <v>52</v>
      </c>
      <c r="D31" s="6"/>
      <c r="E31" s="7" t="s">
        <v>6</v>
      </c>
      <c r="F31" s="6"/>
    </row>
    <row r="32" spans="2:6">
      <c r="B32" s="233" t="s">
        <v>7</v>
      </c>
      <c r="C32" s="266" t="s">
        <v>126</v>
      </c>
      <c r="D32" s="6"/>
      <c r="E32" s="11"/>
      <c r="F32" s="6"/>
    </row>
    <row r="33" spans="2:6">
      <c r="B33" s="233" t="s">
        <v>9</v>
      </c>
      <c r="C33" s="147">
        <v>314561</v>
      </c>
      <c r="D33" s="95"/>
      <c r="E33" s="11" t="s">
        <v>10</v>
      </c>
      <c r="F33" s="6"/>
    </row>
    <row r="34" spans="2:6">
      <c r="B34" s="234" t="s">
        <v>12</v>
      </c>
      <c r="C34" s="160">
        <v>127273</v>
      </c>
      <c r="D34" s="6"/>
      <c r="E34" s="21"/>
      <c r="F34" s="6"/>
    </row>
    <row r="35" spans="2:6">
      <c r="B35" s="233" t="s">
        <v>13</v>
      </c>
      <c r="C35" s="295">
        <v>4700027194</v>
      </c>
      <c r="D35" s="6"/>
      <c r="E35" s="6"/>
      <c r="F35" s="6"/>
    </row>
    <row r="36" spans="2:6">
      <c r="B36" s="233" t="s">
        <v>14</v>
      </c>
      <c r="C36" s="251" t="s">
        <v>146</v>
      </c>
      <c r="D36" s="6"/>
      <c r="E36" s="6"/>
      <c r="F36" s="6"/>
    </row>
    <row r="37" spans="2:6">
      <c r="B37" s="233" t="s">
        <v>15</v>
      </c>
      <c r="C37" s="213"/>
      <c r="D37" s="6"/>
      <c r="E37" s="6"/>
      <c r="F37" s="6"/>
    </row>
    <row r="38" spans="2:6">
      <c r="B38" s="235" t="s">
        <v>17</v>
      </c>
      <c r="C38" s="97" t="s">
        <v>18</v>
      </c>
      <c r="D38" s="148" t="s">
        <v>19</v>
      </c>
      <c r="E38" s="98" t="s">
        <v>20</v>
      </c>
      <c r="F38" s="98" t="s">
        <v>21</v>
      </c>
    </row>
    <row r="39" spans="2:6" ht="15.75" thickBot="1">
      <c r="B39" s="150">
        <v>3200000000</v>
      </c>
      <c r="C39" s="150" t="s">
        <v>28</v>
      </c>
      <c r="D39" s="236">
        <v>1</v>
      </c>
      <c r="E39" s="249">
        <v>136406</v>
      </c>
      <c r="F39" s="35">
        <f>D39*E39</f>
        <v>136406</v>
      </c>
    </row>
    <row r="40" spans="2:6">
      <c r="B40" s="17"/>
      <c r="C40" s="237"/>
      <c r="D40" s="35"/>
      <c r="E40" s="35" t="s">
        <v>22</v>
      </c>
      <c r="F40" s="35">
        <f>SUM(F39:F39)</f>
        <v>136406</v>
      </c>
    </row>
    <row r="42" spans="2:6">
      <c r="B42" s="319" t="s">
        <v>192</v>
      </c>
      <c r="C42" s="319"/>
      <c r="D42" s="319"/>
      <c r="E42" s="319"/>
      <c r="F42" s="319"/>
    </row>
    <row r="43" spans="2:6">
      <c r="B43" s="90"/>
      <c r="C43" s="91" t="s">
        <v>84</v>
      </c>
      <c r="D43" s="2"/>
      <c r="E43" s="22"/>
      <c r="F43" s="2"/>
    </row>
    <row r="44" spans="2:6">
      <c r="B44" s="92" t="s">
        <v>5</v>
      </c>
      <c r="C44" s="157" t="s">
        <v>52</v>
      </c>
      <c r="D44" s="6"/>
      <c r="E44" s="7" t="s">
        <v>6</v>
      </c>
      <c r="F44" s="6"/>
    </row>
    <row r="45" spans="2:6">
      <c r="B45" s="92" t="s">
        <v>7</v>
      </c>
      <c r="C45" s="212" t="s">
        <v>126</v>
      </c>
      <c r="D45" s="6"/>
      <c r="E45" s="11"/>
      <c r="F45" s="6"/>
    </row>
    <row r="46" spans="2:6">
      <c r="B46" s="92" t="s">
        <v>9</v>
      </c>
      <c r="C46" s="251">
        <v>316280</v>
      </c>
      <c r="D46" s="95"/>
      <c r="E46" s="11" t="s">
        <v>10</v>
      </c>
      <c r="F46" s="6"/>
    </row>
    <row r="47" spans="2:6">
      <c r="B47" s="96" t="s">
        <v>12</v>
      </c>
      <c r="C47" s="160">
        <v>129489</v>
      </c>
      <c r="D47" s="6"/>
      <c r="E47" s="21"/>
      <c r="F47" s="6"/>
    </row>
    <row r="48" spans="2:6">
      <c r="B48" s="92" t="s">
        <v>13</v>
      </c>
      <c r="C48" s="186">
        <v>4700027940</v>
      </c>
      <c r="D48" s="6"/>
      <c r="E48" s="6"/>
      <c r="F48" s="6"/>
    </row>
    <row r="49" spans="2:6">
      <c r="B49" s="92" t="s">
        <v>14</v>
      </c>
      <c r="C49" s="147">
        <v>7415</v>
      </c>
      <c r="D49" s="6"/>
      <c r="E49" s="6"/>
      <c r="F49" s="6"/>
    </row>
    <row r="50" spans="2:6">
      <c r="B50" s="92" t="s">
        <v>15</v>
      </c>
      <c r="C50" s="223"/>
      <c r="D50" s="6"/>
      <c r="E50" s="6"/>
      <c r="F50" s="6"/>
    </row>
    <row r="51" spans="2:6">
      <c r="B51" s="97" t="s">
        <v>17</v>
      </c>
      <c r="C51" s="97" t="s">
        <v>18</v>
      </c>
      <c r="D51" s="148" t="s">
        <v>19</v>
      </c>
      <c r="E51" s="98" t="s">
        <v>20</v>
      </c>
      <c r="F51" s="98" t="s">
        <v>21</v>
      </c>
    </row>
    <row r="52" spans="2:6" ht="15.75" thickBot="1">
      <c r="B52" s="150">
        <v>9910000003</v>
      </c>
      <c r="C52" s="150" t="s">
        <v>165</v>
      </c>
      <c r="D52" s="253">
        <v>1</v>
      </c>
      <c r="E52" s="272">
        <v>250000</v>
      </c>
      <c r="F52" s="254">
        <f>D52*E52</f>
        <v>250000</v>
      </c>
    </row>
    <row r="53" spans="2:6" ht="15.75" thickBot="1">
      <c r="B53" s="150">
        <v>352000</v>
      </c>
      <c r="C53" s="150" t="s">
        <v>191</v>
      </c>
      <c r="D53" s="253">
        <v>1</v>
      </c>
      <c r="E53" s="272">
        <v>515900</v>
      </c>
      <c r="F53" s="254">
        <f t="shared" ref="F53" si="0">D53*E53</f>
        <v>515900</v>
      </c>
    </row>
    <row r="54" spans="2:6">
      <c r="B54" s="17"/>
      <c r="C54" s="100"/>
      <c r="D54" s="35"/>
      <c r="E54" s="35" t="s">
        <v>22</v>
      </c>
      <c r="F54" s="35">
        <f>SUM(F52:F53)</f>
        <v>765900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0"/>
  <sheetViews>
    <sheetView topLeftCell="A52" workbookViewId="0">
      <selection activeCell="B69" sqref="B69:F69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30"/>
    </row>
    <row r="3" spans="2:6">
      <c r="B3" s="319"/>
      <c r="C3" s="319"/>
      <c r="D3" s="319"/>
      <c r="E3" s="319"/>
      <c r="F3" s="319"/>
    </row>
    <row r="4" spans="2:6">
      <c r="B4" s="319" t="s">
        <v>193</v>
      </c>
      <c r="C4" s="319"/>
      <c r="D4" s="319"/>
      <c r="E4" s="319"/>
      <c r="F4" s="319"/>
    </row>
    <row r="5" spans="2:6">
      <c r="B5" s="90"/>
      <c r="C5" s="91" t="s">
        <v>25</v>
      </c>
      <c r="D5" s="2"/>
      <c r="E5" s="22"/>
      <c r="F5" s="2"/>
    </row>
    <row r="6" spans="2:6">
      <c r="B6" s="92" t="s">
        <v>5</v>
      </c>
      <c r="C6" s="252" t="s">
        <v>52</v>
      </c>
      <c r="D6" s="6"/>
      <c r="E6" s="7" t="s">
        <v>6</v>
      </c>
      <c r="F6" s="6"/>
    </row>
    <row r="7" spans="2:6">
      <c r="B7" s="92" t="s">
        <v>7</v>
      </c>
      <c r="C7" s="244" t="s">
        <v>126</v>
      </c>
      <c r="D7" s="6"/>
      <c r="E7" s="11"/>
      <c r="F7" s="6"/>
    </row>
    <row r="8" spans="2:6">
      <c r="B8" s="92" t="s">
        <v>9</v>
      </c>
      <c r="C8" s="147">
        <v>314562</v>
      </c>
      <c r="D8" s="95"/>
      <c r="E8" s="11" t="s">
        <v>10</v>
      </c>
      <c r="F8" s="6"/>
    </row>
    <row r="9" spans="2:6">
      <c r="B9" s="96" t="s">
        <v>12</v>
      </c>
      <c r="C9" s="171">
        <v>127275</v>
      </c>
      <c r="D9" s="6"/>
      <c r="E9" s="21"/>
      <c r="F9" s="6"/>
    </row>
    <row r="10" spans="2:6">
      <c r="B10" s="92" t="s">
        <v>13</v>
      </c>
      <c r="C10" s="273">
        <v>4700027195</v>
      </c>
      <c r="D10" s="6"/>
      <c r="E10" s="6"/>
      <c r="F10" s="6"/>
    </row>
    <row r="11" spans="2:6">
      <c r="B11" s="92" t="s">
        <v>14</v>
      </c>
      <c r="C11" s="251" t="s">
        <v>147</v>
      </c>
      <c r="D11" s="6"/>
      <c r="E11" s="6"/>
      <c r="F11" s="6"/>
    </row>
    <row r="12" spans="2:6">
      <c r="B12" s="92" t="s">
        <v>15</v>
      </c>
      <c r="C12" s="223"/>
      <c r="D12" s="6"/>
      <c r="E12" s="6"/>
      <c r="F12" s="6"/>
    </row>
    <row r="13" spans="2:6">
      <c r="B13" s="97" t="s">
        <v>17</v>
      </c>
      <c r="C13" s="97" t="s">
        <v>18</v>
      </c>
      <c r="D13" s="148" t="s">
        <v>19</v>
      </c>
      <c r="E13" s="98" t="s">
        <v>20</v>
      </c>
      <c r="F13" s="98" t="s">
        <v>21</v>
      </c>
    </row>
    <row r="14" spans="2:6" ht="15.75" thickBot="1">
      <c r="B14" s="150">
        <v>3200000000</v>
      </c>
      <c r="C14" s="150" t="s">
        <v>28</v>
      </c>
      <c r="D14" s="150">
        <v>1</v>
      </c>
      <c r="E14" s="249">
        <v>136406</v>
      </c>
      <c r="F14" s="254">
        <f>E14</f>
        <v>136406</v>
      </c>
    </row>
    <row r="15" spans="2:6">
      <c r="B15" s="17"/>
      <c r="C15" s="100"/>
      <c r="D15" s="35"/>
      <c r="E15" s="35" t="s">
        <v>22</v>
      </c>
      <c r="F15" s="35">
        <f>F14</f>
        <v>136406</v>
      </c>
    </row>
    <row r="16" spans="2:6">
      <c r="B16" s="319"/>
      <c r="C16" s="319"/>
      <c r="D16" s="319"/>
      <c r="E16" s="319"/>
      <c r="F16" s="319"/>
    </row>
    <row r="17" spans="2:6">
      <c r="B17" s="319" t="s">
        <v>194</v>
      </c>
      <c r="C17" s="319"/>
      <c r="D17" s="319"/>
      <c r="E17" s="319"/>
      <c r="F17" s="319"/>
    </row>
    <row r="18" spans="2:6">
      <c r="B18" s="90"/>
      <c r="C18" s="91" t="s">
        <v>32</v>
      </c>
      <c r="D18" s="2"/>
      <c r="E18" s="22"/>
      <c r="F18" s="2"/>
    </row>
    <row r="19" spans="2:6">
      <c r="B19" s="92" t="s">
        <v>5</v>
      </c>
      <c r="C19" s="252" t="s">
        <v>52</v>
      </c>
      <c r="D19" s="6"/>
      <c r="E19" s="7" t="s">
        <v>6</v>
      </c>
      <c r="F19" s="6"/>
    </row>
    <row r="20" spans="2:6">
      <c r="B20" s="92" t="s">
        <v>7</v>
      </c>
      <c r="C20" s="244" t="s">
        <v>126</v>
      </c>
      <c r="D20" s="6"/>
      <c r="E20" s="11"/>
      <c r="F20" s="6"/>
    </row>
    <row r="21" spans="2:6">
      <c r="B21" s="92" t="s">
        <v>9</v>
      </c>
      <c r="C21" s="147">
        <v>314563</v>
      </c>
      <c r="D21" s="95"/>
      <c r="E21" s="11" t="s">
        <v>10</v>
      </c>
      <c r="F21" s="6"/>
    </row>
    <row r="22" spans="2:6">
      <c r="B22" s="96" t="s">
        <v>12</v>
      </c>
      <c r="C22" s="160">
        <v>127276</v>
      </c>
      <c r="D22" s="6"/>
      <c r="E22" s="21"/>
      <c r="F22" s="6"/>
    </row>
    <row r="23" spans="2:6">
      <c r="B23" s="92" t="s">
        <v>13</v>
      </c>
      <c r="C23" s="251">
        <v>4700027229</v>
      </c>
      <c r="D23" s="6"/>
      <c r="E23" s="6"/>
      <c r="F23" s="6"/>
    </row>
    <row r="24" spans="2:6">
      <c r="B24" s="92" t="s">
        <v>14</v>
      </c>
      <c r="C24" s="251" t="s">
        <v>148</v>
      </c>
      <c r="D24" s="6"/>
      <c r="E24" s="6"/>
      <c r="F24" s="6"/>
    </row>
    <row r="25" spans="2:6">
      <c r="B25" s="92" t="s">
        <v>15</v>
      </c>
      <c r="C25" s="223"/>
      <c r="D25" s="6"/>
      <c r="E25" s="6"/>
      <c r="F25" s="6"/>
    </row>
    <row r="26" spans="2:6">
      <c r="B26" s="97" t="s">
        <v>17</v>
      </c>
      <c r="C26" s="97" t="s">
        <v>18</v>
      </c>
      <c r="D26" s="148" t="s">
        <v>19</v>
      </c>
      <c r="E26" s="98" t="s">
        <v>20</v>
      </c>
      <c r="F26" s="98" t="s">
        <v>21</v>
      </c>
    </row>
    <row r="27" spans="2:6" ht="15.75" thickBot="1">
      <c r="B27" s="150">
        <v>3200000000</v>
      </c>
      <c r="C27" s="150" t="s">
        <v>28</v>
      </c>
      <c r="D27" s="150">
        <v>1</v>
      </c>
      <c r="E27" s="249">
        <v>136406</v>
      </c>
      <c r="F27" s="181">
        <f>D27*E27</f>
        <v>136406</v>
      </c>
    </row>
    <row r="28" spans="2:6">
      <c r="B28" s="17"/>
      <c r="C28" s="100"/>
      <c r="D28" s="161"/>
      <c r="E28" s="35" t="s">
        <v>22</v>
      </c>
      <c r="F28" s="35">
        <f>F27</f>
        <v>136406</v>
      </c>
    </row>
    <row r="29" spans="2:6">
      <c r="B29" s="319"/>
      <c r="C29" s="319"/>
      <c r="D29" s="319"/>
      <c r="E29" s="319"/>
      <c r="F29" s="319"/>
    </row>
    <row r="30" spans="2:6" ht="15.75" thickBot="1">
      <c r="B30" s="319" t="s">
        <v>196</v>
      </c>
      <c r="C30" s="319"/>
      <c r="D30" s="319"/>
      <c r="E30" s="319"/>
      <c r="F30" s="319"/>
    </row>
    <row r="31" spans="2:6">
      <c r="B31" s="178"/>
      <c r="C31" s="169" t="s">
        <v>33</v>
      </c>
      <c r="D31" s="2"/>
      <c r="E31" s="3"/>
      <c r="F31" s="4"/>
    </row>
    <row r="32" spans="2:6">
      <c r="B32" s="92" t="s">
        <v>5</v>
      </c>
      <c r="C32" s="252" t="s">
        <v>52</v>
      </c>
      <c r="D32" s="6"/>
      <c r="E32" s="7" t="s">
        <v>6</v>
      </c>
      <c r="F32" s="8"/>
    </row>
    <row r="33" spans="2:6">
      <c r="B33" s="92" t="s">
        <v>7</v>
      </c>
      <c r="C33" s="244" t="s">
        <v>126</v>
      </c>
      <c r="D33" s="176"/>
      <c r="E33" s="11"/>
      <c r="F33" s="8"/>
    </row>
    <row r="34" spans="2:6">
      <c r="B34" s="92" t="s">
        <v>9</v>
      </c>
      <c r="C34" s="147">
        <v>314564</v>
      </c>
      <c r="D34" s="177"/>
      <c r="E34" s="11" t="s">
        <v>10</v>
      </c>
      <c r="F34" s="8"/>
    </row>
    <row r="35" spans="2:6">
      <c r="B35" s="96" t="s">
        <v>12</v>
      </c>
      <c r="C35" s="160">
        <v>127277</v>
      </c>
      <c r="D35" s="6"/>
      <c r="E35" s="21"/>
      <c r="F35" s="8"/>
    </row>
    <row r="36" spans="2:6">
      <c r="B36" s="92" t="s">
        <v>13</v>
      </c>
      <c r="C36" s="251">
        <v>4700027230</v>
      </c>
      <c r="D36" s="6"/>
      <c r="E36" s="13"/>
      <c r="F36" s="8"/>
    </row>
    <row r="37" spans="2:6">
      <c r="B37" s="92" t="s">
        <v>14</v>
      </c>
      <c r="C37" s="251" t="s">
        <v>149</v>
      </c>
      <c r="D37" s="6"/>
      <c r="E37" s="8"/>
      <c r="F37" s="8"/>
    </row>
    <row r="38" spans="2:6" ht="15.75" thickBot="1">
      <c r="B38" s="263" t="s">
        <v>15</v>
      </c>
      <c r="C38" s="232"/>
      <c r="D38" s="6"/>
      <c r="E38" s="8"/>
      <c r="F38" s="8"/>
    </row>
    <row r="39" spans="2:6" ht="15.75" thickBot="1">
      <c r="B39" s="73" t="s">
        <v>17</v>
      </c>
      <c r="C39" s="170" t="s">
        <v>18</v>
      </c>
      <c r="D39" s="75" t="s">
        <v>19</v>
      </c>
      <c r="E39" s="75" t="s">
        <v>20</v>
      </c>
      <c r="F39" s="76" t="s">
        <v>21</v>
      </c>
    </row>
    <row r="40" spans="2:6" ht="15.75" thickBot="1">
      <c r="B40" s="306">
        <v>3200000000</v>
      </c>
      <c r="C40" s="157" t="s">
        <v>28</v>
      </c>
      <c r="D40" s="182">
        <v>1</v>
      </c>
      <c r="E40" s="305">
        <v>136406</v>
      </c>
      <c r="F40" s="175">
        <f>D40*E40</f>
        <v>136406</v>
      </c>
    </row>
    <row r="41" spans="2:6" ht="15.75" thickBot="1">
      <c r="B41" s="156"/>
      <c r="C41" s="189"/>
      <c r="D41" s="207"/>
      <c r="E41" s="208" t="s">
        <v>22</v>
      </c>
      <c r="F41" s="175">
        <f>F40</f>
        <v>136406</v>
      </c>
    </row>
    <row r="43" spans="2:6" ht="15.75" thickBot="1">
      <c r="B43" s="319" t="s">
        <v>197</v>
      </c>
      <c r="C43" s="319"/>
      <c r="D43" s="319"/>
      <c r="E43" s="319"/>
      <c r="F43" s="319"/>
    </row>
    <row r="44" spans="2:6" ht="15.75" thickBot="1">
      <c r="B44" s="41"/>
      <c r="C44" s="169" t="s">
        <v>34</v>
      </c>
      <c r="D44" s="2"/>
      <c r="E44" s="3"/>
      <c r="F44" s="4"/>
    </row>
    <row r="45" spans="2:6">
      <c r="B45" s="5" t="s">
        <v>5</v>
      </c>
      <c r="C45" s="252" t="s">
        <v>52</v>
      </c>
      <c r="D45" s="6"/>
      <c r="E45" s="7" t="s">
        <v>6</v>
      </c>
      <c r="F45" s="8"/>
    </row>
    <row r="46" spans="2:6">
      <c r="B46" s="9" t="s">
        <v>7</v>
      </c>
      <c r="C46" s="244" t="s">
        <v>126</v>
      </c>
      <c r="D46" s="176"/>
      <c r="E46" s="11"/>
      <c r="F46" s="8"/>
    </row>
    <row r="47" spans="2:6">
      <c r="B47" s="9" t="s">
        <v>9</v>
      </c>
      <c r="C47" s="147">
        <v>314565</v>
      </c>
      <c r="D47" s="177"/>
      <c r="E47" s="11" t="s">
        <v>10</v>
      </c>
      <c r="F47" s="8"/>
    </row>
    <row r="48" spans="2:6">
      <c r="B48" s="1" t="s">
        <v>12</v>
      </c>
      <c r="C48" s="160">
        <v>127279</v>
      </c>
      <c r="D48" s="6"/>
      <c r="E48" s="21"/>
      <c r="F48" s="8"/>
    </row>
    <row r="49" spans="2:6">
      <c r="B49" s="9" t="s">
        <v>13</v>
      </c>
      <c r="C49" s="251">
        <v>4700027231</v>
      </c>
      <c r="D49" s="6"/>
      <c r="E49" s="13"/>
      <c r="F49" s="8"/>
    </row>
    <row r="50" spans="2:6">
      <c r="B50" s="14" t="s">
        <v>14</v>
      </c>
      <c r="C50" s="251" t="s">
        <v>150</v>
      </c>
      <c r="D50" s="6"/>
      <c r="E50" s="8"/>
      <c r="F50" s="8"/>
    </row>
    <row r="51" spans="2:6" ht="15.75" thickBot="1">
      <c r="B51" s="14" t="s">
        <v>15</v>
      </c>
      <c r="C51" s="274"/>
      <c r="D51" s="6"/>
      <c r="E51" s="8"/>
      <c r="F51" s="8"/>
    </row>
    <row r="52" spans="2:6" ht="15.75" thickBot="1">
      <c r="B52" s="73" t="s">
        <v>17</v>
      </c>
      <c r="C52" s="73" t="s">
        <v>18</v>
      </c>
      <c r="D52" s="74" t="s">
        <v>19</v>
      </c>
      <c r="E52" s="75" t="s">
        <v>20</v>
      </c>
      <c r="F52" s="76" t="s">
        <v>21</v>
      </c>
    </row>
    <row r="53" spans="2:6" ht="15.75" thickBot="1">
      <c r="B53" s="307">
        <v>3200000000</v>
      </c>
      <c r="C53" s="307" t="s">
        <v>28</v>
      </c>
      <c r="D53" s="182">
        <v>1</v>
      </c>
      <c r="E53" s="308">
        <v>136406</v>
      </c>
      <c r="F53" s="207">
        <f>D53*E53</f>
        <v>136406</v>
      </c>
    </row>
    <row r="54" spans="2:6" ht="15.75" thickBot="1">
      <c r="B54" s="153"/>
      <c r="C54" s="154"/>
      <c r="D54" s="155"/>
      <c r="E54" s="173" t="s">
        <v>22</v>
      </c>
      <c r="F54" s="174">
        <f>F53</f>
        <v>136406</v>
      </c>
    </row>
    <row r="56" spans="2:6" ht="15.75" thickBot="1">
      <c r="B56" s="319" t="s">
        <v>198</v>
      </c>
      <c r="C56" s="319"/>
      <c r="D56" s="319"/>
      <c r="E56" s="319"/>
      <c r="F56" s="319"/>
    </row>
    <row r="57" spans="2:6" ht="15.75" thickBot="1">
      <c r="B57" s="41"/>
      <c r="C57" s="169" t="s">
        <v>35</v>
      </c>
      <c r="D57" s="2"/>
      <c r="E57" s="3"/>
      <c r="F57" s="4"/>
    </row>
    <row r="58" spans="2:6">
      <c r="B58" s="5" t="s">
        <v>5</v>
      </c>
      <c r="C58" s="252" t="s">
        <v>52</v>
      </c>
      <c r="D58" s="6"/>
      <c r="E58" s="7" t="s">
        <v>6</v>
      </c>
      <c r="F58" s="8"/>
    </row>
    <row r="59" spans="2:6">
      <c r="B59" s="9" t="s">
        <v>7</v>
      </c>
      <c r="C59" s="244" t="s">
        <v>126</v>
      </c>
      <c r="D59" s="176"/>
      <c r="E59" s="11"/>
      <c r="F59" s="8"/>
    </row>
    <row r="60" spans="2:6">
      <c r="B60" s="9" t="s">
        <v>9</v>
      </c>
      <c r="C60" s="147">
        <v>314566</v>
      </c>
      <c r="D60" s="177"/>
      <c r="E60" s="11" t="s">
        <v>10</v>
      </c>
      <c r="F60" s="8"/>
    </row>
    <row r="61" spans="2:6">
      <c r="B61" s="1" t="s">
        <v>12</v>
      </c>
      <c r="C61" s="160">
        <v>127282</v>
      </c>
      <c r="D61" s="6"/>
      <c r="E61" s="21"/>
      <c r="F61" s="8"/>
    </row>
    <row r="62" spans="2:6">
      <c r="B62" s="9" t="s">
        <v>13</v>
      </c>
      <c r="C62" s="251">
        <v>4700027232</v>
      </c>
      <c r="D62" s="6"/>
      <c r="E62" s="13"/>
      <c r="F62" s="8"/>
    </row>
    <row r="63" spans="2:6">
      <c r="B63" s="14" t="s">
        <v>14</v>
      </c>
      <c r="C63" s="251" t="s">
        <v>151</v>
      </c>
      <c r="D63" s="6"/>
      <c r="E63" s="8"/>
      <c r="F63" s="8"/>
    </row>
    <row r="64" spans="2:6" ht="15.75" thickBot="1">
      <c r="B64" s="14" t="s">
        <v>15</v>
      </c>
      <c r="C64" s="172"/>
      <c r="D64" s="6"/>
      <c r="E64" s="8"/>
      <c r="F64" s="8"/>
    </row>
    <row r="65" spans="2:6" ht="15.75" thickBot="1">
      <c r="B65" s="73" t="s">
        <v>17</v>
      </c>
      <c r="C65" s="170" t="s">
        <v>18</v>
      </c>
      <c r="D65" s="74" t="s">
        <v>19</v>
      </c>
      <c r="E65" s="75" t="s">
        <v>20</v>
      </c>
      <c r="F65" s="76" t="s">
        <v>21</v>
      </c>
    </row>
    <row r="66" spans="2:6" ht="15.75" thickBot="1">
      <c r="B66" s="307">
        <v>3200000000</v>
      </c>
      <c r="C66" s="307" t="s">
        <v>28</v>
      </c>
      <c r="D66" s="182">
        <v>1</v>
      </c>
      <c r="E66" s="308">
        <v>136406</v>
      </c>
      <c r="F66" s="207">
        <f>D66*E66</f>
        <v>136406</v>
      </c>
    </row>
    <row r="67" spans="2:6" ht="15.75" thickBot="1">
      <c r="B67" s="262"/>
      <c r="C67" s="262"/>
      <c r="D67" s="207"/>
      <c r="E67" s="208" t="s">
        <v>22</v>
      </c>
      <c r="F67" s="175">
        <f>SUM(F66:F66)</f>
        <v>136406</v>
      </c>
    </row>
    <row r="69" spans="2:6" ht="15.75" thickBot="1">
      <c r="B69" s="319" t="s">
        <v>199</v>
      </c>
      <c r="C69" s="319"/>
      <c r="D69" s="319"/>
      <c r="E69" s="319"/>
      <c r="F69" s="319"/>
    </row>
    <row r="70" spans="2:6" ht="15.75" thickBot="1">
      <c r="B70" s="41"/>
      <c r="C70" s="169" t="s">
        <v>36</v>
      </c>
      <c r="D70" s="2"/>
      <c r="E70" s="3"/>
      <c r="F70" s="4"/>
    </row>
    <row r="71" spans="2:6">
      <c r="B71" s="5" t="s">
        <v>5</v>
      </c>
      <c r="C71" s="252" t="s">
        <v>52</v>
      </c>
      <c r="D71" s="6"/>
      <c r="E71" s="7" t="s">
        <v>6</v>
      </c>
      <c r="F71" s="8"/>
    </row>
    <row r="72" spans="2:6">
      <c r="B72" s="9" t="s">
        <v>7</v>
      </c>
      <c r="C72" s="244" t="s">
        <v>126</v>
      </c>
      <c r="D72" s="176"/>
      <c r="E72" s="11"/>
      <c r="F72" s="8"/>
    </row>
    <row r="73" spans="2:6">
      <c r="B73" s="9" t="s">
        <v>9</v>
      </c>
      <c r="C73" s="147">
        <v>314567</v>
      </c>
      <c r="D73" s="177"/>
      <c r="E73" s="11" t="s">
        <v>10</v>
      </c>
      <c r="F73" s="8"/>
    </row>
    <row r="74" spans="2:6">
      <c r="B74" s="1" t="s">
        <v>12</v>
      </c>
      <c r="C74" s="160">
        <v>127289</v>
      </c>
      <c r="D74" s="6"/>
      <c r="E74" s="21"/>
      <c r="F74" s="8"/>
    </row>
    <row r="75" spans="2:6">
      <c r="B75" s="9" t="s">
        <v>13</v>
      </c>
      <c r="C75" s="251">
        <v>4700027233</v>
      </c>
      <c r="D75" s="6"/>
      <c r="E75" s="13"/>
      <c r="F75" s="8"/>
    </row>
    <row r="76" spans="2:6">
      <c r="B76" s="14" t="s">
        <v>14</v>
      </c>
      <c r="C76" s="251" t="s">
        <v>152</v>
      </c>
      <c r="D76" s="6"/>
      <c r="E76" s="8"/>
      <c r="F76" s="8"/>
    </row>
    <row r="77" spans="2:6">
      <c r="B77" s="14" t="s">
        <v>15</v>
      </c>
      <c r="C77" s="232"/>
      <c r="D77" s="6"/>
      <c r="E77" s="8"/>
      <c r="F77" s="8"/>
    </row>
    <row r="78" spans="2:6" ht="15.75" thickBot="1">
      <c r="B78" s="97" t="s">
        <v>17</v>
      </c>
      <c r="C78" s="97" t="s">
        <v>18</v>
      </c>
      <c r="D78" s="98" t="s">
        <v>19</v>
      </c>
      <c r="E78" s="98" t="s">
        <v>20</v>
      </c>
      <c r="F78" s="265" t="s">
        <v>21</v>
      </c>
    </row>
    <row r="79" spans="2:6" ht="15.75" thickBot="1">
      <c r="B79" s="307">
        <v>3200000000</v>
      </c>
      <c r="C79" s="307" t="s">
        <v>28</v>
      </c>
      <c r="D79" s="182">
        <v>1</v>
      </c>
      <c r="E79" s="308">
        <v>136406</v>
      </c>
      <c r="F79" s="207">
        <f>D79*E79</f>
        <v>136406</v>
      </c>
    </row>
    <row r="80" spans="2:6">
      <c r="B80" s="172"/>
      <c r="C80" s="280"/>
      <c r="D80" s="281"/>
      <c r="E80" s="282" t="s">
        <v>22</v>
      </c>
      <c r="F80" s="184">
        <f>F79</f>
        <v>136406</v>
      </c>
    </row>
  </sheetData>
  <mergeCells count="9">
    <mergeCell ref="B69:F69"/>
    <mergeCell ref="B16:F16"/>
    <mergeCell ref="B3:F3"/>
    <mergeCell ref="B29:F29"/>
    <mergeCell ref="B43:F43"/>
    <mergeCell ref="B56:F56"/>
    <mergeCell ref="B4:F4"/>
    <mergeCell ref="B17:F17"/>
    <mergeCell ref="B30:F3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"/>
  <sheetViews>
    <sheetView topLeftCell="A37" workbookViewId="0">
      <selection activeCell="B55" sqref="B55:F55"/>
    </sheetView>
  </sheetViews>
  <sheetFormatPr baseColWidth="10" defaultRowHeight="15"/>
  <cols>
    <col min="2" max="2" width="35.28515625" style="19" customWidth="1"/>
    <col min="3" max="3" width="45.85546875" style="23" bestFit="1" customWidth="1"/>
    <col min="4" max="4" width="11.42578125" style="23"/>
    <col min="5" max="5" width="12.28515625" style="32" customWidth="1"/>
    <col min="6" max="6" width="11.42578125" style="32"/>
  </cols>
  <sheetData>
    <row r="1" spans="2:6">
      <c r="B1" s="320"/>
      <c r="C1" s="320"/>
      <c r="D1" s="320"/>
      <c r="E1" s="320"/>
      <c r="F1" s="320"/>
    </row>
    <row r="2" spans="2:6" ht="15.75" thickBot="1">
      <c r="B2" s="319" t="s">
        <v>200</v>
      </c>
      <c r="C2" s="319"/>
      <c r="D2" s="319"/>
      <c r="E2" s="319"/>
      <c r="F2" s="319"/>
    </row>
    <row r="3" spans="2:6" ht="15.75" thickBot="1">
      <c r="B3" s="41"/>
      <c r="C3" s="42" t="s">
        <v>85</v>
      </c>
      <c r="D3" s="2"/>
      <c r="E3" s="3"/>
      <c r="F3" s="4"/>
    </row>
    <row r="4" spans="2:6">
      <c r="B4" s="5" t="s">
        <v>5</v>
      </c>
      <c r="C4" s="252" t="s">
        <v>52</v>
      </c>
      <c r="D4" s="6"/>
      <c r="E4" s="7" t="s">
        <v>6</v>
      </c>
      <c r="F4" s="8"/>
    </row>
    <row r="5" spans="2:6">
      <c r="B5" s="9" t="s">
        <v>7</v>
      </c>
      <c r="C5" s="244" t="s">
        <v>126</v>
      </c>
      <c r="D5" s="10"/>
      <c r="E5" s="11"/>
      <c r="F5" s="8"/>
    </row>
    <row r="6" spans="2:6">
      <c r="B6" s="9" t="s">
        <v>9</v>
      </c>
      <c r="C6" s="147">
        <v>314568</v>
      </c>
      <c r="D6" s="12"/>
      <c r="E6" s="11" t="s">
        <v>10</v>
      </c>
      <c r="F6" s="8"/>
    </row>
    <row r="7" spans="2:6">
      <c r="B7" s="1" t="s">
        <v>12</v>
      </c>
      <c r="C7" s="160">
        <v>127290</v>
      </c>
      <c r="D7" s="6"/>
      <c r="E7" s="21"/>
      <c r="F7" s="8"/>
    </row>
    <row r="8" spans="2:6">
      <c r="B8" s="9" t="s">
        <v>13</v>
      </c>
      <c r="C8" s="251">
        <v>4700027234</v>
      </c>
      <c r="D8" s="6"/>
      <c r="E8" s="13"/>
      <c r="F8" s="8"/>
    </row>
    <row r="9" spans="2:6">
      <c r="B9" s="14" t="s">
        <v>14</v>
      </c>
      <c r="C9" s="251" t="s">
        <v>153</v>
      </c>
      <c r="D9" s="6"/>
      <c r="E9" s="8"/>
      <c r="F9" s="8"/>
    </row>
    <row r="10" spans="2:6" ht="15.75" thickBot="1">
      <c r="B10" s="14" t="s">
        <v>15</v>
      </c>
      <c r="C10" s="31"/>
      <c r="D10" s="6"/>
      <c r="E10" s="8"/>
      <c r="F10" s="8"/>
    </row>
    <row r="11" spans="2:6" ht="15.75" thickBot="1">
      <c r="B11" s="73" t="s">
        <v>17</v>
      </c>
      <c r="C11" s="73" t="s">
        <v>18</v>
      </c>
      <c r="D11" s="74" t="s">
        <v>19</v>
      </c>
      <c r="E11" s="75" t="s">
        <v>20</v>
      </c>
      <c r="F11" s="76" t="s">
        <v>21</v>
      </c>
    </row>
    <row r="12" spans="2:6" ht="15.75" thickBot="1">
      <c r="B12" s="307">
        <v>3200000000</v>
      </c>
      <c r="C12" s="307" t="s">
        <v>28</v>
      </c>
      <c r="D12" s="182">
        <v>1</v>
      </c>
      <c r="E12" s="308">
        <v>136406</v>
      </c>
      <c r="F12" s="207">
        <f>D12*E12</f>
        <v>136406</v>
      </c>
    </row>
    <row r="13" spans="2:6" ht="15.75" thickBot="1">
      <c r="B13" s="153"/>
      <c r="C13" s="154"/>
      <c r="D13" s="155"/>
      <c r="E13" s="173" t="s">
        <v>22</v>
      </c>
      <c r="F13" s="174">
        <f>F12</f>
        <v>136406</v>
      </c>
    </row>
    <row r="14" spans="2:6">
      <c r="B14"/>
      <c r="C14"/>
      <c r="D14"/>
      <c r="E14"/>
      <c r="F14"/>
    </row>
    <row r="15" spans="2:6" ht="15.75" thickBot="1">
      <c r="B15" s="319" t="s">
        <v>201</v>
      </c>
      <c r="C15" s="319"/>
      <c r="D15" s="319"/>
      <c r="E15" s="319"/>
      <c r="F15" s="319"/>
    </row>
    <row r="16" spans="2:6" ht="15.75" thickBot="1">
      <c r="B16" s="41"/>
      <c r="C16" s="169" t="s">
        <v>37</v>
      </c>
      <c r="D16" s="2"/>
      <c r="E16" s="3"/>
      <c r="F16" s="4"/>
    </row>
    <row r="17" spans="2:6">
      <c r="B17" s="5" t="s">
        <v>5</v>
      </c>
      <c r="C17" s="252" t="s">
        <v>52</v>
      </c>
      <c r="D17" s="6"/>
      <c r="E17" s="7" t="s">
        <v>6</v>
      </c>
      <c r="F17" s="8"/>
    </row>
    <row r="18" spans="2:6">
      <c r="B18" s="9" t="s">
        <v>7</v>
      </c>
      <c r="C18" s="244" t="s">
        <v>126</v>
      </c>
      <c r="D18" s="176"/>
      <c r="E18" s="11"/>
      <c r="F18" s="8"/>
    </row>
    <row r="19" spans="2:6">
      <c r="B19" s="9" t="s">
        <v>9</v>
      </c>
      <c r="C19" s="147">
        <v>314569</v>
      </c>
      <c r="D19" s="177"/>
      <c r="E19" s="11" t="s">
        <v>10</v>
      </c>
      <c r="F19" s="8"/>
    </row>
    <row r="20" spans="2:6">
      <c r="B20" s="1" t="s">
        <v>12</v>
      </c>
      <c r="C20" s="160">
        <v>127291</v>
      </c>
      <c r="D20" s="6"/>
      <c r="E20" s="21"/>
      <c r="F20" s="8"/>
    </row>
    <row r="21" spans="2:6">
      <c r="B21" s="9" t="s">
        <v>13</v>
      </c>
      <c r="C21" s="251">
        <v>4700027235</v>
      </c>
      <c r="D21" s="6"/>
      <c r="E21" s="13"/>
      <c r="F21" s="8"/>
    </row>
    <row r="22" spans="2:6">
      <c r="B22" s="9" t="s">
        <v>14</v>
      </c>
      <c r="C22" s="251" t="s">
        <v>154</v>
      </c>
      <c r="D22" s="6"/>
      <c r="E22" s="8"/>
      <c r="F22" s="8"/>
    </row>
    <row r="23" spans="2:6" ht="15.75" thickBot="1">
      <c r="B23" s="16" t="s">
        <v>15</v>
      </c>
      <c r="C23" s="193"/>
      <c r="D23" s="6"/>
      <c r="E23" s="8"/>
      <c r="F23" s="8"/>
    </row>
    <row r="24" spans="2:6" ht="15.75" thickBot="1">
      <c r="B24" s="73" t="s">
        <v>17</v>
      </c>
      <c r="C24" s="73" t="s">
        <v>18</v>
      </c>
      <c r="D24" s="74" t="s">
        <v>19</v>
      </c>
      <c r="E24" s="75" t="s">
        <v>20</v>
      </c>
      <c r="F24" s="76" t="s">
        <v>21</v>
      </c>
    </row>
    <row r="25" spans="2:6" ht="15.75" thickBot="1">
      <c r="B25" s="307">
        <v>3200000000</v>
      </c>
      <c r="C25" s="307" t="s">
        <v>28</v>
      </c>
      <c r="D25" s="182">
        <v>1</v>
      </c>
      <c r="E25" s="308">
        <v>136406</v>
      </c>
      <c r="F25" s="207">
        <f>D25*E25</f>
        <v>136406</v>
      </c>
    </row>
    <row r="26" spans="2:6" ht="15.75" thickBot="1">
      <c r="B26" s="156"/>
      <c r="C26" s="189"/>
      <c r="D26" s="190"/>
      <c r="E26" s="191" t="s">
        <v>22</v>
      </c>
      <c r="F26" s="192">
        <f>F25</f>
        <v>136406</v>
      </c>
    </row>
    <row r="28" spans="2:6" ht="15.75" thickBot="1">
      <c r="B28" s="319" t="s">
        <v>202</v>
      </c>
      <c r="C28" s="319"/>
      <c r="D28" s="319"/>
      <c r="E28" s="319"/>
      <c r="F28" s="319"/>
    </row>
    <row r="29" spans="2:6" ht="15.75" thickBot="1">
      <c r="B29" s="215"/>
      <c r="C29" s="216" t="s">
        <v>38</v>
      </c>
      <c r="D29" s="2"/>
      <c r="E29" s="3"/>
      <c r="F29" s="4"/>
    </row>
    <row r="30" spans="2:6" ht="15.75" thickBot="1">
      <c r="B30" s="217" t="s">
        <v>5</v>
      </c>
      <c r="C30" s="252" t="s">
        <v>52</v>
      </c>
      <c r="D30" s="6"/>
      <c r="E30" s="7" t="s">
        <v>6</v>
      </c>
      <c r="F30" s="8"/>
    </row>
    <row r="31" spans="2:6" ht="15.75" thickBot="1">
      <c r="B31" s="217" t="s">
        <v>7</v>
      </c>
      <c r="C31" s="244" t="s">
        <v>126</v>
      </c>
      <c r="D31" s="176"/>
      <c r="E31" s="11"/>
      <c r="F31" s="8"/>
    </row>
    <row r="32" spans="2:6" ht="15.75" thickBot="1">
      <c r="B32" s="217" t="s">
        <v>9</v>
      </c>
      <c r="C32" s="147">
        <v>314570</v>
      </c>
      <c r="D32" s="177"/>
      <c r="E32" s="11" t="s">
        <v>10</v>
      </c>
      <c r="F32" s="8"/>
    </row>
    <row r="33" spans="2:6" ht="15.75" thickBot="1">
      <c r="B33" s="218" t="s">
        <v>12</v>
      </c>
      <c r="C33" s="160">
        <v>127292</v>
      </c>
      <c r="D33" s="6"/>
      <c r="E33" s="21"/>
      <c r="F33" s="8"/>
    </row>
    <row r="34" spans="2:6" ht="15.75" thickBot="1">
      <c r="B34" s="217" t="s">
        <v>13</v>
      </c>
      <c r="C34" s="251">
        <v>4700027236</v>
      </c>
      <c r="D34" s="6"/>
      <c r="E34" s="13"/>
      <c r="F34" s="8"/>
    </row>
    <row r="35" spans="2:6" ht="15.75" thickBot="1">
      <c r="B35" s="217" t="s">
        <v>14</v>
      </c>
      <c r="C35" s="251" t="s">
        <v>155</v>
      </c>
      <c r="D35" s="6"/>
      <c r="E35" s="8"/>
      <c r="F35" s="8"/>
    </row>
    <row r="36" spans="2:6" ht="15.75" thickBot="1">
      <c r="B36" s="217" t="s">
        <v>15</v>
      </c>
      <c r="C36" s="156"/>
      <c r="D36" s="6"/>
      <c r="E36" s="8"/>
      <c r="F36" s="8"/>
    </row>
    <row r="37" spans="2:6" ht="15.75" thickBot="1">
      <c r="B37" s="73" t="s">
        <v>17</v>
      </c>
      <c r="C37" s="73"/>
      <c r="D37" s="158" t="s">
        <v>19</v>
      </c>
      <c r="E37" s="75" t="s">
        <v>20</v>
      </c>
      <c r="F37" s="76" t="s">
        <v>21</v>
      </c>
    </row>
    <row r="38" spans="2:6" ht="15.75" thickBot="1">
      <c r="B38" s="307">
        <v>3200000000</v>
      </c>
      <c r="C38" s="307" t="s">
        <v>28</v>
      </c>
      <c r="D38" s="182">
        <v>1</v>
      </c>
      <c r="E38" s="308">
        <v>136406</v>
      </c>
      <c r="F38" s="207">
        <f>D38*E38</f>
        <v>136406</v>
      </c>
    </row>
    <row r="39" spans="2:6" ht="15.75" thickBot="1">
      <c r="B39" s="156"/>
      <c r="C39" s="189"/>
      <c r="D39" s="214"/>
      <c r="E39" s="194" t="s">
        <v>22</v>
      </c>
      <c r="F39" s="195">
        <f>F38</f>
        <v>136406</v>
      </c>
    </row>
    <row r="41" spans="2:6" ht="15.75" thickBot="1">
      <c r="B41" s="319" t="s">
        <v>204</v>
      </c>
      <c r="C41" s="319"/>
      <c r="D41" s="319"/>
      <c r="E41" s="319"/>
      <c r="F41" s="319"/>
    </row>
    <row r="42" spans="2:6" ht="15.75" thickBot="1">
      <c r="B42" s="41"/>
      <c r="C42" s="42" t="s">
        <v>39</v>
      </c>
      <c r="D42" s="2"/>
      <c r="E42" s="3"/>
      <c r="F42" s="4"/>
    </row>
    <row r="43" spans="2:6">
      <c r="B43" s="5" t="s">
        <v>5</v>
      </c>
      <c r="C43" s="252" t="s">
        <v>52</v>
      </c>
      <c r="D43" s="6"/>
      <c r="E43" s="7" t="s">
        <v>6</v>
      </c>
      <c r="F43" s="8"/>
    </row>
    <row r="44" spans="2:6">
      <c r="B44" s="9" t="s">
        <v>7</v>
      </c>
      <c r="C44" s="244" t="s">
        <v>126</v>
      </c>
      <c r="D44" s="10"/>
      <c r="E44" s="11"/>
      <c r="F44" s="8"/>
    </row>
    <row r="45" spans="2:6">
      <c r="B45" s="9" t="s">
        <v>9</v>
      </c>
      <c r="C45" s="147">
        <v>311027</v>
      </c>
      <c r="D45" s="12"/>
      <c r="E45" s="11" t="s">
        <v>10</v>
      </c>
      <c r="F45" s="8"/>
    </row>
    <row r="46" spans="2:6">
      <c r="B46" s="1" t="s">
        <v>12</v>
      </c>
      <c r="C46" s="245">
        <v>120683</v>
      </c>
      <c r="D46" s="6"/>
      <c r="E46" s="21"/>
      <c r="F46" s="8"/>
    </row>
    <row r="47" spans="2:6">
      <c r="B47" s="9" t="s">
        <v>13</v>
      </c>
      <c r="C47" s="147">
        <v>4700026246</v>
      </c>
      <c r="D47" s="6"/>
      <c r="E47" s="13"/>
      <c r="F47" s="8"/>
    </row>
    <row r="48" spans="2:6">
      <c r="B48" s="14" t="s">
        <v>14</v>
      </c>
      <c r="C48" s="147">
        <v>7395</v>
      </c>
      <c r="D48" s="6"/>
      <c r="E48" s="8"/>
      <c r="F48" s="8"/>
    </row>
    <row r="49" spans="2:6" ht="15.75" thickBot="1">
      <c r="B49" s="14" t="s">
        <v>15</v>
      </c>
      <c r="C49" s="31"/>
      <c r="D49" s="6"/>
      <c r="E49" s="8"/>
      <c r="F49" s="8"/>
    </row>
    <row r="50" spans="2:6" ht="15.75" thickBot="1">
      <c r="B50" s="73" t="s">
        <v>17</v>
      </c>
      <c r="C50" s="73" t="s">
        <v>18</v>
      </c>
      <c r="D50" s="74" t="s">
        <v>19</v>
      </c>
      <c r="E50" s="75" t="s">
        <v>20</v>
      </c>
      <c r="F50" s="76" t="s">
        <v>21</v>
      </c>
    </row>
    <row r="51" spans="2:6" ht="16.5" thickBot="1">
      <c r="B51" s="309">
        <v>353001</v>
      </c>
      <c r="C51" s="261" t="s">
        <v>142</v>
      </c>
      <c r="D51" s="156">
        <v>1</v>
      </c>
      <c r="E51" s="180">
        <v>472010</v>
      </c>
      <c r="F51" s="175">
        <f>E51*D51</f>
        <v>472010</v>
      </c>
    </row>
    <row r="52" spans="2:6" ht="15.75" thickBot="1">
      <c r="B52" s="261">
        <v>350207</v>
      </c>
      <c r="C52" s="261" t="s">
        <v>203</v>
      </c>
      <c r="D52" s="156">
        <v>1</v>
      </c>
      <c r="E52" s="308">
        <v>241010</v>
      </c>
      <c r="F52" s="175">
        <f>E52*D52</f>
        <v>241010</v>
      </c>
    </row>
    <row r="53" spans="2:6" ht="15.75" thickBot="1">
      <c r="B53" s="156"/>
      <c r="C53" s="189"/>
      <c r="D53" s="207"/>
      <c r="E53" s="208" t="s">
        <v>22</v>
      </c>
      <c r="F53" s="175">
        <f>F51+F52</f>
        <v>713020</v>
      </c>
    </row>
    <row r="55" spans="2:6" ht="15.75" thickBot="1">
      <c r="B55" s="319" t="s">
        <v>205</v>
      </c>
      <c r="C55" s="319"/>
      <c r="D55" s="319"/>
      <c r="E55" s="319"/>
      <c r="F55" s="319"/>
    </row>
    <row r="56" spans="2:6" ht="15.75" thickBot="1">
      <c r="B56" s="41"/>
      <c r="C56" s="42" t="s">
        <v>86</v>
      </c>
      <c r="D56" s="2"/>
      <c r="E56" s="3"/>
      <c r="F56" s="4"/>
    </row>
    <row r="57" spans="2:6">
      <c r="B57" s="5" t="s">
        <v>5</v>
      </c>
      <c r="C57" s="252" t="s">
        <v>52</v>
      </c>
      <c r="D57" s="6"/>
      <c r="E57" s="7" t="s">
        <v>6</v>
      </c>
      <c r="F57" s="8"/>
    </row>
    <row r="58" spans="2:6">
      <c r="B58" s="9" t="s">
        <v>7</v>
      </c>
      <c r="C58" s="244" t="s">
        <v>126</v>
      </c>
      <c r="D58" s="10"/>
      <c r="E58" s="11"/>
      <c r="F58" s="8"/>
    </row>
    <row r="59" spans="2:6">
      <c r="B59" s="9" t="s">
        <v>9</v>
      </c>
      <c r="C59" s="147">
        <v>313950</v>
      </c>
      <c r="D59" s="12"/>
      <c r="E59" s="11" t="s">
        <v>10</v>
      </c>
      <c r="F59" s="8"/>
    </row>
    <row r="60" spans="2:6">
      <c r="B60" s="1" t="s">
        <v>12</v>
      </c>
      <c r="C60" s="160">
        <v>127303</v>
      </c>
      <c r="D60" s="6"/>
      <c r="E60" s="21"/>
      <c r="F60" s="8"/>
    </row>
    <row r="61" spans="2:6">
      <c r="B61" s="9" t="s">
        <v>13</v>
      </c>
      <c r="C61" s="251">
        <v>4700027226</v>
      </c>
      <c r="D61" s="6"/>
      <c r="E61" s="13"/>
      <c r="F61" s="8"/>
    </row>
    <row r="62" spans="2:6">
      <c r="B62" s="14" t="s">
        <v>14</v>
      </c>
      <c r="C62" s="251" t="s">
        <v>156</v>
      </c>
      <c r="D62" s="6"/>
      <c r="E62" s="8"/>
      <c r="F62" s="8"/>
    </row>
    <row r="63" spans="2:6" ht="15.75" thickBot="1">
      <c r="B63" s="14" t="s">
        <v>15</v>
      </c>
      <c r="C63" s="31"/>
      <c r="D63" s="6"/>
      <c r="E63" s="8"/>
      <c r="F63" s="8"/>
    </row>
    <row r="64" spans="2:6" ht="15.75" thickBot="1">
      <c r="B64" s="73" t="s">
        <v>17</v>
      </c>
      <c r="C64" s="73" t="s">
        <v>18</v>
      </c>
      <c r="D64" s="74" t="s">
        <v>19</v>
      </c>
      <c r="E64" s="75" t="s">
        <v>20</v>
      </c>
      <c r="F64" s="76" t="s">
        <v>21</v>
      </c>
    </row>
    <row r="65" spans="2:6" ht="15.75" thickBot="1">
      <c r="B65" s="307">
        <v>3200000000</v>
      </c>
      <c r="C65" s="307" t="s">
        <v>28</v>
      </c>
      <c r="D65" s="182">
        <v>1</v>
      </c>
      <c r="E65" s="310">
        <v>130527</v>
      </c>
      <c r="F65" s="175">
        <f>D65*E65</f>
        <v>130527</v>
      </c>
    </row>
    <row r="66" spans="2:6" ht="15.75" thickBot="1">
      <c r="B66" s="153"/>
      <c r="C66" s="154"/>
      <c r="D66" s="155"/>
      <c r="E66" s="173" t="s">
        <v>22</v>
      </c>
      <c r="F66" s="174">
        <f>F65</f>
        <v>130527</v>
      </c>
    </row>
  </sheetData>
  <mergeCells count="6">
    <mergeCell ref="B55:F55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topLeftCell="A37" workbookViewId="0">
      <selection activeCell="B54" sqref="B54:F54"/>
    </sheetView>
  </sheetViews>
  <sheetFormatPr baseColWidth="10" defaultRowHeight="15"/>
  <cols>
    <col min="2" max="2" width="35.28515625" style="102" customWidth="1"/>
    <col min="3" max="3" width="45.5703125" style="102" customWidth="1"/>
    <col min="4" max="4" width="11.42578125" style="102"/>
    <col min="5" max="5" width="12.28515625" style="102" customWidth="1"/>
    <col min="6" max="6" width="11.42578125" style="102"/>
  </cols>
  <sheetData>
    <row r="2" spans="2:6" ht="15.75" thickBot="1">
      <c r="B2" s="319" t="s">
        <v>206</v>
      </c>
      <c r="C2" s="319"/>
      <c r="D2" s="319"/>
      <c r="E2" s="319"/>
      <c r="F2" s="319"/>
    </row>
    <row r="3" spans="2:6" ht="15.75" thickBot="1">
      <c r="B3" s="41"/>
      <c r="C3" s="42" t="s">
        <v>87</v>
      </c>
      <c r="D3" s="2"/>
      <c r="E3" s="3"/>
      <c r="F3" s="4"/>
    </row>
    <row r="4" spans="2:6">
      <c r="B4" s="103" t="s">
        <v>5</v>
      </c>
      <c r="C4" s="252" t="s">
        <v>52</v>
      </c>
      <c r="D4" s="105"/>
      <c r="E4" s="22" t="s">
        <v>6</v>
      </c>
      <c r="F4" s="4"/>
    </row>
    <row r="5" spans="2:6">
      <c r="B5" s="104" t="s">
        <v>7</v>
      </c>
      <c r="C5" s="244" t="s">
        <v>126</v>
      </c>
      <c r="D5" s="105"/>
      <c r="E5" s="106"/>
      <c r="F5" s="4"/>
    </row>
    <row r="6" spans="2:6">
      <c r="B6" s="104" t="s">
        <v>9</v>
      </c>
      <c r="C6" s="147">
        <v>314601</v>
      </c>
      <c r="D6" s="107"/>
      <c r="E6" s="106" t="s">
        <v>10</v>
      </c>
      <c r="F6" s="4"/>
    </row>
    <row r="7" spans="2:6">
      <c r="B7" s="109" t="s">
        <v>12</v>
      </c>
      <c r="C7" s="160">
        <v>127305</v>
      </c>
      <c r="D7" s="2"/>
      <c r="E7" s="108"/>
      <c r="F7" s="4"/>
    </row>
    <row r="8" spans="2:6">
      <c r="B8" s="104" t="s">
        <v>13</v>
      </c>
      <c r="C8" s="251">
        <v>4700027227</v>
      </c>
      <c r="D8" s="2"/>
      <c r="E8" s="110"/>
      <c r="F8" s="4"/>
    </row>
    <row r="9" spans="2:6">
      <c r="B9" s="111" t="s">
        <v>14</v>
      </c>
      <c r="C9" s="251" t="s">
        <v>157</v>
      </c>
      <c r="D9" s="2"/>
      <c r="E9" s="4"/>
      <c r="F9" s="4"/>
    </row>
    <row r="10" spans="2:6" ht="15.75" thickBot="1">
      <c r="B10" s="111" t="s">
        <v>15</v>
      </c>
      <c r="C10" s="112"/>
      <c r="D10" s="2"/>
      <c r="E10" s="4"/>
      <c r="F10" s="4"/>
    </row>
    <row r="11" spans="2:6" ht="15.75" thickBot="1">
      <c r="B11" s="113" t="s">
        <v>17</v>
      </c>
      <c r="C11" s="113"/>
      <c r="D11" s="115" t="s">
        <v>19</v>
      </c>
      <c r="E11" s="115" t="s">
        <v>20</v>
      </c>
      <c r="F11" s="116" t="s">
        <v>21</v>
      </c>
    </row>
    <row r="12" spans="2:6" ht="15.75" thickBot="1">
      <c r="B12" s="307">
        <v>3200000000</v>
      </c>
      <c r="C12" s="307" t="s">
        <v>28</v>
      </c>
      <c r="D12" s="182">
        <v>1</v>
      </c>
      <c r="E12" s="310">
        <v>130527</v>
      </c>
      <c r="F12" s="196">
        <f>1*E12</f>
        <v>130527</v>
      </c>
    </row>
    <row r="13" spans="2:6" ht="15.75" thickBot="1">
      <c r="B13" s="197"/>
      <c r="C13" s="198"/>
      <c r="D13" s="199"/>
      <c r="E13" s="200" t="s">
        <v>22</v>
      </c>
      <c r="F13" s="201">
        <f>F12</f>
        <v>130527</v>
      </c>
    </row>
    <row r="14" spans="2:6">
      <c r="F14" s="168"/>
    </row>
    <row r="15" spans="2:6" ht="15.75" thickBot="1">
      <c r="B15" s="319" t="s">
        <v>207</v>
      </c>
      <c r="C15" s="319"/>
      <c r="D15" s="319"/>
      <c r="E15" s="319"/>
      <c r="F15" s="319"/>
    </row>
    <row r="16" spans="2:6" ht="15.75" thickBot="1">
      <c r="B16" s="41"/>
      <c r="C16" s="169" t="s">
        <v>40</v>
      </c>
      <c r="D16" s="2"/>
      <c r="E16" s="3"/>
      <c r="F16" s="4"/>
    </row>
    <row r="17" spans="2:6">
      <c r="B17" s="103" t="s">
        <v>5</v>
      </c>
      <c r="C17" s="252" t="s">
        <v>52</v>
      </c>
      <c r="D17" s="202"/>
      <c r="E17" s="22" t="s">
        <v>6</v>
      </c>
      <c r="F17" s="4"/>
    </row>
    <row r="18" spans="2:6">
      <c r="B18" s="104" t="s">
        <v>7</v>
      </c>
      <c r="C18" s="244" t="s">
        <v>126</v>
      </c>
      <c r="D18" s="202"/>
      <c r="E18" s="106"/>
      <c r="F18" s="4"/>
    </row>
    <row r="19" spans="2:6">
      <c r="B19" s="104" t="s">
        <v>9</v>
      </c>
      <c r="C19" s="147">
        <v>314602</v>
      </c>
      <c r="D19" s="203"/>
      <c r="E19" s="106" t="s">
        <v>10</v>
      </c>
      <c r="F19" s="4"/>
    </row>
    <row r="20" spans="2:6">
      <c r="B20" s="109" t="s">
        <v>12</v>
      </c>
      <c r="C20" s="160">
        <v>127307</v>
      </c>
      <c r="D20" s="2"/>
      <c r="E20" s="108"/>
      <c r="F20" s="4"/>
    </row>
    <row r="21" spans="2:6">
      <c r="B21" s="104" t="s">
        <v>13</v>
      </c>
      <c r="C21" s="251">
        <v>4700027228</v>
      </c>
      <c r="D21" s="2"/>
      <c r="E21" s="110"/>
      <c r="F21" s="4"/>
    </row>
    <row r="22" spans="2:6">
      <c r="B22" s="111" t="s">
        <v>14</v>
      </c>
      <c r="C22" s="251" t="s">
        <v>158</v>
      </c>
      <c r="D22" s="2"/>
      <c r="E22" s="4"/>
      <c r="F22" s="4"/>
    </row>
    <row r="23" spans="2:6" ht="15.75" thickBot="1">
      <c r="B23" s="111" t="s">
        <v>15</v>
      </c>
      <c r="C23" s="112"/>
      <c r="D23" s="2"/>
      <c r="E23" s="4"/>
      <c r="F23" s="4"/>
    </row>
    <row r="24" spans="2:6" ht="15.75" thickBot="1">
      <c r="B24" s="113" t="s">
        <v>17</v>
      </c>
      <c r="C24" s="113" t="s">
        <v>18</v>
      </c>
      <c r="D24" s="114" t="s">
        <v>19</v>
      </c>
      <c r="E24" s="115" t="s">
        <v>20</v>
      </c>
      <c r="F24" s="116" t="s">
        <v>21</v>
      </c>
    </row>
    <row r="25" spans="2:6" ht="15.75" thickBot="1">
      <c r="B25" s="307">
        <v>3200000000</v>
      </c>
      <c r="C25" s="307" t="s">
        <v>28</v>
      </c>
      <c r="D25" s="182">
        <v>1</v>
      </c>
      <c r="E25" s="310">
        <v>130527</v>
      </c>
      <c r="F25" s="117">
        <f>D25*E25</f>
        <v>130527</v>
      </c>
    </row>
    <row r="26" spans="2:6" ht="15.75" thickBot="1">
      <c r="B26" s="118"/>
      <c r="C26" s="119"/>
      <c r="D26" s="120"/>
      <c r="E26" s="121" t="s">
        <v>22</v>
      </c>
      <c r="F26" s="122">
        <f>SUM(F25:F25)</f>
        <v>130527</v>
      </c>
    </row>
    <row r="28" spans="2:6" ht="15.75" thickBot="1">
      <c r="B28" s="319" t="s">
        <v>208</v>
      </c>
      <c r="C28" s="319"/>
      <c r="D28" s="319"/>
      <c r="E28" s="319"/>
      <c r="F28" s="319"/>
    </row>
    <row r="29" spans="2:6" ht="15.75" thickBot="1">
      <c r="B29" s="41"/>
      <c r="C29" s="42" t="s">
        <v>41</v>
      </c>
      <c r="D29" s="2"/>
      <c r="E29" s="3"/>
      <c r="F29" s="4"/>
    </row>
    <row r="30" spans="2:6">
      <c r="B30" s="103" t="s">
        <v>5</v>
      </c>
      <c r="C30" s="252" t="s">
        <v>52</v>
      </c>
      <c r="D30" s="105"/>
      <c r="E30" s="22" t="s">
        <v>6</v>
      </c>
      <c r="F30" s="4"/>
    </row>
    <row r="31" spans="2:6">
      <c r="B31" s="104" t="s">
        <v>7</v>
      </c>
      <c r="C31" s="244" t="s">
        <v>126</v>
      </c>
      <c r="D31" s="202"/>
      <c r="E31" s="106"/>
      <c r="F31" s="4"/>
    </row>
    <row r="32" spans="2:6">
      <c r="B32" s="104" t="s">
        <v>9</v>
      </c>
      <c r="C32" s="147">
        <v>314603</v>
      </c>
      <c r="D32" s="203"/>
      <c r="E32" s="106" t="s">
        <v>10</v>
      </c>
      <c r="F32" s="4"/>
    </row>
    <row r="33" spans="2:6">
      <c r="B33" s="109" t="s">
        <v>12</v>
      </c>
      <c r="C33" s="160">
        <v>127308</v>
      </c>
      <c r="D33" s="2"/>
      <c r="E33" s="108"/>
      <c r="F33" s="4"/>
    </row>
    <row r="34" spans="2:6">
      <c r="B34" s="104" t="s">
        <v>13</v>
      </c>
      <c r="C34" s="251">
        <v>4700027222</v>
      </c>
      <c r="D34" s="2"/>
      <c r="E34" s="110"/>
      <c r="F34" s="4"/>
    </row>
    <row r="35" spans="2:6">
      <c r="B35" s="111" t="s">
        <v>14</v>
      </c>
      <c r="C35" s="251" t="s">
        <v>159</v>
      </c>
      <c r="D35" s="2"/>
      <c r="E35" s="4"/>
      <c r="F35" s="4"/>
    </row>
    <row r="36" spans="2:6" ht="15.75" thickBot="1">
      <c r="B36" s="111" t="s">
        <v>15</v>
      </c>
      <c r="C36" s="248"/>
      <c r="D36" s="2"/>
      <c r="E36" s="4"/>
      <c r="F36" s="4"/>
    </row>
    <row r="37" spans="2:6" ht="15.75" thickBot="1">
      <c r="B37" s="113" t="s">
        <v>17</v>
      </c>
      <c r="C37" s="246" t="s">
        <v>18</v>
      </c>
      <c r="D37" s="114" t="s">
        <v>19</v>
      </c>
      <c r="E37" s="115" t="s">
        <v>20</v>
      </c>
      <c r="F37" s="116" t="s">
        <v>21</v>
      </c>
    </row>
    <row r="38" spans="2:6" ht="15.75" thickBot="1">
      <c r="B38" s="307">
        <v>3200000000</v>
      </c>
      <c r="C38" s="307" t="s">
        <v>28</v>
      </c>
      <c r="D38" s="182">
        <v>1</v>
      </c>
      <c r="E38" s="310">
        <v>130527</v>
      </c>
      <c r="F38" s="117">
        <f>D38*E38</f>
        <v>130527</v>
      </c>
    </row>
    <row r="39" spans="2:6" ht="15.75" thickBot="1">
      <c r="B39" s="118"/>
      <c r="C39" s="119"/>
      <c r="D39" s="120"/>
      <c r="E39" s="121" t="s">
        <v>22</v>
      </c>
      <c r="F39" s="122">
        <f>SUM(F38:F38)</f>
        <v>130527</v>
      </c>
    </row>
    <row r="41" spans="2:6" ht="15.75" thickBot="1">
      <c r="B41" s="319" t="s">
        <v>209</v>
      </c>
      <c r="C41" s="319"/>
      <c r="D41" s="319"/>
      <c r="E41" s="319"/>
      <c r="F41" s="319"/>
    </row>
    <row r="42" spans="2:6" ht="15.75" thickBot="1">
      <c r="B42" s="41"/>
      <c r="C42" s="169" t="s">
        <v>42</v>
      </c>
      <c r="D42" s="2"/>
      <c r="E42" s="3"/>
      <c r="F42" s="4"/>
    </row>
    <row r="43" spans="2:6">
      <c r="B43" s="103" t="s">
        <v>5</v>
      </c>
      <c r="C43" s="252" t="s">
        <v>52</v>
      </c>
      <c r="D43" s="202"/>
      <c r="E43" s="22" t="s">
        <v>6</v>
      </c>
      <c r="F43" s="4"/>
    </row>
    <row r="44" spans="2:6">
      <c r="B44" s="104" t="s">
        <v>7</v>
      </c>
      <c r="C44" s="244" t="s">
        <v>126</v>
      </c>
      <c r="D44" s="202"/>
      <c r="E44" s="106"/>
      <c r="F44" s="4"/>
    </row>
    <row r="45" spans="2:6">
      <c r="B45" s="104" t="s">
        <v>9</v>
      </c>
      <c r="C45" s="147">
        <v>314604</v>
      </c>
      <c r="D45" s="203"/>
      <c r="E45" s="106" t="s">
        <v>10</v>
      </c>
      <c r="F45" s="4"/>
    </row>
    <row r="46" spans="2:6">
      <c r="B46" s="109" t="s">
        <v>12</v>
      </c>
      <c r="C46" s="160">
        <v>127309</v>
      </c>
      <c r="D46" s="2"/>
      <c r="E46" s="108"/>
      <c r="F46" s="4"/>
    </row>
    <row r="47" spans="2:6">
      <c r="B47" s="104" t="s">
        <v>13</v>
      </c>
      <c r="C47" s="251">
        <v>4700027223</v>
      </c>
      <c r="D47" s="2"/>
      <c r="E47" s="110"/>
      <c r="F47" s="4"/>
    </row>
    <row r="48" spans="2:6">
      <c r="B48" s="111" t="s">
        <v>14</v>
      </c>
      <c r="C48" s="147" t="s">
        <v>160</v>
      </c>
      <c r="D48" s="2"/>
      <c r="E48" s="4"/>
      <c r="F48" s="4"/>
    </row>
    <row r="49" spans="2:9" ht="15.75" thickBot="1">
      <c r="B49" s="111" t="s">
        <v>15</v>
      </c>
      <c r="C49" s="112"/>
      <c r="D49" s="2"/>
      <c r="E49" s="4"/>
      <c r="F49" s="4"/>
    </row>
    <row r="50" spans="2:9" ht="15.75" thickBot="1">
      <c r="B50" s="113" t="s">
        <v>17</v>
      </c>
      <c r="C50" s="113" t="s">
        <v>18</v>
      </c>
      <c r="D50" s="114" t="s">
        <v>19</v>
      </c>
      <c r="E50" s="115" t="s">
        <v>20</v>
      </c>
      <c r="F50" s="116" t="s">
        <v>21</v>
      </c>
    </row>
    <row r="51" spans="2:9" ht="15.75" thickBot="1">
      <c r="B51" s="307">
        <v>3200000000</v>
      </c>
      <c r="C51" s="307" t="s">
        <v>28</v>
      </c>
      <c r="D51" s="182">
        <v>1</v>
      </c>
      <c r="E51" s="310">
        <v>130527</v>
      </c>
      <c r="F51" s="117">
        <f>D51*E51</f>
        <v>130527</v>
      </c>
    </row>
    <row r="52" spans="2:9" ht="15.75" thickBot="1">
      <c r="B52" s="164"/>
      <c r="C52" s="165"/>
      <c r="D52" s="166"/>
      <c r="E52" s="167" t="s">
        <v>22</v>
      </c>
      <c r="F52" s="179">
        <f>F51</f>
        <v>130527</v>
      </c>
    </row>
    <row r="54" spans="2:9" ht="15.75" thickBot="1">
      <c r="B54" s="319" t="s">
        <v>210</v>
      </c>
      <c r="C54" s="319"/>
      <c r="D54" s="319"/>
      <c r="E54" s="319"/>
      <c r="F54" s="319"/>
    </row>
    <row r="55" spans="2:9" ht="15.75" thickBot="1">
      <c r="B55" s="178"/>
      <c r="C55" s="169" t="s">
        <v>43</v>
      </c>
      <c r="D55" s="105"/>
      <c r="E55" s="3"/>
      <c r="F55" s="4"/>
    </row>
    <row r="56" spans="2:9" ht="15.75" thickBot="1">
      <c r="B56" s="219" t="s">
        <v>5</v>
      </c>
      <c r="C56" s="252" t="s">
        <v>52</v>
      </c>
      <c r="D56" s="202"/>
      <c r="E56" s="22" t="s">
        <v>6</v>
      </c>
      <c r="F56" s="4"/>
    </row>
    <row r="57" spans="2:9" ht="15.75" thickBot="1">
      <c r="B57" s="219" t="s">
        <v>7</v>
      </c>
      <c r="C57" s="244" t="s">
        <v>126</v>
      </c>
      <c r="D57" s="202"/>
      <c r="E57" s="106"/>
      <c r="F57" s="4"/>
    </row>
    <row r="58" spans="2:9" ht="15.75" thickBot="1">
      <c r="B58" s="219" t="s">
        <v>9</v>
      </c>
      <c r="C58" s="147">
        <v>314609</v>
      </c>
      <c r="D58" s="203"/>
      <c r="E58" s="106" t="s">
        <v>10</v>
      </c>
      <c r="F58" s="4"/>
    </row>
    <row r="59" spans="2:9" ht="15.75" thickBot="1">
      <c r="B59" s="220" t="s">
        <v>12</v>
      </c>
      <c r="C59" s="160">
        <v>127311</v>
      </c>
      <c r="D59" s="2"/>
      <c r="E59" s="108"/>
      <c r="F59" s="4"/>
    </row>
    <row r="60" spans="2:9" ht="15.75" thickBot="1">
      <c r="B60" s="219" t="s">
        <v>13</v>
      </c>
      <c r="C60" s="251">
        <v>4700027224</v>
      </c>
      <c r="D60" s="2"/>
      <c r="E60" s="110"/>
      <c r="F60" s="4"/>
    </row>
    <row r="61" spans="2:9" ht="15.75" thickBot="1">
      <c r="B61" s="219" t="s">
        <v>14</v>
      </c>
      <c r="C61" s="251" t="s">
        <v>161</v>
      </c>
      <c r="D61" s="2"/>
      <c r="E61" s="4"/>
      <c r="F61" s="4"/>
      <c r="I61" t="s">
        <v>6</v>
      </c>
    </row>
    <row r="62" spans="2:9" ht="15.75" thickBot="1">
      <c r="B62" s="219" t="s">
        <v>15</v>
      </c>
      <c r="C62" s="197"/>
      <c r="D62" s="2"/>
      <c r="E62" s="4"/>
      <c r="F62" s="4"/>
    </row>
    <row r="63" spans="2:9" ht="15.75" thickBot="1">
      <c r="B63" s="113" t="s">
        <v>17</v>
      </c>
      <c r="C63" s="113" t="s">
        <v>18</v>
      </c>
      <c r="D63" s="114" t="s">
        <v>19</v>
      </c>
      <c r="E63" s="115" t="s">
        <v>20</v>
      </c>
      <c r="F63" s="116" t="s">
        <v>21</v>
      </c>
    </row>
    <row r="64" spans="2:9" ht="15.75" thickBot="1">
      <c r="B64" s="307">
        <v>3200000000</v>
      </c>
      <c r="C64" s="307" t="s">
        <v>28</v>
      </c>
      <c r="D64" s="182">
        <v>1</v>
      </c>
      <c r="E64" s="310">
        <v>130527</v>
      </c>
      <c r="F64" s="117">
        <f>D64*E64</f>
        <v>130527</v>
      </c>
    </row>
    <row r="65" spans="2:6" ht="15.75" thickBot="1">
      <c r="B65" s="197"/>
      <c r="C65" s="198"/>
      <c r="D65" s="199"/>
      <c r="E65" s="200" t="s">
        <v>22</v>
      </c>
      <c r="F65" s="221">
        <f>SUM(F64:F64)</f>
        <v>130527</v>
      </c>
    </row>
  </sheetData>
  <mergeCells count="5">
    <mergeCell ref="B28:F28"/>
    <mergeCell ref="B2:F2"/>
    <mergeCell ref="B15:F15"/>
    <mergeCell ref="B54:F54"/>
    <mergeCell ref="B41:F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35" workbookViewId="0">
      <selection activeCell="B54" sqref="B54:F54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319" t="s">
        <v>212</v>
      </c>
      <c r="C2" s="319"/>
      <c r="D2" s="319"/>
      <c r="E2" s="319"/>
      <c r="F2" s="319"/>
    </row>
    <row r="3" spans="2:6" ht="15.75" thickBot="1">
      <c r="B3" s="41"/>
      <c r="C3" s="42" t="s">
        <v>99</v>
      </c>
      <c r="D3" s="2"/>
      <c r="E3" s="3"/>
      <c r="F3" s="4"/>
    </row>
    <row r="4" spans="2:6">
      <c r="B4" s="5" t="s">
        <v>5</v>
      </c>
      <c r="C4" s="252" t="s">
        <v>52</v>
      </c>
      <c r="D4" s="6"/>
      <c r="E4" s="7" t="s">
        <v>6</v>
      </c>
      <c r="F4" s="8"/>
    </row>
    <row r="5" spans="2:6">
      <c r="B5" s="9" t="s">
        <v>7</v>
      </c>
      <c r="C5" s="244" t="s">
        <v>126</v>
      </c>
      <c r="D5" s="10"/>
      <c r="E5" s="11"/>
      <c r="F5" s="8"/>
    </row>
    <row r="6" spans="2:6">
      <c r="B6" s="9" t="s">
        <v>9</v>
      </c>
      <c r="C6" s="147">
        <v>314608</v>
      </c>
      <c r="D6" s="12"/>
      <c r="E6" s="11" t="s">
        <v>10</v>
      </c>
      <c r="F6" s="8"/>
    </row>
    <row r="7" spans="2:6">
      <c r="B7" s="1" t="s">
        <v>12</v>
      </c>
      <c r="C7" s="160">
        <v>127312</v>
      </c>
      <c r="D7" s="6"/>
      <c r="E7" s="21"/>
      <c r="F7" s="8"/>
    </row>
    <row r="8" spans="2:6">
      <c r="B8" s="9" t="s">
        <v>13</v>
      </c>
      <c r="C8" s="251">
        <v>4700027225</v>
      </c>
      <c r="D8" s="6"/>
      <c r="E8" s="13"/>
      <c r="F8" s="8"/>
    </row>
    <row r="9" spans="2:6">
      <c r="B9" s="14" t="s">
        <v>14</v>
      </c>
      <c r="C9" s="251" t="s">
        <v>162</v>
      </c>
      <c r="D9" s="6"/>
      <c r="E9" s="8"/>
      <c r="F9" s="8"/>
    </row>
    <row r="10" spans="2:6" ht="15.75" thickBot="1">
      <c r="B10" s="14" t="s">
        <v>15</v>
      </c>
      <c r="C10" s="31"/>
      <c r="D10" s="6"/>
      <c r="E10" s="8"/>
      <c r="F10" s="8"/>
    </row>
    <row r="11" spans="2:6" ht="15.75" thickBot="1">
      <c r="B11" s="73" t="s">
        <v>17</v>
      </c>
      <c r="C11" s="73" t="s">
        <v>18</v>
      </c>
      <c r="D11" s="74" t="s">
        <v>19</v>
      </c>
      <c r="E11" s="75" t="s">
        <v>20</v>
      </c>
      <c r="F11" s="76" t="s">
        <v>21</v>
      </c>
    </row>
    <row r="12" spans="2:6" ht="15.75" thickBot="1">
      <c r="B12" s="307">
        <v>3200000000</v>
      </c>
      <c r="C12" s="307" t="s">
        <v>28</v>
      </c>
      <c r="D12" s="182">
        <v>1</v>
      </c>
      <c r="E12" s="310">
        <v>130527</v>
      </c>
      <c r="F12" s="117">
        <f>D12*E12</f>
        <v>130527</v>
      </c>
    </row>
    <row r="13" spans="2:6" ht="15.75" thickBot="1">
      <c r="B13" s="156"/>
      <c r="C13" s="189"/>
      <c r="D13" s="207"/>
      <c r="E13" s="208" t="s">
        <v>22</v>
      </c>
      <c r="F13" s="175">
        <f>SUM(F12:F12)</f>
        <v>130527</v>
      </c>
    </row>
    <row r="15" spans="2:6" ht="15.75" thickBot="1">
      <c r="B15" s="319" t="s">
        <v>213</v>
      </c>
      <c r="C15" s="319"/>
      <c r="D15" s="319"/>
      <c r="E15" s="319"/>
      <c r="F15" s="319"/>
    </row>
    <row r="16" spans="2:6" ht="15.75" thickBot="1">
      <c r="B16" s="41"/>
      <c r="C16" s="169" t="s">
        <v>88</v>
      </c>
      <c r="D16" s="2"/>
      <c r="E16" s="3"/>
      <c r="F16" s="4"/>
    </row>
    <row r="17" spans="2:6">
      <c r="B17" s="5" t="s">
        <v>5</v>
      </c>
      <c r="C17" s="252" t="s">
        <v>52</v>
      </c>
      <c r="D17" s="6"/>
      <c r="E17" s="7" t="s">
        <v>6</v>
      </c>
      <c r="F17" s="8"/>
    </row>
    <row r="18" spans="2:6">
      <c r="B18" s="9" t="s">
        <v>7</v>
      </c>
      <c r="C18" s="244" t="s">
        <v>126</v>
      </c>
      <c r="D18" s="6"/>
      <c r="E18" s="11"/>
      <c r="F18" s="8"/>
    </row>
    <row r="19" spans="2:6">
      <c r="B19" s="9" t="s">
        <v>9</v>
      </c>
      <c r="C19" s="147">
        <v>314607</v>
      </c>
      <c r="D19" s="95"/>
      <c r="E19" s="11" t="s">
        <v>10</v>
      </c>
      <c r="F19" s="8"/>
    </row>
    <row r="20" spans="2:6">
      <c r="B20" s="1" t="s">
        <v>12</v>
      </c>
      <c r="C20" s="160">
        <v>127313</v>
      </c>
      <c r="D20" s="6"/>
      <c r="E20" s="21"/>
      <c r="F20" s="8"/>
    </row>
    <row r="21" spans="2:6">
      <c r="B21" s="9" t="s">
        <v>13</v>
      </c>
      <c r="C21" s="251">
        <v>4700027267</v>
      </c>
      <c r="D21" s="6"/>
      <c r="E21" s="13"/>
      <c r="F21" s="8"/>
    </row>
    <row r="22" spans="2:6">
      <c r="B22" s="14" t="s">
        <v>14</v>
      </c>
      <c r="C22" s="251" t="s">
        <v>163</v>
      </c>
      <c r="D22" s="6"/>
      <c r="E22" s="8"/>
      <c r="F22" s="8"/>
    </row>
    <row r="23" spans="2:6" ht="15.75" thickBot="1">
      <c r="B23" s="14" t="s">
        <v>15</v>
      </c>
      <c r="C23" s="172"/>
      <c r="D23" s="6"/>
      <c r="E23" s="8"/>
      <c r="F23" s="8"/>
    </row>
    <row r="24" spans="2:6" ht="15.75" thickBot="1">
      <c r="B24" s="73" t="s">
        <v>17</v>
      </c>
      <c r="C24" s="170" t="s">
        <v>18</v>
      </c>
      <c r="D24" s="74" t="s">
        <v>19</v>
      </c>
      <c r="E24" s="75" t="s">
        <v>20</v>
      </c>
      <c r="F24" s="76" t="s">
        <v>21</v>
      </c>
    </row>
    <row r="25" spans="2:6" ht="15.75" thickBot="1">
      <c r="B25" s="307">
        <v>3200000000</v>
      </c>
      <c r="C25" s="307" t="s">
        <v>28</v>
      </c>
      <c r="D25" s="182">
        <v>1</v>
      </c>
      <c r="E25" s="310">
        <v>629562</v>
      </c>
      <c r="F25" s="117">
        <f>D25*E25</f>
        <v>629562</v>
      </c>
    </row>
    <row r="26" spans="2:6" ht="15.75" thickBot="1">
      <c r="B26" s="27"/>
      <c r="C26" s="77"/>
      <c r="D26" s="34"/>
      <c r="E26" s="28" t="s">
        <v>22</v>
      </c>
      <c r="F26" s="29">
        <f>F25</f>
        <v>629562</v>
      </c>
    </row>
    <row r="28" spans="2:6" ht="15.75" thickBot="1">
      <c r="B28" s="319" t="s">
        <v>214</v>
      </c>
      <c r="C28" s="319"/>
      <c r="D28" s="319"/>
      <c r="E28" s="319"/>
      <c r="F28" s="319"/>
    </row>
    <row r="29" spans="2:6" ht="15.75" thickBot="1">
      <c r="B29" s="41"/>
      <c r="C29" s="42" t="s">
        <v>89</v>
      </c>
      <c r="D29" s="2"/>
      <c r="E29" s="3"/>
      <c r="F29" s="4"/>
    </row>
    <row r="30" spans="2:6">
      <c r="B30" s="5" t="s">
        <v>5</v>
      </c>
      <c r="C30" s="252" t="s">
        <v>52</v>
      </c>
      <c r="D30" s="6"/>
      <c r="E30" s="7" t="s">
        <v>6</v>
      </c>
      <c r="F30" s="8"/>
    </row>
    <row r="31" spans="2:6">
      <c r="B31" s="9" t="s">
        <v>7</v>
      </c>
      <c r="C31" s="244" t="s">
        <v>126</v>
      </c>
      <c r="D31" s="10"/>
      <c r="E31" s="11"/>
      <c r="F31" s="8"/>
    </row>
    <row r="32" spans="2:6">
      <c r="B32" s="9" t="s">
        <v>9</v>
      </c>
      <c r="C32" s="147">
        <v>308531</v>
      </c>
      <c r="D32" s="12"/>
      <c r="E32" s="11" t="s">
        <v>10</v>
      </c>
      <c r="F32" s="8"/>
    </row>
    <row r="33" spans="2:6">
      <c r="B33" s="1" t="s">
        <v>12</v>
      </c>
      <c r="C33" s="160">
        <v>123444</v>
      </c>
      <c r="D33" s="6"/>
      <c r="E33" s="21"/>
      <c r="F33" s="8"/>
    </row>
    <row r="34" spans="2:6">
      <c r="B34" s="9" t="s">
        <v>13</v>
      </c>
      <c r="C34" s="147">
        <v>4700026602</v>
      </c>
      <c r="D34" s="6"/>
      <c r="E34" s="13"/>
      <c r="F34" s="8"/>
    </row>
    <row r="35" spans="2:6">
      <c r="B35" s="14" t="s">
        <v>14</v>
      </c>
      <c r="C35" s="183">
        <v>7391</v>
      </c>
      <c r="D35" s="6"/>
      <c r="E35" s="8"/>
      <c r="F35" s="8"/>
    </row>
    <row r="36" spans="2:6" ht="15.75" thickBot="1">
      <c r="B36" s="14" t="s">
        <v>15</v>
      </c>
      <c r="C36" s="31"/>
      <c r="D36" s="6"/>
      <c r="E36" s="8"/>
      <c r="F36" s="8"/>
    </row>
    <row r="37" spans="2:6" ht="15.75" thickBot="1">
      <c r="B37" s="73" t="s">
        <v>17</v>
      </c>
      <c r="C37" s="73" t="s">
        <v>18</v>
      </c>
      <c r="D37" s="74" t="s">
        <v>19</v>
      </c>
      <c r="E37" s="75" t="s">
        <v>20</v>
      </c>
      <c r="F37" s="76" t="s">
        <v>21</v>
      </c>
    </row>
    <row r="38" spans="2:6" ht="15.75" thickBot="1">
      <c r="B38" s="262">
        <v>353001</v>
      </c>
      <c r="C38" s="262" t="s">
        <v>142</v>
      </c>
      <c r="D38" s="156">
        <v>1</v>
      </c>
      <c r="E38" s="315">
        <v>472010</v>
      </c>
      <c r="F38" s="175">
        <f>E38*D38</f>
        <v>472010</v>
      </c>
    </row>
    <row r="39" spans="2:6" ht="15.75" thickBot="1">
      <c r="B39" s="153"/>
      <c r="C39" s="154"/>
      <c r="D39" s="155"/>
      <c r="E39" s="173" t="s">
        <v>22</v>
      </c>
      <c r="F39" s="174">
        <f>F38</f>
        <v>472010</v>
      </c>
    </row>
    <row r="41" spans="2:6" ht="15.75" thickBot="1">
      <c r="B41" s="319" t="s">
        <v>215</v>
      </c>
      <c r="C41" s="319"/>
      <c r="D41" s="319"/>
      <c r="E41" s="319"/>
      <c r="F41" s="319"/>
    </row>
    <row r="42" spans="2:6" ht="15.75" thickBot="1">
      <c r="B42" s="41"/>
      <c r="C42" s="42" t="s">
        <v>90</v>
      </c>
      <c r="D42" s="2"/>
      <c r="E42" s="3"/>
      <c r="F42" s="4"/>
    </row>
    <row r="43" spans="2:6">
      <c r="B43" s="5" t="s">
        <v>5</v>
      </c>
      <c r="C43" s="252" t="s">
        <v>52</v>
      </c>
      <c r="D43" s="6"/>
      <c r="E43" s="7" t="s">
        <v>6</v>
      </c>
      <c r="F43" s="8"/>
    </row>
    <row r="44" spans="2:6">
      <c r="B44" s="9" t="s">
        <v>7</v>
      </c>
      <c r="C44" s="244" t="s">
        <v>126</v>
      </c>
      <c r="D44" s="10"/>
      <c r="E44" s="11"/>
      <c r="F44" s="8"/>
    </row>
    <row r="45" spans="2:6">
      <c r="B45" s="9" t="s">
        <v>9</v>
      </c>
      <c r="C45" s="147">
        <v>2331</v>
      </c>
      <c r="D45" s="12"/>
      <c r="E45" s="11" t="s">
        <v>10</v>
      </c>
      <c r="F45" s="8"/>
    </row>
    <row r="46" spans="2:6">
      <c r="B46" s="1" t="s">
        <v>12</v>
      </c>
      <c r="C46" s="160">
        <v>129832</v>
      </c>
      <c r="D46" s="6"/>
      <c r="E46" s="21"/>
      <c r="F46" s="8"/>
    </row>
    <row r="47" spans="2:6">
      <c r="B47" s="9" t="s">
        <v>13</v>
      </c>
      <c r="C47" s="147">
        <v>4700027907</v>
      </c>
      <c r="D47" s="6"/>
      <c r="E47" s="13"/>
      <c r="F47" s="8"/>
    </row>
    <row r="48" spans="2:6">
      <c r="B48" s="14" t="s">
        <v>14</v>
      </c>
      <c r="C48" s="159" t="s">
        <v>170</v>
      </c>
      <c r="D48" s="6"/>
      <c r="E48" s="8"/>
      <c r="F48" s="8"/>
    </row>
    <row r="49" spans="2:6" ht="15.75" thickBot="1">
      <c r="B49" s="14" t="s">
        <v>15</v>
      </c>
      <c r="C49" s="31"/>
      <c r="D49" s="6"/>
      <c r="E49" s="8"/>
      <c r="F49" s="8"/>
    </row>
    <row r="50" spans="2:6" ht="15.75" thickBot="1">
      <c r="B50" s="73" t="s">
        <v>17</v>
      </c>
      <c r="C50" s="73" t="s">
        <v>18</v>
      </c>
      <c r="D50" s="74" t="s">
        <v>19</v>
      </c>
      <c r="E50" s="75" t="s">
        <v>20</v>
      </c>
      <c r="F50" s="76" t="s">
        <v>21</v>
      </c>
    </row>
    <row r="51" spans="2:6" ht="15.75" thickBot="1">
      <c r="B51" s="307">
        <v>3200000000</v>
      </c>
      <c r="C51" s="307" t="s">
        <v>28</v>
      </c>
      <c r="D51" s="182">
        <v>1</v>
      </c>
      <c r="E51" s="310">
        <v>164192</v>
      </c>
      <c r="F51" s="117">
        <f>D51*E51</f>
        <v>164192</v>
      </c>
    </row>
    <row r="52" spans="2:6" ht="15.75" thickBot="1">
      <c r="B52" s="27"/>
      <c r="C52" s="77"/>
      <c r="D52" s="34"/>
      <c r="E52" s="28" t="s">
        <v>22</v>
      </c>
      <c r="F52" s="29">
        <f>F51</f>
        <v>164192</v>
      </c>
    </row>
    <row r="54" spans="2:6" ht="15.75" thickBot="1">
      <c r="B54" s="319" t="s">
        <v>216</v>
      </c>
      <c r="C54" s="319"/>
      <c r="D54" s="319"/>
      <c r="E54" s="319"/>
      <c r="F54" s="319"/>
    </row>
    <row r="55" spans="2:6" ht="15.75" thickBot="1">
      <c r="B55" s="41"/>
      <c r="C55" s="42" t="s">
        <v>91</v>
      </c>
      <c r="D55" s="2"/>
      <c r="E55" s="3"/>
      <c r="F55" s="4"/>
    </row>
    <row r="56" spans="2:6">
      <c r="B56" s="5" t="s">
        <v>5</v>
      </c>
      <c r="C56" s="252" t="s">
        <v>52</v>
      </c>
      <c r="D56" s="6"/>
      <c r="E56" s="7" t="s">
        <v>6</v>
      </c>
      <c r="F56" s="8"/>
    </row>
    <row r="57" spans="2:6">
      <c r="B57" s="9" t="s">
        <v>7</v>
      </c>
      <c r="C57" s="244" t="s">
        <v>126</v>
      </c>
      <c r="D57" s="10"/>
      <c r="E57" s="11"/>
      <c r="F57" s="8"/>
    </row>
    <row r="58" spans="2:6">
      <c r="B58" s="9" t="s">
        <v>9</v>
      </c>
      <c r="C58" s="147">
        <v>2301</v>
      </c>
      <c r="D58" s="12"/>
      <c r="E58" s="11" t="s">
        <v>10</v>
      </c>
      <c r="F58" s="8"/>
    </row>
    <row r="59" spans="2:6">
      <c r="B59" s="1" t="s">
        <v>12</v>
      </c>
      <c r="C59" s="160">
        <v>129834</v>
      </c>
      <c r="D59" s="6"/>
      <c r="E59" s="13"/>
      <c r="F59" s="8"/>
    </row>
    <row r="60" spans="2:6">
      <c r="B60" s="9" t="s">
        <v>13</v>
      </c>
      <c r="C60" s="147">
        <v>4700027908</v>
      </c>
      <c r="D60" s="6"/>
      <c r="E60" s="13"/>
      <c r="F60" s="8"/>
    </row>
    <row r="61" spans="2:6">
      <c r="B61" s="14" t="s">
        <v>14</v>
      </c>
      <c r="C61" s="274" t="s">
        <v>171</v>
      </c>
      <c r="D61" s="6"/>
      <c r="E61" s="8"/>
      <c r="F61" s="8"/>
    </row>
    <row r="62" spans="2:6" ht="15.75" thickBot="1">
      <c r="B62" s="14" t="s">
        <v>15</v>
      </c>
      <c r="C62" s="31"/>
      <c r="D62" s="6"/>
      <c r="E62" s="8"/>
      <c r="F62" s="8"/>
    </row>
    <row r="63" spans="2:6" ht="15.75" thickBot="1">
      <c r="B63" s="73" t="s">
        <v>17</v>
      </c>
      <c r="C63" s="73" t="s">
        <v>18</v>
      </c>
      <c r="D63" s="74" t="s">
        <v>19</v>
      </c>
      <c r="E63" s="75" t="s">
        <v>20</v>
      </c>
      <c r="F63" s="76" t="s">
        <v>21</v>
      </c>
    </row>
    <row r="64" spans="2:6" ht="15.75" thickBot="1">
      <c r="B64" s="307">
        <v>3200000000</v>
      </c>
      <c r="C64" s="307" t="s">
        <v>28</v>
      </c>
      <c r="D64" s="182">
        <v>1</v>
      </c>
      <c r="E64" s="310">
        <v>164192</v>
      </c>
      <c r="F64" s="117">
        <f>D64*E64</f>
        <v>164192</v>
      </c>
    </row>
    <row r="65" spans="2:6" ht="15.75" thickBot="1">
      <c r="B65" s="27"/>
      <c r="C65" s="77"/>
      <c r="D65" s="34"/>
      <c r="E65" s="28" t="s">
        <v>22</v>
      </c>
      <c r="F65" s="29">
        <f>SUM(F64:F64)</f>
        <v>164192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37" workbookViewId="0">
      <selection activeCell="B54" sqref="B54:F5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19" t="s">
        <v>222</v>
      </c>
      <c r="C2" s="319"/>
      <c r="D2" s="319"/>
      <c r="E2" s="319"/>
      <c r="F2" s="319"/>
    </row>
    <row r="3" spans="2:6" ht="15.75" thickBot="1">
      <c r="B3" s="41"/>
      <c r="C3" s="42" t="s">
        <v>92</v>
      </c>
      <c r="D3" s="2"/>
      <c r="E3" s="3"/>
      <c r="F3" s="4"/>
    </row>
    <row r="4" spans="2:6">
      <c r="B4" s="5" t="s">
        <v>5</v>
      </c>
      <c r="C4" s="252" t="s">
        <v>52</v>
      </c>
      <c r="D4" s="6"/>
      <c r="E4" s="7" t="s">
        <v>6</v>
      </c>
      <c r="F4" s="8"/>
    </row>
    <row r="5" spans="2:6">
      <c r="B5" s="9" t="s">
        <v>7</v>
      </c>
      <c r="C5" s="244" t="s">
        <v>126</v>
      </c>
      <c r="D5" s="10"/>
      <c r="E5" s="11"/>
      <c r="F5" s="8"/>
    </row>
    <row r="6" spans="2:6">
      <c r="B6" s="9" t="s">
        <v>9</v>
      </c>
      <c r="C6" s="147">
        <v>2299</v>
      </c>
      <c r="D6" s="12"/>
      <c r="E6" s="11" t="s">
        <v>10</v>
      </c>
      <c r="F6" s="8"/>
    </row>
    <row r="7" spans="2:6">
      <c r="B7" s="1" t="s">
        <v>12</v>
      </c>
      <c r="C7" s="160">
        <v>129835</v>
      </c>
      <c r="D7" s="6"/>
      <c r="E7" s="13"/>
      <c r="F7" s="8"/>
    </row>
    <row r="8" spans="2:6">
      <c r="B8" s="9" t="s">
        <v>13</v>
      </c>
      <c r="C8" s="147">
        <v>4700027909</v>
      </c>
      <c r="D8" s="6"/>
      <c r="E8" s="13"/>
      <c r="F8" s="8"/>
    </row>
    <row r="9" spans="2:6">
      <c r="B9" s="14" t="s">
        <v>14</v>
      </c>
      <c r="C9" s="316" t="s">
        <v>172</v>
      </c>
      <c r="D9" s="6"/>
      <c r="E9" s="8"/>
      <c r="F9" s="8"/>
    </row>
    <row r="10" spans="2:6" ht="15.75" thickBot="1">
      <c r="B10" s="14" t="s">
        <v>15</v>
      </c>
      <c r="C10" s="31"/>
      <c r="D10" s="6"/>
      <c r="E10" s="8"/>
      <c r="F10" s="8"/>
    </row>
    <row r="11" spans="2:6" ht="15.75" thickBot="1">
      <c r="B11" s="73" t="s">
        <v>17</v>
      </c>
      <c r="C11" s="73" t="s">
        <v>18</v>
      </c>
      <c r="D11" s="74" t="s">
        <v>19</v>
      </c>
      <c r="E11" s="75" t="s">
        <v>20</v>
      </c>
      <c r="F11" s="76" t="s">
        <v>21</v>
      </c>
    </row>
    <row r="12" spans="2:6" ht="15.75" thickBot="1">
      <c r="B12" s="307">
        <v>3200000000</v>
      </c>
      <c r="C12" s="307" t="s">
        <v>28</v>
      </c>
      <c r="D12" s="182">
        <v>1</v>
      </c>
      <c r="E12" s="310">
        <v>164192</v>
      </c>
      <c r="F12" s="117">
        <f>D12*E12</f>
        <v>164192</v>
      </c>
    </row>
    <row r="13" spans="2:6" ht="15.75" thickBot="1">
      <c r="B13" s="27"/>
      <c r="C13" s="77"/>
      <c r="D13" s="34"/>
      <c r="E13" s="28" t="s">
        <v>22</v>
      </c>
      <c r="F13" s="29">
        <f>F12</f>
        <v>164192</v>
      </c>
    </row>
    <row r="15" spans="2:6" ht="15.75" thickBot="1">
      <c r="B15" s="319" t="s">
        <v>223</v>
      </c>
      <c r="C15" s="319"/>
      <c r="D15" s="319"/>
      <c r="E15" s="319"/>
      <c r="F15" s="319"/>
    </row>
    <row r="16" spans="2:6" ht="15.75" thickBot="1">
      <c r="B16" s="41"/>
      <c r="C16" s="42" t="s">
        <v>93</v>
      </c>
      <c r="D16" s="2"/>
      <c r="E16" s="3"/>
      <c r="F16" s="4"/>
    </row>
    <row r="17" spans="2:6">
      <c r="B17" s="5" t="s">
        <v>5</v>
      </c>
      <c r="C17" s="252" t="s">
        <v>52</v>
      </c>
      <c r="D17" s="6"/>
      <c r="E17" s="7" t="s">
        <v>6</v>
      </c>
      <c r="F17" s="8"/>
    </row>
    <row r="18" spans="2:6">
      <c r="B18" s="9" t="s">
        <v>7</v>
      </c>
      <c r="C18" s="244" t="s">
        <v>126</v>
      </c>
      <c r="D18" s="10"/>
      <c r="E18" s="11"/>
      <c r="F18" s="8"/>
    </row>
    <row r="19" spans="2:6">
      <c r="B19" s="9" t="s">
        <v>9</v>
      </c>
      <c r="C19" s="147">
        <v>2295</v>
      </c>
      <c r="D19" s="12"/>
      <c r="E19" s="11" t="s">
        <v>10</v>
      </c>
      <c r="F19" s="8"/>
    </row>
    <row r="20" spans="2:6">
      <c r="B20" s="1" t="s">
        <v>12</v>
      </c>
      <c r="C20" s="160">
        <v>129836</v>
      </c>
      <c r="D20" s="6"/>
      <c r="E20" s="13"/>
      <c r="F20" s="8"/>
    </row>
    <row r="21" spans="2:6">
      <c r="B21" s="9" t="s">
        <v>13</v>
      </c>
      <c r="C21" s="147">
        <v>4700027910</v>
      </c>
      <c r="D21" s="6"/>
      <c r="E21" s="13"/>
      <c r="F21" s="8"/>
    </row>
    <row r="22" spans="2:6">
      <c r="B22" s="14" t="s">
        <v>14</v>
      </c>
      <c r="C22" s="147" t="s">
        <v>173</v>
      </c>
      <c r="D22" s="6"/>
      <c r="E22" s="8"/>
      <c r="F22" s="8"/>
    </row>
    <row r="23" spans="2:6" ht="15.75" thickBot="1">
      <c r="B23" s="14" t="s">
        <v>15</v>
      </c>
      <c r="C23" s="31"/>
      <c r="D23" s="6"/>
      <c r="E23" s="8"/>
      <c r="F23" s="8"/>
    </row>
    <row r="24" spans="2:6" ht="15.75" thickBot="1">
      <c r="B24" s="73" t="s">
        <v>17</v>
      </c>
      <c r="C24" s="73" t="s">
        <v>18</v>
      </c>
      <c r="D24" s="74" t="s">
        <v>19</v>
      </c>
      <c r="E24" s="75" t="s">
        <v>20</v>
      </c>
      <c r="F24" s="76" t="s">
        <v>21</v>
      </c>
    </row>
    <row r="25" spans="2:6" ht="15.75" thickBot="1">
      <c r="B25" s="307">
        <v>3200000000</v>
      </c>
      <c r="C25" s="307" t="s">
        <v>28</v>
      </c>
      <c r="D25" s="182">
        <v>1</v>
      </c>
      <c r="E25" s="310">
        <v>164192</v>
      </c>
      <c r="F25" s="117">
        <f>D25*E25</f>
        <v>164192</v>
      </c>
    </row>
    <row r="26" spans="2:6" ht="15.75" thickBot="1">
      <c r="B26" s="27"/>
      <c r="C26" s="77"/>
      <c r="D26" s="34"/>
      <c r="E26" s="28" t="s">
        <v>22</v>
      </c>
      <c r="F26" s="29">
        <f>F25</f>
        <v>164192</v>
      </c>
    </row>
    <row r="28" spans="2:6" ht="15.75" thickBot="1">
      <c r="B28" s="319" t="s">
        <v>224</v>
      </c>
      <c r="C28" s="319"/>
      <c r="D28" s="319"/>
      <c r="E28" s="319"/>
      <c r="F28" s="319"/>
    </row>
    <row r="29" spans="2:6" ht="15.75" thickBot="1">
      <c r="B29" s="41"/>
      <c r="C29" s="42" t="s">
        <v>94</v>
      </c>
      <c r="D29" s="2"/>
      <c r="E29" s="3"/>
      <c r="F29" s="4"/>
    </row>
    <row r="30" spans="2:6">
      <c r="B30" s="5" t="s">
        <v>5</v>
      </c>
      <c r="C30" s="252" t="s">
        <v>52</v>
      </c>
      <c r="D30" s="6"/>
      <c r="E30" s="7" t="s">
        <v>6</v>
      </c>
      <c r="F30" s="8"/>
    </row>
    <row r="31" spans="2:6">
      <c r="B31" s="9" t="s">
        <v>7</v>
      </c>
      <c r="C31" s="244" t="s">
        <v>126</v>
      </c>
      <c r="D31" s="10"/>
      <c r="E31" s="11"/>
      <c r="F31" s="8"/>
    </row>
    <row r="32" spans="2:6">
      <c r="B32" s="9" t="s">
        <v>9</v>
      </c>
      <c r="C32" s="147">
        <v>2286</v>
      </c>
      <c r="D32" s="12"/>
      <c r="E32" s="11" t="s">
        <v>10</v>
      </c>
      <c r="F32" s="8"/>
    </row>
    <row r="33" spans="2:6">
      <c r="B33" s="1" t="s">
        <v>12</v>
      </c>
      <c r="C33" s="160">
        <v>129837</v>
      </c>
      <c r="D33" s="6"/>
      <c r="E33" s="13"/>
      <c r="F33" s="8"/>
    </row>
    <row r="34" spans="2:6">
      <c r="B34" s="9" t="s">
        <v>13</v>
      </c>
      <c r="C34" s="147">
        <v>4700027912</v>
      </c>
      <c r="D34" s="6"/>
      <c r="E34" s="13"/>
      <c r="F34" s="8"/>
    </row>
    <row r="35" spans="2:6">
      <c r="B35" s="14" t="s">
        <v>14</v>
      </c>
      <c r="C35" s="316" t="s">
        <v>174</v>
      </c>
      <c r="D35" s="6"/>
      <c r="E35" s="8"/>
      <c r="F35" s="8"/>
    </row>
    <row r="36" spans="2:6" ht="15.75" thickBot="1">
      <c r="B36" s="14" t="s">
        <v>15</v>
      </c>
      <c r="C36" s="31"/>
      <c r="D36" s="6"/>
      <c r="E36" s="8"/>
      <c r="F36" s="8"/>
    </row>
    <row r="37" spans="2:6" ht="15.75" thickBot="1">
      <c r="B37" s="73" t="s">
        <v>17</v>
      </c>
      <c r="C37" s="73" t="s">
        <v>18</v>
      </c>
      <c r="D37" s="74" t="s">
        <v>19</v>
      </c>
      <c r="E37" s="75" t="s">
        <v>20</v>
      </c>
      <c r="F37" s="76" t="s">
        <v>21</v>
      </c>
    </row>
    <row r="38" spans="2:6" ht="15.75" thickBot="1">
      <c r="B38" s="307">
        <v>3200000000</v>
      </c>
      <c r="C38" s="307" t="s">
        <v>28</v>
      </c>
      <c r="D38" s="182">
        <v>1</v>
      </c>
      <c r="E38" s="310">
        <v>164192</v>
      </c>
      <c r="F38" s="117">
        <f>D38*E38</f>
        <v>164192</v>
      </c>
    </row>
    <row r="39" spans="2:6" ht="15.75" thickBot="1">
      <c r="B39" s="27"/>
      <c r="C39" s="77"/>
      <c r="D39" s="34"/>
      <c r="E39" s="28" t="s">
        <v>22</v>
      </c>
      <c r="F39" s="29">
        <f>F38</f>
        <v>164192</v>
      </c>
    </row>
    <row r="41" spans="2:6" ht="15.75" thickBot="1">
      <c r="B41" s="319" t="s">
        <v>225</v>
      </c>
      <c r="C41" s="319"/>
      <c r="D41" s="319"/>
      <c r="E41" s="319"/>
      <c r="F41" s="319"/>
    </row>
    <row r="42" spans="2:6" ht="15.75" thickBot="1">
      <c r="B42" s="41"/>
      <c r="C42" s="42" t="s">
        <v>95</v>
      </c>
      <c r="D42" s="2"/>
      <c r="E42" s="3"/>
      <c r="F42" s="4"/>
    </row>
    <row r="43" spans="2:6">
      <c r="B43" s="5" t="s">
        <v>5</v>
      </c>
      <c r="C43" s="252" t="s">
        <v>52</v>
      </c>
      <c r="D43" s="6"/>
      <c r="E43" s="7" t="s">
        <v>6</v>
      </c>
      <c r="F43" s="8"/>
    </row>
    <row r="44" spans="2:6">
      <c r="B44" s="9" t="s">
        <v>7</v>
      </c>
      <c r="C44" s="244" t="s">
        <v>126</v>
      </c>
      <c r="D44" s="10"/>
      <c r="E44" s="11"/>
      <c r="F44" s="8"/>
    </row>
    <row r="45" spans="2:6">
      <c r="B45" s="9" t="s">
        <v>9</v>
      </c>
      <c r="C45" s="147">
        <v>2285</v>
      </c>
      <c r="D45" s="12"/>
      <c r="E45" s="11" t="s">
        <v>10</v>
      </c>
      <c r="F45" s="8"/>
    </row>
    <row r="46" spans="2:6">
      <c r="B46" s="1" t="s">
        <v>12</v>
      </c>
      <c r="C46" s="160">
        <v>129838</v>
      </c>
      <c r="D46" s="6"/>
      <c r="E46" s="13"/>
      <c r="F46" s="8"/>
    </row>
    <row r="47" spans="2:6">
      <c r="B47" s="9" t="s">
        <v>13</v>
      </c>
      <c r="C47" s="147">
        <v>4700027911</v>
      </c>
      <c r="D47" s="6"/>
      <c r="E47" s="13"/>
      <c r="F47" s="8"/>
    </row>
    <row r="48" spans="2:6">
      <c r="B48" s="14" t="s">
        <v>14</v>
      </c>
      <c r="C48" s="147" t="s">
        <v>175</v>
      </c>
      <c r="D48" s="6"/>
      <c r="E48" s="8"/>
      <c r="F48" s="8"/>
    </row>
    <row r="49" spans="2:6" ht="15.75" thickBot="1">
      <c r="B49" s="14" t="s">
        <v>15</v>
      </c>
      <c r="C49" s="31"/>
      <c r="D49" s="6"/>
      <c r="E49" s="8"/>
      <c r="F49" s="8"/>
    </row>
    <row r="50" spans="2:6" ht="15.75" thickBot="1">
      <c r="B50" s="73" t="s">
        <v>17</v>
      </c>
      <c r="C50" s="73" t="s">
        <v>18</v>
      </c>
      <c r="D50" s="74" t="s">
        <v>19</v>
      </c>
      <c r="E50" s="75" t="s">
        <v>20</v>
      </c>
      <c r="F50" s="76" t="s">
        <v>21</v>
      </c>
    </row>
    <row r="51" spans="2:6" ht="15.75" thickBot="1">
      <c r="B51" s="307">
        <v>3200000000</v>
      </c>
      <c r="C51" s="307" t="s">
        <v>28</v>
      </c>
      <c r="D51" s="182">
        <v>1</v>
      </c>
      <c r="E51" s="310">
        <v>164192</v>
      </c>
      <c r="F51" s="117">
        <f>D51*E51</f>
        <v>164192</v>
      </c>
    </row>
    <row r="52" spans="2:6" ht="15.75" thickBot="1">
      <c r="B52" s="27"/>
      <c r="C52" s="77"/>
      <c r="D52" s="34"/>
      <c r="E52" s="28" t="s">
        <v>22</v>
      </c>
      <c r="F52" s="29">
        <f>F51</f>
        <v>164192</v>
      </c>
    </row>
    <row r="54" spans="2:6" ht="15.75" thickBot="1">
      <c r="B54" s="319" t="s">
        <v>230</v>
      </c>
      <c r="C54" s="319"/>
      <c r="D54" s="319"/>
      <c r="E54" s="319"/>
      <c r="F54" s="319"/>
    </row>
    <row r="55" spans="2:6" ht="15.75" thickBot="1">
      <c r="B55" s="41"/>
      <c r="C55" s="42" t="s">
        <v>96</v>
      </c>
      <c r="D55" s="2"/>
      <c r="E55" s="3"/>
      <c r="F55" s="4"/>
    </row>
    <row r="56" spans="2:6">
      <c r="B56" s="5" t="s">
        <v>5</v>
      </c>
      <c r="C56" s="252" t="s">
        <v>52</v>
      </c>
      <c r="D56" s="6"/>
      <c r="E56" s="7" t="s">
        <v>6</v>
      </c>
      <c r="F56" s="8"/>
    </row>
    <row r="57" spans="2:6">
      <c r="B57" s="9" t="s">
        <v>7</v>
      </c>
      <c r="C57" s="244" t="s">
        <v>126</v>
      </c>
      <c r="D57" s="10"/>
      <c r="E57" s="11"/>
      <c r="F57" s="8"/>
    </row>
    <row r="58" spans="2:6">
      <c r="B58" s="9" t="s">
        <v>9</v>
      </c>
      <c r="C58" s="147">
        <v>2284</v>
      </c>
      <c r="D58" s="12"/>
      <c r="E58" s="11" t="s">
        <v>10</v>
      </c>
      <c r="F58" s="8"/>
    </row>
    <row r="59" spans="2:6">
      <c r="B59" s="1" t="s">
        <v>12</v>
      </c>
      <c r="C59" s="160">
        <v>129839</v>
      </c>
      <c r="D59" s="6"/>
      <c r="E59" s="13"/>
      <c r="F59" s="8"/>
    </row>
    <row r="60" spans="2:6">
      <c r="B60" s="9" t="s">
        <v>13</v>
      </c>
      <c r="C60" s="147">
        <v>4700027913</v>
      </c>
      <c r="D60" s="6"/>
      <c r="E60" s="13"/>
      <c r="F60" s="8"/>
    </row>
    <row r="61" spans="2:6">
      <c r="B61" s="14" t="s">
        <v>14</v>
      </c>
      <c r="C61" s="274" t="s">
        <v>176</v>
      </c>
      <c r="D61" s="6"/>
      <c r="E61" s="8"/>
      <c r="F61" s="8"/>
    </row>
    <row r="62" spans="2:6" ht="15.75" thickBot="1">
      <c r="B62" s="14" t="s">
        <v>15</v>
      </c>
      <c r="C62" s="31"/>
      <c r="D62" s="6"/>
      <c r="E62" s="8"/>
      <c r="F62" s="8"/>
    </row>
    <row r="63" spans="2:6" ht="15.75" thickBot="1">
      <c r="B63" s="73" t="s">
        <v>17</v>
      </c>
      <c r="C63" s="73" t="s">
        <v>18</v>
      </c>
      <c r="D63" s="74" t="s">
        <v>19</v>
      </c>
      <c r="E63" s="75" t="s">
        <v>20</v>
      </c>
      <c r="F63" s="76" t="s">
        <v>21</v>
      </c>
    </row>
    <row r="64" spans="2:6" ht="15.75" thickBot="1">
      <c r="B64" s="307">
        <v>3200000000</v>
      </c>
      <c r="C64" s="307" t="s">
        <v>28</v>
      </c>
      <c r="D64" s="182">
        <v>1</v>
      </c>
      <c r="E64" s="310">
        <v>164192</v>
      </c>
      <c r="F64" s="117">
        <f>D64*E64</f>
        <v>164192</v>
      </c>
    </row>
    <row r="65" spans="2:6" ht="15.75" thickBot="1">
      <c r="B65" s="27"/>
      <c r="C65" s="77"/>
      <c r="D65" s="34"/>
      <c r="E65" s="28" t="s">
        <v>22</v>
      </c>
      <c r="F65" s="29">
        <f>F64</f>
        <v>164192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33" workbookViewId="0">
      <selection activeCell="B54" sqref="B54:F54"/>
    </sheetView>
  </sheetViews>
  <sheetFormatPr baseColWidth="10" defaultRowHeight="15"/>
  <cols>
    <col min="2" max="2" width="36.5703125" customWidth="1"/>
    <col min="3" max="3" width="43" customWidth="1"/>
  </cols>
  <sheetData>
    <row r="2" spans="2:6" ht="15.75" thickBot="1">
      <c r="B2" s="319" t="s">
        <v>231</v>
      </c>
      <c r="C2" s="319"/>
      <c r="D2" s="319"/>
      <c r="E2" s="319"/>
      <c r="F2" s="319"/>
    </row>
    <row r="3" spans="2:6" ht="15.75" thickBot="1">
      <c r="B3" s="41"/>
      <c r="C3" s="42" t="s">
        <v>217</v>
      </c>
      <c r="D3" s="2"/>
      <c r="E3" s="3"/>
      <c r="F3" s="4"/>
    </row>
    <row r="4" spans="2:6">
      <c r="B4" s="5" t="s">
        <v>5</v>
      </c>
      <c r="C4" s="252" t="s">
        <v>52</v>
      </c>
      <c r="D4" s="6"/>
      <c r="E4" s="7" t="s">
        <v>6</v>
      </c>
      <c r="F4" s="8"/>
    </row>
    <row r="5" spans="2:6">
      <c r="B5" s="9" t="s">
        <v>7</v>
      </c>
      <c r="C5" s="244" t="s">
        <v>126</v>
      </c>
      <c r="D5" s="10"/>
      <c r="E5" s="11"/>
      <c r="F5" s="8"/>
    </row>
    <row r="6" spans="2:6">
      <c r="B6" s="9" t="s">
        <v>9</v>
      </c>
      <c r="C6" s="147">
        <v>2283</v>
      </c>
      <c r="D6" s="12"/>
      <c r="E6" s="11" t="s">
        <v>10</v>
      </c>
      <c r="F6" s="8"/>
    </row>
    <row r="7" spans="2:6">
      <c r="B7" s="1" t="s">
        <v>12</v>
      </c>
      <c r="C7" s="160">
        <v>129840</v>
      </c>
      <c r="D7" s="6"/>
      <c r="E7" s="13"/>
      <c r="F7" s="8"/>
    </row>
    <row r="8" spans="2:6">
      <c r="B8" s="9" t="s">
        <v>13</v>
      </c>
      <c r="C8" s="147">
        <v>4700027915</v>
      </c>
      <c r="D8" s="6"/>
      <c r="E8" s="13"/>
      <c r="F8" s="8"/>
    </row>
    <row r="9" spans="2:6">
      <c r="B9" s="14" t="s">
        <v>14</v>
      </c>
      <c r="C9" s="147" t="s">
        <v>177</v>
      </c>
      <c r="D9" s="6"/>
      <c r="E9" s="8"/>
      <c r="F9" s="8"/>
    </row>
    <row r="10" spans="2:6" ht="15.75" thickBot="1">
      <c r="B10" s="14" t="s">
        <v>15</v>
      </c>
      <c r="C10" s="31"/>
      <c r="D10" s="6"/>
      <c r="E10" s="8"/>
      <c r="F10" s="8"/>
    </row>
    <row r="11" spans="2:6" ht="15.75" thickBot="1">
      <c r="B11" s="73" t="s">
        <v>17</v>
      </c>
      <c r="C11" s="73" t="s">
        <v>18</v>
      </c>
      <c r="D11" s="74" t="s">
        <v>19</v>
      </c>
      <c r="E11" s="75" t="s">
        <v>20</v>
      </c>
      <c r="F11" s="76" t="s">
        <v>21</v>
      </c>
    </row>
    <row r="12" spans="2:6" ht="15.75" thickBot="1">
      <c r="B12" s="307">
        <v>3200000000</v>
      </c>
      <c r="C12" s="307" t="s">
        <v>28</v>
      </c>
      <c r="D12" s="182">
        <v>1</v>
      </c>
      <c r="E12" s="310">
        <v>164192</v>
      </c>
      <c r="F12" s="117">
        <f>D12*E12</f>
        <v>164192</v>
      </c>
    </row>
    <row r="13" spans="2:6" ht="15.75" thickBot="1">
      <c r="B13" s="27"/>
      <c r="C13" s="77"/>
      <c r="D13" s="34"/>
      <c r="E13" s="28" t="s">
        <v>22</v>
      </c>
      <c r="F13" s="29">
        <f>F12</f>
        <v>164192</v>
      </c>
    </row>
    <row r="15" spans="2:6" ht="15.75" thickBot="1">
      <c r="B15" s="319" t="s">
        <v>232</v>
      </c>
      <c r="C15" s="319"/>
      <c r="D15" s="319"/>
      <c r="E15" s="319"/>
      <c r="F15" s="319"/>
    </row>
    <row r="16" spans="2:6" ht="15.75" thickBot="1">
      <c r="B16" s="41"/>
      <c r="C16" s="42" t="s">
        <v>218</v>
      </c>
      <c r="D16" s="2"/>
      <c r="E16" s="3"/>
      <c r="F16" s="4"/>
    </row>
    <row r="17" spans="2:6">
      <c r="B17" s="5" t="s">
        <v>5</v>
      </c>
      <c r="C17" s="252" t="s">
        <v>52</v>
      </c>
      <c r="D17" s="6"/>
      <c r="E17" s="7" t="s">
        <v>6</v>
      </c>
      <c r="F17" s="8"/>
    </row>
    <row r="18" spans="2:6">
      <c r="B18" s="9" t="s">
        <v>7</v>
      </c>
      <c r="C18" s="244" t="s">
        <v>126</v>
      </c>
      <c r="D18" s="10"/>
      <c r="E18" s="11"/>
      <c r="F18" s="8"/>
    </row>
    <row r="19" spans="2:6">
      <c r="B19" s="9" t="s">
        <v>9</v>
      </c>
      <c r="C19" s="147">
        <v>2282</v>
      </c>
      <c r="D19" s="12"/>
      <c r="E19" s="11" t="s">
        <v>10</v>
      </c>
      <c r="F19" s="8"/>
    </row>
    <row r="20" spans="2:6">
      <c r="B20" s="1" t="s">
        <v>12</v>
      </c>
      <c r="C20" s="160">
        <v>129841</v>
      </c>
      <c r="D20" s="6"/>
      <c r="E20" s="13"/>
      <c r="F20" s="8"/>
    </row>
    <row r="21" spans="2:6">
      <c r="B21" s="9" t="s">
        <v>13</v>
      </c>
      <c r="C21" s="147">
        <v>4700027916</v>
      </c>
      <c r="D21" s="6"/>
      <c r="E21" s="13"/>
      <c r="F21" s="8"/>
    </row>
    <row r="22" spans="2:6">
      <c r="B22" s="14" t="s">
        <v>14</v>
      </c>
      <c r="C22" s="147" t="s">
        <v>178</v>
      </c>
      <c r="D22" s="6"/>
      <c r="E22" s="8"/>
      <c r="F22" s="8"/>
    </row>
    <row r="23" spans="2:6" ht="15.75" thickBot="1">
      <c r="B23" s="14" t="s">
        <v>15</v>
      </c>
      <c r="C23" s="31"/>
      <c r="D23" s="6"/>
      <c r="E23" s="8"/>
      <c r="F23" s="8"/>
    </row>
    <row r="24" spans="2:6" ht="15.75" thickBot="1">
      <c r="B24" s="73" t="s">
        <v>17</v>
      </c>
      <c r="C24" s="73" t="s">
        <v>18</v>
      </c>
      <c r="D24" s="74" t="s">
        <v>19</v>
      </c>
      <c r="E24" s="75" t="s">
        <v>20</v>
      </c>
      <c r="F24" s="76" t="s">
        <v>21</v>
      </c>
    </row>
    <row r="25" spans="2:6" ht="15.75" thickBot="1">
      <c r="B25" s="307">
        <v>3200000000</v>
      </c>
      <c r="C25" s="307" t="s">
        <v>28</v>
      </c>
      <c r="D25" s="182">
        <v>1</v>
      </c>
      <c r="E25" s="310">
        <v>164192</v>
      </c>
      <c r="F25" s="117">
        <f>D25*E25</f>
        <v>164192</v>
      </c>
    </row>
    <row r="26" spans="2:6" ht="15.75" thickBot="1">
      <c r="B26" s="27"/>
      <c r="C26" s="77"/>
      <c r="D26" s="34"/>
      <c r="E26" s="28" t="s">
        <v>22</v>
      </c>
      <c r="F26" s="29">
        <f>F25</f>
        <v>164192</v>
      </c>
    </row>
    <row r="28" spans="2:6" ht="15.75" thickBot="1">
      <c r="B28" s="319" t="s">
        <v>233</v>
      </c>
      <c r="C28" s="319"/>
      <c r="D28" s="319"/>
      <c r="E28" s="319"/>
      <c r="F28" s="319"/>
    </row>
    <row r="29" spans="2:6" ht="15.75" thickBot="1">
      <c r="B29" s="41"/>
      <c r="C29" s="42" t="s">
        <v>219</v>
      </c>
      <c r="D29" s="2"/>
      <c r="E29" s="3"/>
      <c r="F29" s="4"/>
    </row>
    <row r="30" spans="2:6">
      <c r="B30" s="5" t="s">
        <v>5</v>
      </c>
      <c r="C30" s="252" t="s">
        <v>52</v>
      </c>
      <c r="D30" s="6"/>
      <c r="E30" s="7" t="s">
        <v>6</v>
      </c>
      <c r="F30" s="8"/>
    </row>
    <row r="31" spans="2:6">
      <c r="B31" s="9" t="s">
        <v>7</v>
      </c>
      <c r="C31" s="244" t="s">
        <v>126</v>
      </c>
      <c r="D31" s="10"/>
      <c r="E31" s="11"/>
      <c r="F31" s="8"/>
    </row>
    <row r="32" spans="2:6">
      <c r="B32" s="9" t="s">
        <v>9</v>
      </c>
      <c r="C32" s="147">
        <v>2281</v>
      </c>
      <c r="D32" s="12"/>
      <c r="E32" s="11" t="s">
        <v>10</v>
      </c>
      <c r="F32" s="8"/>
    </row>
    <row r="33" spans="2:6">
      <c r="B33" s="1" t="s">
        <v>12</v>
      </c>
      <c r="C33" s="160">
        <v>129842</v>
      </c>
      <c r="D33" s="6"/>
      <c r="E33" s="13"/>
      <c r="F33" s="8"/>
    </row>
    <row r="34" spans="2:6">
      <c r="B34" s="9" t="s">
        <v>13</v>
      </c>
      <c r="C34" s="147">
        <v>4700027914</v>
      </c>
      <c r="D34" s="6"/>
      <c r="E34" s="13"/>
      <c r="F34" s="8"/>
    </row>
    <row r="35" spans="2:6">
      <c r="B35" s="14" t="s">
        <v>14</v>
      </c>
      <c r="C35" s="147" t="s">
        <v>179</v>
      </c>
      <c r="D35" s="6"/>
      <c r="E35" s="8"/>
      <c r="F35" s="8"/>
    </row>
    <row r="36" spans="2:6" ht="15.75" thickBot="1">
      <c r="B36" s="14" t="s">
        <v>15</v>
      </c>
      <c r="C36" s="31"/>
      <c r="D36" s="6"/>
      <c r="E36" s="8"/>
      <c r="F36" s="8"/>
    </row>
    <row r="37" spans="2:6" ht="15.75" thickBot="1">
      <c r="B37" s="73" t="s">
        <v>17</v>
      </c>
      <c r="C37" s="73" t="s">
        <v>18</v>
      </c>
      <c r="D37" s="74" t="s">
        <v>19</v>
      </c>
      <c r="E37" s="75" t="s">
        <v>20</v>
      </c>
      <c r="F37" s="76" t="s">
        <v>21</v>
      </c>
    </row>
    <row r="38" spans="2:6" ht="15.75" thickBot="1">
      <c r="B38" s="307">
        <v>3200000000</v>
      </c>
      <c r="C38" s="307" t="s">
        <v>28</v>
      </c>
      <c r="D38" s="182">
        <v>1</v>
      </c>
      <c r="E38" s="310">
        <v>164192</v>
      </c>
      <c r="F38" s="117">
        <f>D38*E38</f>
        <v>164192</v>
      </c>
    </row>
    <row r="39" spans="2:6" ht="15.75" thickBot="1">
      <c r="B39" s="27"/>
      <c r="C39" s="77"/>
      <c r="D39" s="34"/>
      <c r="E39" s="28" t="s">
        <v>22</v>
      </c>
      <c r="F39" s="29">
        <f>F38</f>
        <v>164192</v>
      </c>
    </row>
    <row r="41" spans="2:6" ht="15.75" thickBot="1">
      <c r="B41" s="319" t="s">
        <v>234</v>
      </c>
      <c r="C41" s="319"/>
      <c r="D41" s="319"/>
      <c r="E41" s="319"/>
      <c r="F41" s="319"/>
    </row>
    <row r="42" spans="2:6" ht="15.75" thickBot="1">
      <c r="B42" s="41"/>
      <c r="C42" s="42" t="s">
        <v>220</v>
      </c>
      <c r="D42" s="2"/>
      <c r="E42" s="3"/>
      <c r="F42" s="4"/>
    </row>
    <row r="43" spans="2:6">
      <c r="B43" s="5" t="s">
        <v>5</v>
      </c>
      <c r="C43" s="252" t="s">
        <v>52</v>
      </c>
      <c r="D43" s="6"/>
      <c r="E43" s="7" t="s">
        <v>6</v>
      </c>
      <c r="F43" s="8"/>
    </row>
    <row r="44" spans="2:6">
      <c r="B44" s="9" t="s">
        <v>7</v>
      </c>
      <c r="C44" s="244" t="s">
        <v>126</v>
      </c>
      <c r="D44" s="10"/>
      <c r="E44" s="11"/>
      <c r="F44" s="8"/>
    </row>
    <row r="45" spans="2:6">
      <c r="B45" s="9" t="s">
        <v>9</v>
      </c>
      <c r="C45" s="147">
        <v>2280</v>
      </c>
      <c r="D45" s="12"/>
      <c r="E45" s="11" t="s">
        <v>10</v>
      </c>
      <c r="F45" s="8"/>
    </row>
    <row r="46" spans="2:6">
      <c r="B46" s="1" t="s">
        <v>12</v>
      </c>
      <c r="C46" s="160">
        <v>129867</v>
      </c>
      <c r="D46" s="6"/>
      <c r="E46" s="13"/>
      <c r="F46" s="8"/>
    </row>
    <row r="47" spans="2:6">
      <c r="B47" s="9" t="s">
        <v>13</v>
      </c>
      <c r="C47" s="147">
        <v>4700027897</v>
      </c>
      <c r="D47" s="6"/>
      <c r="E47" s="13"/>
      <c r="F47" s="8"/>
    </row>
    <row r="48" spans="2:6">
      <c r="B48" s="14" t="s">
        <v>14</v>
      </c>
      <c r="C48" s="147" t="s">
        <v>180</v>
      </c>
      <c r="D48" s="6"/>
      <c r="E48" s="8"/>
      <c r="F48" s="8"/>
    </row>
    <row r="49" spans="2:6" ht="15.75" thickBot="1">
      <c r="B49" s="14" t="s">
        <v>15</v>
      </c>
      <c r="C49" s="31"/>
      <c r="D49" s="6"/>
      <c r="E49" s="8"/>
      <c r="F49" s="8"/>
    </row>
    <row r="50" spans="2:6" ht="15.75" thickBot="1">
      <c r="B50" s="73" t="s">
        <v>17</v>
      </c>
      <c r="C50" s="73" t="s">
        <v>18</v>
      </c>
      <c r="D50" s="74" t="s">
        <v>19</v>
      </c>
      <c r="E50" s="75" t="s">
        <v>20</v>
      </c>
      <c r="F50" s="76" t="s">
        <v>21</v>
      </c>
    </row>
    <row r="51" spans="2:6" ht="15.75" thickBot="1">
      <c r="B51" s="307">
        <v>3200000000</v>
      </c>
      <c r="C51" s="307" t="s">
        <v>28</v>
      </c>
      <c r="D51" s="182">
        <v>1</v>
      </c>
      <c r="E51" s="310">
        <v>154646</v>
      </c>
      <c r="F51" s="117">
        <f>D51*E51</f>
        <v>154646</v>
      </c>
    </row>
    <row r="52" spans="2:6" ht="15.75" thickBot="1">
      <c r="B52" s="27"/>
      <c r="C52" s="77"/>
      <c r="D52" s="34"/>
      <c r="E52" s="28" t="s">
        <v>22</v>
      </c>
      <c r="F52" s="29">
        <f>F51</f>
        <v>154646</v>
      </c>
    </row>
    <row r="54" spans="2:6" ht="15.75" thickBot="1">
      <c r="B54" s="319" t="s">
        <v>235</v>
      </c>
      <c r="C54" s="319"/>
      <c r="D54" s="319"/>
      <c r="E54" s="319"/>
      <c r="F54" s="319"/>
    </row>
    <row r="55" spans="2:6" ht="15.75" thickBot="1">
      <c r="B55" s="41"/>
      <c r="C55" s="42" t="s">
        <v>221</v>
      </c>
      <c r="D55" s="2"/>
      <c r="E55" s="3"/>
      <c r="F55" s="4"/>
    </row>
    <row r="56" spans="2:6">
      <c r="B56" s="5" t="s">
        <v>5</v>
      </c>
      <c r="C56" s="252" t="s">
        <v>52</v>
      </c>
      <c r="D56" s="6"/>
      <c r="E56" s="7" t="s">
        <v>6</v>
      </c>
      <c r="F56" s="8"/>
    </row>
    <row r="57" spans="2:6">
      <c r="B57" s="9" t="s">
        <v>7</v>
      </c>
      <c r="C57" s="244" t="s">
        <v>126</v>
      </c>
      <c r="D57" s="10"/>
      <c r="E57" s="11"/>
      <c r="F57" s="8"/>
    </row>
    <row r="58" spans="2:6">
      <c r="B58" s="9" t="s">
        <v>9</v>
      </c>
      <c r="C58" s="147">
        <v>2328</v>
      </c>
      <c r="D58" s="12"/>
      <c r="E58" s="11" t="s">
        <v>10</v>
      </c>
      <c r="F58" s="8"/>
    </row>
    <row r="59" spans="2:6">
      <c r="B59" s="1" t="s">
        <v>12</v>
      </c>
      <c r="C59" s="160">
        <v>129879</v>
      </c>
      <c r="D59" s="6"/>
      <c r="E59" s="13"/>
      <c r="F59" s="8"/>
    </row>
    <row r="60" spans="2:6">
      <c r="B60" s="9" t="s">
        <v>13</v>
      </c>
      <c r="C60" s="147">
        <v>4700027903</v>
      </c>
      <c r="D60" s="6"/>
      <c r="E60" s="13"/>
      <c r="F60" s="8"/>
    </row>
    <row r="61" spans="2:6">
      <c r="B61" s="14" t="s">
        <v>14</v>
      </c>
      <c r="C61" s="147" t="s">
        <v>181</v>
      </c>
      <c r="D61" s="6"/>
      <c r="E61" s="8"/>
      <c r="F61" s="8"/>
    </row>
    <row r="62" spans="2:6" ht="15.75" thickBot="1">
      <c r="B62" s="14" t="s">
        <v>15</v>
      </c>
      <c r="C62" s="31"/>
      <c r="D62" s="6"/>
      <c r="E62" s="8"/>
      <c r="F62" s="8"/>
    </row>
    <row r="63" spans="2:6" ht="15.75" thickBot="1">
      <c r="B63" s="73" t="s">
        <v>17</v>
      </c>
      <c r="C63" s="73" t="s">
        <v>18</v>
      </c>
      <c r="D63" s="74" t="s">
        <v>19</v>
      </c>
      <c r="E63" s="75" t="s">
        <v>20</v>
      </c>
      <c r="F63" s="76" t="s">
        <v>21</v>
      </c>
    </row>
    <row r="64" spans="2:6" ht="15.75" thickBot="1">
      <c r="B64" s="307">
        <v>3200000000</v>
      </c>
      <c r="C64" s="307" t="s">
        <v>28</v>
      </c>
      <c r="D64" s="182">
        <v>1</v>
      </c>
      <c r="E64" s="310">
        <v>154646</v>
      </c>
      <c r="F64" s="117">
        <f>D64*E64</f>
        <v>154646</v>
      </c>
    </row>
    <row r="65" spans="2:6" ht="15.75" thickBot="1">
      <c r="B65" s="27"/>
      <c r="C65" s="77"/>
      <c r="D65" s="34"/>
      <c r="E65" s="28" t="s">
        <v>22</v>
      </c>
      <c r="F65" s="29">
        <f>F64</f>
        <v>154646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topLeftCell="A28" workbookViewId="0">
      <selection activeCell="A50" sqref="A50:XFD50"/>
    </sheetView>
  </sheetViews>
  <sheetFormatPr baseColWidth="10" defaultRowHeight="15"/>
  <cols>
    <col min="2" max="2" width="32.5703125" customWidth="1"/>
    <col min="3" max="3" width="36.140625" customWidth="1"/>
    <col min="4" max="4" width="15.28515625" customWidth="1"/>
    <col min="5" max="5" width="15.140625" customWidth="1"/>
    <col min="6" max="6" width="16" customWidth="1"/>
  </cols>
  <sheetData>
    <row r="2" spans="2:6" ht="15.75" thickBot="1">
      <c r="B2" s="319" t="s">
        <v>241</v>
      </c>
      <c r="C2" s="319"/>
      <c r="D2" s="319"/>
      <c r="E2" s="319"/>
      <c r="F2" s="319"/>
    </row>
    <row r="3" spans="2:6" ht="15.75" thickBot="1">
      <c r="B3" s="41"/>
      <c r="C3" s="42" t="s">
        <v>240</v>
      </c>
      <c r="D3" s="2"/>
      <c r="E3" s="3"/>
      <c r="F3" s="4"/>
    </row>
    <row r="4" spans="2:6">
      <c r="B4" s="5" t="s">
        <v>5</v>
      </c>
      <c r="C4" s="252" t="s">
        <v>52</v>
      </c>
      <c r="D4" s="6"/>
      <c r="E4" s="7" t="s">
        <v>6</v>
      </c>
      <c r="F4" s="8"/>
    </row>
    <row r="5" spans="2:6">
      <c r="B5" s="9" t="s">
        <v>7</v>
      </c>
      <c r="C5" s="244" t="s">
        <v>126</v>
      </c>
      <c r="D5" s="10"/>
      <c r="E5" s="11"/>
      <c r="F5" s="8"/>
    </row>
    <row r="6" spans="2:6">
      <c r="B6" s="9" t="s">
        <v>9</v>
      </c>
      <c r="C6" s="147">
        <v>2327</v>
      </c>
      <c r="D6" s="12"/>
      <c r="E6" s="11" t="s">
        <v>10</v>
      </c>
      <c r="F6" s="8"/>
    </row>
    <row r="7" spans="2:6">
      <c r="B7" s="1" t="s">
        <v>12</v>
      </c>
      <c r="C7" s="160">
        <v>129875</v>
      </c>
      <c r="D7" s="6"/>
      <c r="E7" s="13"/>
      <c r="F7" s="8"/>
    </row>
    <row r="8" spans="2:6">
      <c r="B8" s="9" t="s">
        <v>13</v>
      </c>
      <c r="C8" s="147">
        <v>4700027904</v>
      </c>
      <c r="D8" s="6"/>
      <c r="E8" s="13"/>
      <c r="F8" s="8"/>
    </row>
    <row r="9" spans="2:6">
      <c r="B9" s="14" t="s">
        <v>14</v>
      </c>
      <c r="C9" s="147" t="s">
        <v>182</v>
      </c>
      <c r="D9" s="6"/>
      <c r="E9" s="8"/>
      <c r="F9" s="8"/>
    </row>
    <row r="10" spans="2:6" ht="15.75" thickBot="1">
      <c r="B10" s="14" t="s">
        <v>15</v>
      </c>
      <c r="C10" s="31"/>
      <c r="D10" s="6"/>
      <c r="E10" s="8"/>
      <c r="F10" s="8"/>
    </row>
    <row r="11" spans="2:6" ht="15.75" thickBot="1">
      <c r="B11" s="73" t="s">
        <v>17</v>
      </c>
      <c r="C11" s="73" t="s">
        <v>18</v>
      </c>
      <c r="D11" s="74" t="s">
        <v>19</v>
      </c>
      <c r="E11" s="75" t="s">
        <v>20</v>
      </c>
      <c r="F11" s="76" t="s">
        <v>21</v>
      </c>
    </row>
    <row r="12" spans="2:6" ht="15.75" thickBot="1">
      <c r="B12" s="307">
        <v>3200000000</v>
      </c>
      <c r="C12" s="307" t="s">
        <v>28</v>
      </c>
      <c r="D12" s="182">
        <v>1</v>
      </c>
      <c r="E12" s="310">
        <v>154646</v>
      </c>
      <c r="F12" s="117">
        <f>D12*E12</f>
        <v>154646</v>
      </c>
    </row>
    <row r="13" spans="2:6" ht="15.75" thickBot="1">
      <c r="B13" s="27"/>
      <c r="C13" s="77"/>
      <c r="D13" s="34"/>
      <c r="E13" s="28" t="s">
        <v>22</v>
      </c>
      <c r="F13" s="29">
        <f>F12</f>
        <v>154646</v>
      </c>
    </row>
    <row r="15" spans="2:6" ht="15.75" thickBot="1">
      <c r="B15" s="319" t="s">
        <v>242</v>
      </c>
      <c r="C15" s="319"/>
      <c r="D15" s="319"/>
      <c r="E15" s="319"/>
      <c r="F15" s="319"/>
    </row>
    <row r="16" spans="2:6" ht="15.75" thickBot="1">
      <c r="B16" s="41"/>
      <c r="C16" s="42" t="s">
        <v>239</v>
      </c>
      <c r="D16" s="2"/>
      <c r="E16" s="3"/>
      <c r="F16" s="4"/>
    </row>
    <row r="17" spans="2:6">
      <c r="B17" s="5" t="s">
        <v>5</v>
      </c>
      <c r="C17" s="252" t="s">
        <v>52</v>
      </c>
      <c r="D17" s="6"/>
      <c r="E17" s="7" t="s">
        <v>6</v>
      </c>
      <c r="F17" s="8"/>
    </row>
    <row r="18" spans="2:6">
      <c r="B18" s="9" t="s">
        <v>7</v>
      </c>
      <c r="C18" s="244" t="s">
        <v>126</v>
      </c>
      <c r="D18" s="10"/>
      <c r="E18" s="11"/>
      <c r="F18" s="8"/>
    </row>
    <row r="19" spans="2:6">
      <c r="B19" s="9" t="s">
        <v>9</v>
      </c>
      <c r="C19" s="147">
        <v>2276</v>
      </c>
      <c r="D19" s="12"/>
      <c r="E19" s="11" t="s">
        <v>10</v>
      </c>
      <c r="F19" s="8"/>
    </row>
    <row r="20" spans="2:6">
      <c r="B20" s="1" t="s">
        <v>12</v>
      </c>
      <c r="C20" s="160">
        <v>129876</v>
      </c>
      <c r="D20" s="6"/>
      <c r="E20" s="13"/>
      <c r="F20" s="8"/>
    </row>
    <row r="21" spans="2:6">
      <c r="B21" s="9" t="s">
        <v>13</v>
      </c>
      <c r="C21" s="147">
        <v>4700027905</v>
      </c>
      <c r="D21" s="6"/>
      <c r="E21" s="13"/>
      <c r="F21" s="8"/>
    </row>
    <row r="22" spans="2:6">
      <c r="B22" s="14" t="s">
        <v>14</v>
      </c>
      <c r="C22" s="147" t="s">
        <v>183</v>
      </c>
      <c r="D22" s="6"/>
      <c r="E22" s="8"/>
      <c r="F22" s="8"/>
    </row>
    <row r="23" spans="2:6" ht="15.75" thickBot="1">
      <c r="B23" s="14" t="s">
        <v>15</v>
      </c>
      <c r="C23" s="31"/>
      <c r="D23" s="6"/>
      <c r="E23" s="8"/>
      <c r="F23" s="8"/>
    </row>
    <row r="24" spans="2:6" ht="15.75" thickBot="1">
      <c r="B24" s="73" t="s">
        <v>17</v>
      </c>
      <c r="C24" s="73" t="s">
        <v>18</v>
      </c>
      <c r="D24" s="74" t="s">
        <v>19</v>
      </c>
      <c r="E24" s="75" t="s">
        <v>20</v>
      </c>
      <c r="F24" s="76" t="s">
        <v>21</v>
      </c>
    </row>
    <row r="25" spans="2:6" ht="15.75" thickBot="1">
      <c r="B25" s="307">
        <v>3200000000</v>
      </c>
      <c r="C25" s="307" t="s">
        <v>28</v>
      </c>
      <c r="D25" s="182">
        <v>1</v>
      </c>
      <c r="E25" s="310">
        <v>154646</v>
      </c>
      <c r="F25" s="117">
        <f>D25*E25</f>
        <v>154646</v>
      </c>
    </row>
    <row r="26" spans="2:6" ht="15.75" thickBot="1">
      <c r="B26" s="27"/>
      <c r="C26" s="77"/>
      <c r="D26" s="34"/>
      <c r="E26" s="28" t="s">
        <v>22</v>
      </c>
      <c r="F26" s="29">
        <f>F25</f>
        <v>154646</v>
      </c>
    </row>
    <row r="28" spans="2:6" ht="15.75" thickBot="1">
      <c r="B28" s="319" t="s">
        <v>243</v>
      </c>
      <c r="C28" s="319"/>
      <c r="D28" s="319"/>
      <c r="E28" s="319"/>
      <c r="F28" s="319"/>
    </row>
    <row r="29" spans="2:6" ht="15.75" thickBot="1">
      <c r="B29" s="41"/>
      <c r="C29" s="42" t="s">
        <v>238</v>
      </c>
      <c r="D29" s="2"/>
      <c r="E29" s="3"/>
      <c r="F29" s="4"/>
    </row>
    <row r="30" spans="2:6">
      <c r="B30" s="5" t="s">
        <v>5</v>
      </c>
      <c r="C30" s="252" t="s">
        <v>52</v>
      </c>
      <c r="D30" s="6"/>
      <c r="E30" s="7" t="s">
        <v>6</v>
      </c>
      <c r="F30" s="8"/>
    </row>
    <row r="31" spans="2:6">
      <c r="B31" s="9" t="s">
        <v>7</v>
      </c>
      <c r="C31" s="244" t="s">
        <v>126</v>
      </c>
      <c r="D31" s="10"/>
      <c r="E31" s="11"/>
      <c r="F31" s="8"/>
    </row>
    <row r="32" spans="2:6">
      <c r="B32" s="9" t="s">
        <v>9</v>
      </c>
      <c r="C32" s="147">
        <v>2273</v>
      </c>
      <c r="D32" s="12"/>
      <c r="E32" s="11" t="s">
        <v>10</v>
      </c>
      <c r="F32" s="8"/>
    </row>
    <row r="33" spans="2:6">
      <c r="B33" s="1" t="s">
        <v>12</v>
      </c>
      <c r="C33" s="160">
        <v>129877</v>
      </c>
      <c r="D33" s="6"/>
      <c r="E33" s="13"/>
      <c r="F33" s="8"/>
    </row>
    <row r="34" spans="2:6">
      <c r="B34" s="9" t="s">
        <v>13</v>
      </c>
      <c r="C34" s="147">
        <v>4700027906</v>
      </c>
      <c r="D34" s="6"/>
      <c r="E34" s="13"/>
      <c r="F34" s="8"/>
    </row>
    <row r="35" spans="2:6">
      <c r="B35" s="14" t="s">
        <v>14</v>
      </c>
      <c r="C35" s="147" t="s">
        <v>184</v>
      </c>
      <c r="D35" s="6"/>
      <c r="E35" s="8"/>
      <c r="F35" s="8"/>
    </row>
    <row r="36" spans="2:6" ht="15.75" thickBot="1">
      <c r="B36" s="14" t="s">
        <v>15</v>
      </c>
      <c r="C36" s="31"/>
      <c r="D36" s="6"/>
      <c r="E36" s="8"/>
      <c r="F36" s="8"/>
    </row>
    <row r="37" spans="2:6" ht="15.75" thickBot="1">
      <c r="B37" s="73" t="s">
        <v>17</v>
      </c>
      <c r="C37" s="73" t="s">
        <v>18</v>
      </c>
      <c r="D37" s="74" t="s">
        <v>19</v>
      </c>
      <c r="E37" s="75" t="s">
        <v>20</v>
      </c>
      <c r="F37" s="76" t="s">
        <v>21</v>
      </c>
    </row>
    <row r="38" spans="2:6" ht="15.75" thickBot="1">
      <c r="B38" s="307">
        <v>3200000000</v>
      </c>
      <c r="C38" s="307" t="s">
        <v>28</v>
      </c>
      <c r="D38" s="182">
        <v>1</v>
      </c>
      <c r="E38" s="310">
        <v>154646</v>
      </c>
      <c r="F38" s="117">
        <f>D38*E38</f>
        <v>154646</v>
      </c>
    </row>
    <row r="39" spans="2:6" ht="15.75" thickBot="1">
      <c r="B39" s="27"/>
      <c r="C39" s="77"/>
      <c r="D39" s="34"/>
      <c r="E39" s="28" t="s">
        <v>22</v>
      </c>
      <c r="F39" s="29">
        <f>F38</f>
        <v>154646</v>
      </c>
    </row>
    <row r="41" spans="2:6" ht="15.75" thickBot="1"/>
    <row r="42" spans="2:6" ht="15.75" thickBot="1">
      <c r="B42" s="41"/>
      <c r="C42" s="42" t="s">
        <v>237</v>
      </c>
      <c r="D42" s="2"/>
      <c r="E42" s="3"/>
      <c r="F42" s="4"/>
    </row>
    <row r="43" spans="2:6">
      <c r="B43" s="5" t="s">
        <v>5</v>
      </c>
      <c r="C43" s="93"/>
      <c r="D43" s="6"/>
      <c r="E43" s="7" t="s">
        <v>6</v>
      </c>
      <c r="F43" s="8"/>
    </row>
    <row r="44" spans="2:6">
      <c r="B44" s="9" t="s">
        <v>7</v>
      </c>
      <c r="C44" s="94"/>
      <c r="D44" s="10"/>
      <c r="E44" s="11"/>
      <c r="F44" s="8"/>
    </row>
    <row r="45" spans="2:6">
      <c r="B45" s="9" t="s">
        <v>9</v>
      </c>
      <c r="C45" s="83"/>
      <c r="D45" s="12"/>
      <c r="E45" s="11" t="s">
        <v>10</v>
      </c>
      <c r="F45" s="8"/>
    </row>
    <row r="46" spans="2:6">
      <c r="B46" s="1" t="s">
        <v>12</v>
      </c>
      <c r="C46" s="82"/>
      <c r="D46" s="6"/>
      <c r="E46" s="13"/>
      <c r="F46" s="8"/>
    </row>
    <row r="47" spans="2:6">
      <c r="B47" s="9" t="s">
        <v>13</v>
      </c>
      <c r="C47" s="83"/>
      <c r="D47" s="6"/>
      <c r="E47" s="13"/>
      <c r="F47" s="8"/>
    </row>
    <row r="48" spans="2:6">
      <c r="B48" s="14" t="s">
        <v>14</v>
      </c>
      <c r="C48" s="15"/>
      <c r="D48" s="6"/>
      <c r="E48" s="8"/>
      <c r="F48" s="8"/>
    </row>
    <row r="49" spans="2:6" ht="15.75" thickBot="1">
      <c r="B49" s="14" t="s">
        <v>15</v>
      </c>
      <c r="C49" s="31"/>
      <c r="D49" s="6"/>
      <c r="E49" s="8"/>
      <c r="F49" s="8"/>
    </row>
    <row r="50" spans="2:6" ht="15.75" thickBot="1">
      <c r="B50" s="73" t="s">
        <v>17</v>
      </c>
      <c r="C50" s="73" t="s">
        <v>18</v>
      </c>
      <c r="D50" s="74" t="s">
        <v>19</v>
      </c>
      <c r="E50" s="75" t="s">
        <v>20</v>
      </c>
      <c r="F50" s="76" t="s">
        <v>21</v>
      </c>
    </row>
    <row r="51" spans="2:6">
      <c r="B51" s="24"/>
      <c r="C51" s="24"/>
      <c r="D51" s="33"/>
      <c r="E51" s="25"/>
      <c r="F51" s="26">
        <f>E51*D51</f>
        <v>0</v>
      </c>
    </row>
    <row r="52" spans="2:6" ht="15.75" thickBot="1">
      <c r="B52" s="27"/>
      <c r="C52" s="77"/>
      <c r="D52" s="34"/>
      <c r="E52" s="28" t="s">
        <v>22</v>
      </c>
      <c r="F52" s="29">
        <f>F51</f>
        <v>0</v>
      </c>
    </row>
    <row r="54" spans="2:6" ht="15.75" thickBot="1"/>
    <row r="55" spans="2:6" ht="15.75" thickBot="1">
      <c r="B55" s="41"/>
      <c r="C55" s="42" t="s">
        <v>236</v>
      </c>
      <c r="D55" s="2"/>
      <c r="E55" s="3"/>
      <c r="F55" s="4"/>
    </row>
    <row r="56" spans="2:6">
      <c r="B56" s="5" t="s">
        <v>5</v>
      </c>
      <c r="C56" s="93"/>
      <c r="D56" s="6"/>
      <c r="E56" s="7" t="s">
        <v>6</v>
      </c>
      <c r="F56" s="8"/>
    </row>
    <row r="57" spans="2:6">
      <c r="B57" s="9" t="s">
        <v>7</v>
      </c>
      <c r="C57" s="94"/>
      <c r="D57" s="10"/>
      <c r="E57" s="11"/>
      <c r="F57" s="8"/>
    </row>
    <row r="58" spans="2:6">
      <c r="B58" s="9" t="s">
        <v>9</v>
      </c>
      <c r="C58" s="83"/>
      <c r="D58" s="12"/>
      <c r="E58" s="11" t="s">
        <v>10</v>
      </c>
      <c r="F58" s="8"/>
    </row>
    <row r="59" spans="2:6">
      <c r="B59" s="9" t="s">
        <v>11</v>
      </c>
      <c r="C59" s="83"/>
      <c r="D59" s="6"/>
      <c r="E59" s="21"/>
      <c r="F59" s="8"/>
    </row>
    <row r="60" spans="2:6">
      <c r="B60" s="1" t="s">
        <v>12</v>
      </c>
      <c r="C60" s="82"/>
      <c r="D60" s="6"/>
      <c r="E60" s="13"/>
      <c r="F60" s="8"/>
    </row>
    <row r="61" spans="2:6">
      <c r="B61" s="9" t="s">
        <v>13</v>
      </c>
      <c r="C61" s="83"/>
      <c r="D61" s="6"/>
      <c r="E61" s="13"/>
      <c r="F61" s="8"/>
    </row>
    <row r="62" spans="2:6">
      <c r="B62" s="14" t="s">
        <v>14</v>
      </c>
      <c r="C62" s="15"/>
      <c r="D62" s="6"/>
      <c r="E62" s="8"/>
      <c r="F62" s="8"/>
    </row>
    <row r="63" spans="2:6">
      <c r="B63" s="14" t="s">
        <v>15</v>
      </c>
      <c r="C63" s="31"/>
      <c r="D63" s="6"/>
      <c r="E63" s="8"/>
      <c r="F63" s="8"/>
    </row>
    <row r="64" spans="2:6" ht="15.75" thickBot="1">
      <c r="B64" s="16" t="s">
        <v>16</v>
      </c>
      <c r="C64" s="31"/>
      <c r="D64" s="6"/>
      <c r="E64" s="8"/>
      <c r="F64" s="8"/>
    </row>
    <row r="65" spans="2:6" ht="15.75" thickBot="1">
      <c r="B65" s="73" t="s">
        <v>17</v>
      </c>
      <c r="C65" s="73" t="s">
        <v>18</v>
      </c>
      <c r="D65" s="74" t="s">
        <v>19</v>
      </c>
      <c r="E65" s="75" t="s">
        <v>20</v>
      </c>
      <c r="F65" s="76" t="s">
        <v>21</v>
      </c>
    </row>
    <row r="66" spans="2:6">
      <c r="B66" s="24"/>
      <c r="C66" s="24"/>
      <c r="D66" s="33"/>
      <c r="E66" s="25"/>
      <c r="F66" s="26">
        <f>E66*D66</f>
        <v>0</v>
      </c>
    </row>
    <row r="67" spans="2:6" ht="15.75" thickBot="1">
      <c r="B67" s="27"/>
      <c r="C67" s="77"/>
      <c r="D67" s="34"/>
      <c r="E67" s="28" t="s">
        <v>22</v>
      </c>
      <c r="F67" s="29">
        <f>F66</f>
        <v>0</v>
      </c>
    </row>
  </sheetData>
  <mergeCells count="3">
    <mergeCell ref="B2:F2"/>
    <mergeCell ref="B15:F15"/>
    <mergeCell ref="B28:F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1"/>
  <sheetViews>
    <sheetView workbookViewId="0">
      <selection activeCell="J29" sqref="J29"/>
    </sheetView>
  </sheetViews>
  <sheetFormatPr baseColWidth="10" defaultRowHeight="15"/>
  <cols>
    <col min="2" max="2" width="36.5703125" customWidth="1"/>
    <col min="3" max="3" width="36.7109375" customWidth="1"/>
  </cols>
  <sheetData>
    <row r="2" spans="2:6" ht="15.75" thickBot="1"/>
    <row r="3" spans="2:6" ht="15.75" thickBot="1">
      <c r="B3" s="41"/>
      <c r="C3" s="42" t="s">
        <v>217</v>
      </c>
      <c r="D3" s="2"/>
      <c r="E3" s="3"/>
      <c r="F3" s="4"/>
    </row>
    <row r="4" spans="2:6">
      <c r="B4" s="5" t="s">
        <v>5</v>
      </c>
      <c r="C4" s="252"/>
      <c r="D4" s="6"/>
      <c r="E4" s="7" t="s">
        <v>6</v>
      </c>
      <c r="F4" s="8"/>
    </row>
    <row r="5" spans="2:6">
      <c r="B5" s="9" t="s">
        <v>7</v>
      </c>
      <c r="C5" s="244"/>
      <c r="D5" s="10"/>
      <c r="E5" s="11"/>
      <c r="F5" s="8"/>
    </row>
    <row r="6" spans="2:6">
      <c r="B6" s="9" t="s">
        <v>9</v>
      </c>
      <c r="C6" s="146"/>
      <c r="D6" s="12"/>
      <c r="E6" s="11" t="s">
        <v>10</v>
      </c>
      <c r="F6" s="8"/>
    </row>
    <row r="7" spans="2:6">
      <c r="B7" s="1" t="s">
        <v>12</v>
      </c>
      <c r="C7" s="311"/>
      <c r="D7" s="6"/>
      <c r="E7" s="13"/>
      <c r="F7" s="8"/>
    </row>
    <row r="8" spans="2:6">
      <c r="B8" s="9" t="s">
        <v>13</v>
      </c>
      <c r="C8" s="133"/>
      <c r="D8" s="6"/>
      <c r="E8" s="13"/>
      <c r="F8" s="8"/>
    </row>
    <row r="9" spans="2:6">
      <c r="B9" s="14" t="s">
        <v>14</v>
      </c>
      <c r="C9" s="274"/>
      <c r="D9" s="6"/>
      <c r="E9" s="8"/>
      <c r="F9" s="8"/>
    </row>
    <row r="10" spans="2:6" ht="15.75" thickBot="1">
      <c r="B10" s="14" t="s">
        <v>15</v>
      </c>
      <c r="C10" s="31"/>
      <c r="D10" s="6"/>
      <c r="E10" s="8"/>
      <c r="F10" s="8"/>
    </row>
    <row r="11" spans="2:6" ht="15.75" thickBot="1">
      <c r="B11" s="73" t="s">
        <v>17</v>
      </c>
      <c r="C11" s="73" t="s">
        <v>18</v>
      </c>
      <c r="D11" s="74" t="s">
        <v>19</v>
      </c>
      <c r="E11" s="75" t="s">
        <v>20</v>
      </c>
      <c r="F11" s="76" t="s">
        <v>21</v>
      </c>
    </row>
    <row r="12" spans="2:6" ht="15.75" thickBot="1">
      <c r="B12" s="307"/>
      <c r="C12" s="307"/>
      <c r="D12" s="182"/>
      <c r="E12" s="310"/>
      <c r="F12" s="117"/>
    </row>
    <row r="13" spans="2:6" ht="15.75" thickBot="1">
      <c r="B13" s="27"/>
      <c r="C13" s="77"/>
      <c r="D13" s="34"/>
      <c r="E13" s="28" t="s">
        <v>22</v>
      </c>
      <c r="F13" s="29">
        <f>F12</f>
        <v>0</v>
      </c>
    </row>
    <row r="15" spans="2:6" ht="15.75" thickBot="1"/>
    <row r="16" spans="2:6" ht="15.75" thickBot="1">
      <c r="B16" s="41"/>
      <c r="C16" s="42" t="s">
        <v>218</v>
      </c>
      <c r="D16" s="2"/>
      <c r="E16" s="3"/>
      <c r="F16" s="4"/>
    </row>
    <row r="17" spans="2:6">
      <c r="B17" s="5" t="s">
        <v>5</v>
      </c>
      <c r="C17" s="93"/>
      <c r="D17" s="6"/>
      <c r="E17" s="7" t="s">
        <v>6</v>
      </c>
      <c r="F17" s="8"/>
    </row>
    <row r="18" spans="2:6">
      <c r="B18" s="9" t="s">
        <v>7</v>
      </c>
      <c r="C18" s="94"/>
      <c r="D18" s="10"/>
      <c r="E18" s="11"/>
      <c r="F18" s="8"/>
    </row>
    <row r="19" spans="2:6">
      <c r="B19" s="9" t="s">
        <v>9</v>
      </c>
      <c r="C19" s="83"/>
      <c r="D19" s="12"/>
      <c r="E19" s="11" t="s">
        <v>10</v>
      </c>
      <c r="F19" s="8"/>
    </row>
    <row r="20" spans="2:6">
      <c r="B20" s="1" t="s">
        <v>12</v>
      </c>
      <c r="C20" s="82"/>
      <c r="D20" s="6"/>
      <c r="E20" s="13"/>
      <c r="F20" s="8"/>
    </row>
    <row r="21" spans="2:6">
      <c r="B21" s="9" t="s">
        <v>13</v>
      </c>
      <c r="C21" s="83"/>
      <c r="D21" s="6"/>
      <c r="E21" s="13"/>
      <c r="F21" s="8"/>
    </row>
    <row r="22" spans="2:6">
      <c r="B22" s="14" t="s">
        <v>14</v>
      </c>
      <c r="C22" s="15"/>
      <c r="D22" s="6"/>
      <c r="E22" s="8"/>
      <c r="F22" s="8"/>
    </row>
    <row r="23" spans="2:6" ht="15.75" thickBot="1">
      <c r="B23" s="14" t="s">
        <v>15</v>
      </c>
      <c r="C23" s="31"/>
      <c r="D23" s="6"/>
      <c r="E23" s="8"/>
      <c r="F23" s="8"/>
    </row>
    <row r="24" spans="2:6" ht="15.75" thickBot="1">
      <c r="B24" s="73" t="s">
        <v>17</v>
      </c>
      <c r="C24" s="73" t="s">
        <v>18</v>
      </c>
      <c r="D24" s="74" t="s">
        <v>19</v>
      </c>
      <c r="E24" s="75" t="s">
        <v>20</v>
      </c>
      <c r="F24" s="76" t="s">
        <v>21</v>
      </c>
    </row>
    <row r="25" spans="2:6">
      <c r="B25" s="24"/>
      <c r="C25" s="24"/>
      <c r="D25" s="33"/>
      <c r="E25" s="25"/>
      <c r="F25" s="26">
        <f>E25*D25</f>
        <v>0</v>
      </c>
    </row>
    <row r="26" spans="2:6" ht="15.75" thickBot="1">
      <c r="B26" s="27"/>
      <c r="C26" s="77"/>
      <c r="D26" s="34"/>
      <c r="E26" s="28" t="s">
        <v>22</v>
      </c>
      <c r="F26" s="29">
        <f>F25</f>
        <v>0</v>
      </c>
    </row>
    <row r="28" spans="2:6" ht="15.75" thickBot="1"/>
    <row r="29" spans="2:6" ht="15.75" thickBot="1">
      <c r="B29" s="41"/>
      <c r="C29" s="42" t="s">
        <v>219</v>
      </c>
      <c r="D29" s="2"/>
      <c r="E29" s="3"/>
      <c r="F29" s="4"/>
    </row>
    <row r="30" spans="2:6">
      <c r="B30" s="5" t="s">
        <v>5</v>
      </c>
      <c r="C30" s="93"/>
      <c r="D30" s="6"/>
      <c r="E30" s="7" t="s">
        <v>6</v>
      </c>
      <c r="F30" s="8"/>
    </row>
    <row r="31" spans="2:6">
      <c r="B31" s="9" t="s">
        <v>7</v>
      </c>
      <c r="C31" s="94"/>
      <c r="D31" s="10"/>
      <c r="E31" s="11"/>
      <c r="F31" s="8"/>
    </row>
    <row r="32" spans="2:6">
      <c r="B32" s="9" t="s">
        <v>9</v>
      </c>
      <c r="C32" s="83"/>
      <c r="D32" s="12"/>
      <c r="E32" s="11" t="s">
        <v>10</v>
      </c>
      <c r="F32" s="8"/>
    </row>
    <row r="33" spans="2:6">
      <c r="B33" s="9" t="s">
        <v>11</v>
      </c>
      <c r="C33" s="83"/>
      <c r="D33" s="6"/>
      <c r="E33" s="21"/>
      <c r="F33" s="8"/>
    </row>
    <row r="34" spans="2:6">
      <c r="B34" s="1" t="s">
        <v>12</v>
      </c>
      <c r="C34" s="82"/>
      <c r="D34" s="6"/>
      <c r="E34" s="13"/>
      <c r="F34" s="8"/>
    </row>
    <row r="35" spans="2:6">
      <c r="B35" s="9" t="s">
        <v>13</v>
      </c>
      <c r="C35" s="83"/>
      <c r="D35" s="6"/>
      <c r="E35" s="13"/>
      <c r="F35" s="8"/>
    </row>
    <row r="36" spans="2:6">
      <c r="B36" s="14" t="s">
        <v>14</v>
      </c>
      <c r="C36" s="15"/>
      <c r="D36" s="6"/>
      <c r="E36" s="8"/>
      <c r="F36" s="8"/>
    </row>
    <row r="37" spans="2:6">
      <c r="B37" s="14" t="s">
        <v>15</v>
      </c>
      <c r="C37" s="31"/>
      <c r="D37" s="6"/>
      <c r="E37" s="8"/>
      <c r="F37" s="8"/>
    </row>
    <row r="38" spans="2:6" ht="15.75" thickBot="1">
      <c r="B38" s="16" t="s">
        <v>16</v>
      </c>
      <c r="C38" s="31"/>
      <c r="D38" s="6"/>
      <c r="E38" s="8"/>
      <c r="F38" s="8"/>
    </row>
    <row r="39" spans="2:6" ht="15.75" thickBot="1">
      <c r="B39" s="73" t="s">
        <v>17</v>
      </c>
      <c r="C39" s="73" t="s">
        <v>18</v>
      </c>
      <c r="D39" s="74" t="s">
        <v>19</v>
      </c>
      <c r="E39" s="75" t="s">
        <v>20</v>
      </c>
      <c r="F39" s="76" t="s">
        <v>21</v>
      </c>
    </row>
    <row r="40" spans="2:6">
      <c r="B40" s="24"/>
      <c r="C40" s="24"/>
      <c r="D40" s="33"/>
      <c r="E40" s="25"/>
      <c r="F40" s="26">
        <f>E40*D40</f>
        <v>0</v>
      </c>
    </row>
    <row r="41" spans="2:6" ht="15.75" thickBot="1">
      <c r="B41" s="27"/>
      <c r="C41" s="77"/>
      <c r="D41" s="34"/>
      <c r="E41" s="28" t="s">
        <v>22</v>
      </c>
      <c r="F41" s="29">
        <f>F40</f>
        <v>0</v>
      </c>
    </row>
    <row r="43" spans="2:6" ht="15.75" thickBot="1"/>
    <row r="44" spans="2:6" ht="15.75" thickBot="1">
      <c r="B44" s="41"/>
      <c r="C44" s="42" t="s">
        <v>220</v>
      </c>
      <c r="D44" s="2"/>
      <c r="E44" s="3"/>
      <c r="F44" s="4"/>
    </row>
    <row r="45" spans="2:6">
      <c r="B45" s="5" t="s">
        <v>5</v>
      </c>
      <c r="C45" s="93"/>
      <c r="D45" s="6"/>
      <c r="E45" s="7" t="s">
        <v>6</v>
      </c>
      <c r="F45" s="8"/>
    </row>
    <row r="46" spans="2:6">
      <c r="B46" s="9" t="s">
        <v>7</v>
      </c>
      <c r="C46" s="94"/>
      <c r="D46" s="10"/>
      <c r="E46" s="11"/>
      <c r="F46" s="8"/>
    </row>
    <row r="47" spans="2:6">
      <c r="B47" s="9" t="s">
        <v>9</v>
      </c>
      <c r="C47" s="83"/>
      <c r="D47" s="12"/>
      <c r="E47" s="11" t="s">
        <v>10</v>
      </c>
      <c r="F47" s="8"/>
    </row>
    <row r="48" spans="2:6">
      <c r="B48" s="9" t="s">
        <v>11</v>
      </c>
      <c r="C48" s="83"/>
      <c r="D48" s="6"/>
      <c r="E48" s="21"/>
      <c r="F48" s="8"/>
    </row>
    <row r="49" spans="2:6">
      <c r="B49" s="1" t="s">
        <v>12</v>
      </c>
      <c r="C49" s="82"/>
      <c r="D49" s="6"/>
      <c r="E49" s="13"/>
      <c r="F49" s="8"/>
    </row>
    <row r="50" spans="2:6">
      <c r="B50" s="9" t="s">
        <v>13</v>
      </c>
      <c r="C50" s="83"/>
      <c r="D50" s="6"/>
      <c r="E50" s="13"/>
      <c r="F50" s="8"/>
    </row>
    <row r="51" spans="2:6">
      <c r="B51" s="14" t="s">
        <v>14</v>
      </c>
      <c r="C51" s="15"/>
      <c r="D51" s="6"/>
      <c r="E51" s="8"/>
      <c r="F51" s="8"/>
    </row>
    <row r="52" spans="2:6">
      <c r="B52" s="14" t="s">
        <v>15</v>
      </c>
      <c r="C52" s="31"/>
      <c r="D52" s="6"/>
      <c r="E52" s="8"/>
      <c r="F52" s="8"/>
    </row>
    <row r="53" spans="2:6" ht="15.75" thickBot="1">
      <c r="B53" s="16" t="s">
        <v>16</v>
      </c>
      <c r="C53" s="31"/>
      <c r="D53" s="6"/>
      <c r="E53" s="8"/>
      <c r="F53" s="8"/>
    </row>
    <row r="54" spans="2:6" ht="15.75" thickBot="1">
      <c r="B54" s="73" t="s">
        <v>17</v>
      </c>
      <c r="C54" s="73" t="s">
        <v>18</v>
      </c>
      <c r="D54" s="74" t="s">
        <v>19</v>
      </c>
      <c r="E54" s="75" t="s">
        <v>20</v>
      </c>
      <c r="F54" s="76" t="s">
        <v>21</v>
      </c>
    </row>
    <row r="55" spans="2:6">
      <c r="B55" s="24"/>
      <c r="C55" s="24"/>
      <c r="D55" s="33"/>
      <c r="E55" s="25"/>
      <c r="F55" s="26">
        <f>E55*D55</f>
        <v>0</v>
      </c>
    </row>
    <row r="56" spans="2:6" ht="15.75" thickBot="1">
      <c r="B56" s="27"/>
      <c r="C56" s="77"/>
      <c r="D56" s="34"/>
      <c r="E56" s="28" t="s">
        <v>22</v>
      </c>
      <c r="F56" s="29">
        <f>F55</f>
        <v>0</v>
      </c>
    </row>
    <row r="58" spans="2:6" ht="15.75" thickBot="1"/>
    <row r="59" spans="2:6" ht="15.75" thickBot="1">
      <c r="B59" s="41"/>
      <c r="C59" s="42" t="s">
        <v>221</v>
      </c>
      <c r="D59" s="2"/>
      <c r="E59" s="3"/>
      <c r="F59" s="4"/>
    </row>
    <row r="60" spans="2:6">
      <c r="B60" s="5" t="s">
        <v>5</v>
      </c>
      <c r="C60" s="93"/>
      <c r="D60" s="6"/>
      <c r="E60" s="7" t="s">
        <v>6</v>
      </c>
      <c r="F60" s="8"/>
    </row>
    <row r="61" spans="2:6">
      <c r="B61" s="9" t="s">
        <v>7</v>
      </c>
      <c r="C61" s="94"/>
      <c r="D61" s="10"/>
      <c r="E61" s="11"/>
      <c r="F61" s="8"/>
    </row>
    <row r="62" spans="2:6">
      <c r="B62" s="9" t="s">
        <v>9</v>
      </c>
      <c r="C62" s="83"/>
      <c r="D62" s="12"/>
      <c r="E62" s="11" t="s">
        <v>10</v>
      </c>
      <c r="F62" s="8"/>
    </row>
    <row r="63" spans="2:6">
      <c r="B63" s="9" t="s">
        <v>11</v>
      </c>
      <c r="C63" s="83"/>
      <c r="D63" s="6"/>
      <c r="E63" s="21"/>
      <c r="F63" s="8"/>
    </row>
    <row r="64" spans="2:6">
      <c r="B64" s="1" t="s">
        <v>12</v>
      </c>
      <c r="C64" s="82"/>
      <c r="D64" s="6"/>
      <c r="E64" s="13"/>
      <c r="F64" s="8"/>
    </row>
    <row r="65" spans="2:6">
      <c r="B65" s="9" t="s">
        <v>13</v>
      </c>
      <c r="C65" s="83"/>
      <c r="D65" s="6"/>
      <c r="E65" s="13"/>
      <c r="F65" s="8"/>
    </row>
    <row r="66" spans="2:6">
      <c r="B66" s="14" t="s">
        <v>14</v>
      </c>
      <c r="C66" s="15"/>
      <c r="D66" s="6"/>
      <c r="E66" s="8"/>
      <c r="F66" s="8"/>
    </row>
    <row r="67" spans="2:6">
      <c r="B67" s="14" t="s">
        <v>15</v>
      </c>
      <c r="C67" s="31"/>
      <c r="D67" s="6"/>
      <c r="E67" s="8"/>
      <c r="F67" s="8"/>
    </row>
    <row r="68" spans="2:6" ht="15.75" thickBot="1">
      <c r="B68" s="16" t="s">
        <v>16</v>
      </c>
      <c r="C68" s="31"/>
      <c r="D68" s="6"/>
      <c r="E68" s="8"/>
      <c r="F68" s="8"/>
    </row>
    <row r="69" spans="2:6" ht="15.75" thickBot="1">
      <c r="B69" s="73" t="s">
        <v>17</v>
      </c>
      <c r="C69" s="73" t="s">
        <v>18</v>
      </c>
      <c r="D69" s="74" t="s">
        <v>19</v>
      </c>
      <c r="E69" s="75" t="s">
        <v>20</v>
      </c>
      <c r="F69" s="76" t="s">
        <v>21</v>
      </c>
    </row>
    <row r="70" spans="2:6">
      <c r="B70" s="24"/>
      <c r="C70" s="24"/>
      <c r="D70" s="33"/>
      <c r="E70" s="25"/>
      <c r="F70" s="26">
        <f>E70*D70</f>
        <v>0</v>
      </c>
    </row>
    <row r="71" spans="2:6" ht="15.75" thickBot="1">
      <c r="B71" s="27"/>
      <c r="C71" s="77"/>
      <c r="D71" s="34"/>
      <c r="E71" s="28" t="s">
        <v>22</v>
      </c>
      <c r="F71" s="29">
        <f>F70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tabSelected="1" topLeftCell="A16" zoomScaleNormal="100" workbookViewId="0">
      <selection activeCell="C43" sqref="C43"/>
    </sheetView>
  </sheetViews>
  <sheetFormatPr baseColWidth="10" defaultRowHeight="15"/>
  <cols>
    <col min="1" max="1" width="5.42578125" customWidth="1"/>
    <col min="2" max="2" width="39.140625" style="19" customWidth="1"/>
    <col min="3" max="3" width="17.28515625" style="19" customWidth="1"/>
    <col min="4" max="4" width="13" style="32" customWidth="1"/>
    <col min="5" max="5" width="15.7109375" style="39" customWidth="1"/>
    <col min="6" max="6" width="50.140625" style="39" customWidth="1"/>
    <col min="7" max="7" width="17.85546875" style="20" customWidth="1"/>
    <col min="8" max="8" width="26" style="18" customWidth="1"/>
    <col min="9" max="9" width="17.28515625" style="20" customWidth="1"/>
    <col min="10" max="10" width="27.42578125" style="20" customWidth="1"/>
    <col min="11" max="11" width="16" style="20" customWidth="1"/>
    <col min="12" max="12" width="21.140625" style="19" customWidth="1"/>
    <col min="13" max="13" width="22.42578125" style="19" customWidth="1"/>
    <col min="14" max="14" width="17.5703125" style="19" customWidth="1"/>
    <col min="15" max="15" width="40.7109375" style="19" customWidth="1"/>
    <col min="16" max="16" width="32" style="127" customWidth="1"/>
    <col min="116" max="116" width="20.5703125" bestFit="1" customWidth="1"/>
  </cols>
  <sheetData>
    <row r="1" spans="1:16">
      <c r="A1" s="326" t="s">
        <v>186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8"/>
    </row>
    <row r="2" spans="1:16" ht="12" customHeight="1" thickBo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1"/>
    </row>
    <row r="3" spans="1:16" ht="47.25">
      <c r="A3" s="38" t="s">
        <v>51</v>
      </c>
      <c r="B3" s="125" t="s">
        <v>145</v>
      </c>
      <c r="C3" s="126" t="s">
        <v>45</v>
      </c>
      <c r="D3" s="126" t="s">
        <v>46</v>
      </c>
      <c r="E3" s="126" t="s">
        <v>14</v>
      </c>
      <c r="F3" s="126" t="s">
        <v>120</v>
      </c>
      <c r="G3" s="222" t="s">
        <v>0</v>
      </c>
      <c r="H3" s="126" t="s">
        <v>13</v>
      </c>
      <c r="I3" s="126" t="s">
        <v>47</v>
      </c>
      <c r="J3" s="126" t="s">
        <v>98</v>
      </c>
      <c r="K3" s="126" t="s">
        <v>97</v>
      </c>
      <c r="L3" s="126" t="s">
        <v>48</v>
      </c>
      <c r="M3" s="132" t="s">
        <v>106</v>
      </c>
      <c r="N3" s="126" t="s">
        <v>49</v>
      </c>
      <c r="O3" s="139" t="s">
        <v>50</v>
      </c>
      <c r="P3"/>
    </row>
    <row r="4" spans="1:16" s="123" customFormat="1">
      <c r="A4" s="204">
        <v>1</v>
      </c>
      <c r="B4" s="275" t="s">
        <v>8</v>
      </c>
      <c r="C4" s="276">
        <v>318917</v>
      </c>
      <c r="D4" s="271" t="s">
        <v>134</v>
      </c>
      <c r="E4" s="271"/>
      <c r="F4" s="271" t="s">
        <v>244</v>
      </c>
      <c r="G4" s="294">
        <v>132321</v>
      </c>
      <c r="H4" s="271" t="s">
        <v>56</v>
      </c>
      <c r="I4" s="271">
        <v>4139</v>
      </c>
      <c r="J4" s="277" t="s">
        <v>122</v>
      </c>
      <c r="K4" s="277" t="s">
        <v>122</v>
      </c>
      <c r="L4" s="271">
        <v>171341</v>
      </c>
      <c r="M4" s="278"/>
      <c r="N4" s="271" t="s">
        <v>31</v>
      </c>
      <c r="O4" s="279" t="s">
        <v>57</v>
      </c>
    </row>
    <row r="5" spans="1:16">
      <c r="A5" s="204">
        <v>2</v>
      </c>
      <c r="B5" s="283" t="s">
        <v>168</v>
      </c>
      <c r="C5" s="284">
        <v>2440000</v>
      </c>
      <c r="D5" s="285" t="s">
        <v>125</v>
      </c>
      <c r="E5" s="285">
        <v>7173</v>
      </c>
      <c r="F5" s="285" t="s">
        <v>169</v>
      </c>
      <c r="G5" s="286">
        <v>132199</v>
      </c>
      <c r="H5" s="285">
        <v>4300055143</v>
      </c>
      <c r="I5" s="285">
        <v>2123</v>
      </c>
      <c r="J5" s="287" t="s">
        <v>122</v>
      </c>
      <c r="K5" s="287" t="s">
        <v>122</v>
      </c>
      <c r="L5" s="285">
        <v>169267</v>
      </c>
      <c r="M5" s="289" t="s">
        <v>189</v>
      </c>
      <c r="N5" s="285" t="s">
        <v>82</v>
      </c>
      <c r="O5" s="288" t="s">
        <v>57</v>
      </c>
      <c r="P5"/>
    </row>
    <row r="6" spans="1:16">
      <c r="A6" s="204">
        <v>3</v>
      </c>
      <c r="B6" s="303" t="s">
        <v>126</v>
      </c>
      <c r="C6" s="284">
        <v>136406</v>
      </c>
      <c r="D6" s="285" t="s">
        <v>125</v>
      </c>
      <c r="E6" s="285" t="s">
        <v>146</v>
      </c>
      <c r="F6" s="285" t="s">
        <v>164</v>
      </c>
      <c r="G6" s="304">
        <v>127273</v>
      </c>
      <c r="H6" s="285">
        <v>4700027194</v>
      </c>
      <c r="I6" s="285">
        <v>314561</v>
      </c>
      <c r="J6" s="298">
        <v>43833</v>
      </c>
      <c r="K6" s="285">
        <v>1000069641</v>
      </c>
      <c r="L6" s="285">
        <v>169470</v>
      </c>
      <c r="M6" s="285" t="s">
        <v>195</v>
      </c>
      <c r="N6" s="285"/>
      <c r="O6" s="288" t="s">
        <v>57</v>
      </c>
      <c r="P6"/>
    </row>
    <row r="7" spans="1:16">
      <c r="A7" s="204">
        <v>4</v>
      </c>
      <c r="B7" s="299" t="s">
        <v>126</v>
      </c>
      <c r="C7" s="284">
        <v>765900</v>
      </c>
      <c r="D7" s="285" t="s">
        <v>125</v>
      </c>
      <c r="E7" s="285">
        <v>7415</v>
      </c>
      <c r="F7" s="300" t="s">
        <v>167</v>
      </c>
      <c r="G7" s="286">
        <v>129489</v>
      </c>
      <c r="H7" s="285">
        <v>4700027940</v>
      </c>
      <c r="I7" s="297">
        <v>316280</v>
      </c>
      <c r="J7" s="301">
        <v>43837</v>
      </c>
      <c r="K7" s="302">
        <v>1000070165</v>
      </c>
      <c r="L7" s="285">
        <v>169475</v>
      </c>
      <c r="M7" s="285" t="s">
        <v>195</v>
      </c>
      <c r="N7" s="285" t="s">
        <v>82</v>
      </c>
      <c r="O7" s="288" t="s">
        <v>57</v>
      </c>
      <c r="P7"/>
    </row>
    <row r="8" spans="1:16">
      <c r="A8" s="204">
        <v>5</v>
      </c>
      <c r="B8" s="296" t="s">
        <v>126</v>
      </c>
      <c r="C8" s="284">
        <v>136406</v>
      </c>
      <c r="D8" s="285" t="s">
        <v>125</v>
      </c>
      <c r="E8" s="297" t="s">
        <v>147</v>
      </c>
      <c r="F8" s="297" t="s">
        <v>164</v>
      </c>
      <c r="G8" s="286">
        <v>127275</v>
      </c>
      <c r="H8" s="297">
        <v>4700027195</v>
      </c>
      <c r="I8" s="285">
        <v>314562</v>
      </c>
      <c r="J8" s="298">
        <v>43833</v>
      </c>
      <c r="K8" s="285">
        <v>1000069638</v>
      </c>
      <c r="L8" s="285">
        <v>169474</v>
      </c>
      <c r="M8" s="285" t="s">
        <v>195</v>
      </c>
      <c r="N8" s="285"/>
      <c r="O8" s="288" t="s">
        <v>57</v>
      </c>
      <c r="P8"/>
    </row>
    <row r="9" spans="1:16">
      <c r="A9" s="204">
        <v>6</v>
      </c>
      <c r="B9" s="296" t="s">
        <v>126</v>
      </c>
      <c r="C9" s="284">
        <v>136406</v>
      </c>
      <c r="D9" s="285" t="s">
        <v>125</v>
      </c>
      <c r="E9" s="297" t="s">
        <v>148</v>
      </c>
      <c r="F9" s="297" t="s">
        <v>164</v>
      </c>
      <c r="G9" s="286">
        <v>127276</v>
      </c>
      <c r="H9" s="297">
        <v>4700027229</v>
      </c>
      <c r="I9" s="285">
        <v>314563</v>
      </c>
      <c r="J9" s="298">
        <v>43833</v>
      </c>
      <c r="K9" s="285">
        <v>1000069636</v>
      </c>
      <c r="L9" s="285">
        <v>169473</v>
      </c>
      <c r="M9" s="285" t="s">
        <v>195</v>
      </c>
      <c r="N9" s="285"/>
      <c r="O9" s="288" t="s">
        <v>57</v>
      </c>
      <c r="P9"/>
    </row>
    <row r="10" spans="1:16">
      <c r="A10" s="204">
        <v>7</v>
      </c>
      <c r="B10" s="296" t="s">
        <v>126</v>
      </c>
      <c r="C10" s="284">
        <v>136406</v>
      </c>
      <c r="D10" s="285" t="s">
        <v>125</v>
      </c>
      <c r="E10" s="297" t="s">
        <v>149</v>
      </c>
      <c r="F10" s="297" t="s">
        <v>164</v>
      </c>
      <c r="G10" s="286">
        <v>127277</v>
      </c>
      <c r="H10" s="297">
        <v>4700027230</v>
      </c>
      <c r="I10" s="285">
        <v>314564</v>
      </c>
      <c r="J10" s="298">
        <v>43833</v>
      </c>
      <c r="K10" s="285">
        <v>1000069642</v>
      </c>
      <c r="L10" s="285">
        <v>169500</v>
      </c>
      <c r="M10" s="285" t="s">
        <v>195</v>
      </c>
      <c r="N10" s="285"/>
      <c r="O10" s="288" t="s">
        <v>57</v>
      </c>
      <c r="P10"/>
    </row>
    <row r="11" spans="1:16">
      <c r="A11" s="204">
        <v>8</v>
      </c>
      <c r="B11" s="296" t="s">
        <v>126</v>
      </c>
      <c r="C11" s="284">
        <v>136406</v>
      </c>
      <c r="D11" s="285" t="s">
        <v>125</v>
      </c>
      <c r="E11" s="297" t="s">
        <v>150</v>
      </c>
      <c r="F11" s="297" t="s">
        <v>164</v>
      </c>
      <c r="G11" s="286">
        <v>127279</v>
      </c>
      <c r="H11" s="297">
        <v>4700027231</v>
      </c>
      <c r="I11" s="285">
        <v>314565</v>
      </c>
      <c r="J11" s="298">
        <v>43833</v>
      </c>
      <c r="K11" s="285">
        <v>1000069637</v>
      </c>
      <c r="L11" s="285">
        <v>171005</v>
      </c>
      <c r="M11" s="285" t="s">
        <v>195</v>
      </c>
      <c r="N11" s="285"/>
      <c r="O11" s="288" t="s">
        <v>57</v>
      </c>
      <c r="P11"/>
    </row>
    <row r="12" spans="1:16">
      <c r="A12" s="204">
        <v>9</v>
      </c>
      <c r="B12" s="296" t="s">
        <v>126</v>
      </c>
      <c r="C12" s="284">
        <v>136406</v>
      </c>
      <c r="D12" s="285" t="s">
        <v>125</v>
      </c>
      <c r="E12" s="297" t="s">
        <v>151</v>
      </c>
      <c r="F12" s="297" t="s">
        <v>164</v>
      </c>
      <c r="G12" s="286">
        <v>127282</v>
      </c>
      <c r="H12" s="297">
        <v>4700027232</v>
      </c>
      <c r="I12" s="285">
        <v>314566</v>
      </c>
      <c r="J12" s="298">
        <v>43833</v>
      </c>
      <c r="K12" s="285">
        <v>1000069635</v>
      </c>
      <c r="L12" s="285">
        <v>171004</v>
      </c>
      <c r="M12" s="285" t="s">
        <v>195</v>
      </c>
      <c r="N12" s="285"/>
      <c r="O12" s="288" t="s">
        <v>57</v>
      </c>
      <c r="P12"/>
    </row>
    <row r="13" spans="1:16">
      <c r="A13" s="204">
        <v>10</v>
      </c>
      <c r="B13" s="296" t="s">
        <v>126</v>
      </c>
      <c r="C13" s="284">
        <v>136406</v>
      </c>
      <c r="D13" s="285" t="s">
        <v>125</v>
      </c>
      <c r="E13" s="297" t="s">
        <v>152</v>
      </c>
      <c r="F13" s="297" t="s">
        <v>164</v>
      </c>
      <c r="G13" s="286">
        <v>127289</v>
      </c>
      <c r="H13" s="297">
        <v>4700027233</v>
      </c>
      <c r="I13" s="285">
        <v>314567</v>
      </c>
      <c r="J13" s="298">
        <v>43833</v>
      </c>
      <c r="K13" s="285">
        <v>1000069640</v>
      </c>
      <c r="L13" s="285">
        <v>171003</v>
      </c>
      <c r="M13" s="285" t="s">
        <v>195</v>
      </c>
      <c r="N13" s="285"/>
      <c r="O13" s="288" t="s">
        <v>57</v>
      </c>
      <c r="P13"/>
    </row>
    <row r="14" spans="1:16">
      <c r="A14" s="204">
        <v>11</v>
      </c>
      <c r="B14" s="296" t="s">
        <v>126</v>
      </c>
      <c r="C14" s="284">
        <v>136406</v>
      </c>
      <c r="D14" s="285" t="s">
        <v>125</v>
      </c>
      <c r="E14" s="297" t="s">
        <v>153</v>
      </c>
      <c r="F14" s="297" t="s">
        <v>164</v>
      </c>
      <c r="G14" s="286">
        <v>127290</v>
      </c>
      <c r="H14" s="297">
        <v>4700027234</v>
      </c>
      <c r="I14" s="285">
        <v>314568</v>
      </c>
      <c r="J14" s="298">
        <v>43833</v>
      </c>
      <c r="K14" s="285">
        <v>1000069643</v>
      </c>
      <c r="L14" s="285">
        <v>171006</v>
      </c>
      <c r="M14" s="285" t="s">
        <v>195</v>
      </c>
      <c r="N14" s="285"/>
      <c r="O14" s="288" t="s">
        <v>57</v>
      </c>
      <c r="P14"/>
    </row>
    <row r="15" spans="1:16">
      <c r="A15" s="204">
        <v>12</v>
      </c>
      <c r="B15" s="296" t="s">
        <v>126</v>
      </c>
      <c r="C15" s="284">
        <v>136406</v>
      </c>
      <c r="D15" s="285" t="s">
        <v>125</v>
      </c>
      <c r="E15" s="297" t="s">
        <v>154</v>
      </c>
      <c r="F15" s="297" t="s">
        <v>164</v>
      </c>
      <c r="G15" s="286">
        <v>127291</v>
      </c>
      <c r="H15" s="297">
        <v>4700027235</v>
      </c>
      <c r="I15" s="285">
        <v>314569</v>
      </c>
      <c r="J15" s="298">
        <v>43833</v>
      </c>
      <c r="K15" s="285">
        <v>1000069633</v>
      </c>
      <c r="L15" s="285">
        <v>171051</v>
      </c>
      <c r="M15" s="285" t="s">
        <v>195</v>
      </c>
      <c r="N15" s="285"/>
      <c r="O15" s="288" t="s">
        <v>57</v>
      </c>
      <c r="P15"/>
    </row>
    <row r="16" spans="1:16">
      <c r="A16" s="204">
        <v>13</v>
      </c>
      <c r="B16" s="296" t="s">
        <v>126</v>
      </c>
      <c r="C16" s="284">
        <v>136406</v>
      </c>
      <c r="D16" s="285" t="s">
        <v>125</v>
      </c>
      <c r="E16" s="297" t="s">
        <v>155</v>
      </c>
      <c r="F16" s="297" t="s">
        <v>164</v>
      </c>
      <c r="G16" s="286">
        <v>127292</v>
      </c>
      <c r="H16" s="297">
        <v>4700027236</v>
      </c>
      <c r="I16" s="285">
        <v>314570</v>
      </c>
      <c r="J16" s="298">
        <v>43833</v>
      </c>
      <c r="K16" s="285">
        <v>1000069632</v>
      </c>
      <c r="L16" s="285">
        <v>171050</v>
      </c>
      <c r="M16" s="285" t="s">
        <v>195</v>
      </c>
      <c r="N16" s="285"/>
      <c r="O16" s="288" t="s">
        <v>57</v>
      </c>
      <c r="P16"/>
    </row>
    <row r="17" spans="1:16" s="264" customFormat="1">
      <c r="A17" s="204">
        <v>14</v>
      </c>
      <c r="B17" s="303" t="s">
        <v>126</v>
      </c>
      <c r="C17" s="284">
        <v>713020</v>
      </c>
      <c r="D17" s="285" t="s">
        <v>134</v>
      </c>
      <c r="E17" s="285">
        <v>7395</v>
      </c>
      <c r="F17" s="285" t="s">
        <v>143</v>
      </c>
      <c r="G17" s="312">
        <v>120683</v>
      </c>
      <c r="H17" s="285">
        <v>4700026246</v>
      </c>
      <c r="I17" s="285">
        <v>311027</v>
      </c>
      <c r="J17" s="298">
        <v>43789</v>
      </c>
      <c r="K17" s="285">
        <v>1000069802</v>
      </c>
      <c r="L17" s="285">
        <v>171049</v>
      </c>
      <c r="M17" s="285" t="s">
        <v>195</v>
      </c>
      <c r="N17" s="285" t="s">
        <v>82</v>
      </c>
      <c r="O17" s="288" t="s">
        <v>57</v>
      </c>
    </row>
    <row r="18" spans="1:16">
      <c r="A18" s="204">
        <v>15</v>
      </c>
      <c r="B18" s="296" t="s">
        <v>126</v>
      </c>
      <c r="C18" s="284">
        <v>130527</v>
      </c>
      <c r="D18" s="285" t="s">
        <v>125</v>
      </c>
      <c r="E18" s="297" t="s">
        <v>156</v>
      </c>
      <c r="F18" s="297" t="s">
        <v>164</v>
      </c>
      <c r="G18" s="286">
        <v>127303</v>
      </c>
      <c r="H18" s="297">
        <v>4700027226</v>
      </c>
      <c r="I18" s="285">
        <v>313950</v>
      </c>
      <c r="J18" s="298">
        <v>43833</v>
      </c>
      <c r="K18" s="313">
        <v>1000069729</v>
      </c>
      <c r="L18" s="285">
        <v>171048</v>
      </c>
      <c r="M18" s="285" t="s">
        <v>195</v>
      </c>
      <c r="N18" s="285"/>
      <c r="O18" s="288" t="s">
        <v>57</v>
      </c>
      <c r="P18"/>
    </row>
    <row r="19" spans="1:16">
      <c r="A19" s="204">
        <v>16</v>
      </c>
      <c r="B19" s="296" t="s">
        <v>126</v>
      </c>
      <c r="C19" s="284">
        <v>130527</v>
      </c>
      <c r="D19" s="285" t="s">
        <v>125</v>
      </c>
      <c r="E19" s="297" t="s">
        <v>157</v>
      </c>
      <c r="F19" s="297" t="s">
        <v>164</v>
      </c>
      <c r="G19" s="286">
        <v>127305</v>
      </c>
      <c r="H19" s="297">
        <v>4700027227</v>
      </c>
      <c r="I19" s="285">
        <v>314601</v>
      </c>
      <c r="J19" s="298">
        <v>43833</v>
      </c>
      <c r="K19" s="313">
        <v>1000069732</v>
      </c>
      <c r="L19" s="285">
        <v>171047</v>
      </c>
      <c r="M19" s="314" t="s">
        <v>195</v>
      </c>
      <c r="N19" s="285"/>
      <c r="O19" s="288" t="s">
        <v>57</v>
      </c>
      <c r="P19"/>
    </row>
    <row r="20" spans="1:16">
      <c r="A20" s="204">
        <v>17</v>
      </c>
      <c r="B20" s="296" t="s">
        <v>126</v>
      </c>
      <c r="C20" s="284">
        <v>130527</v>
      </c>
      <c r="D20" s="285" t="s">
        <v>125</v>
      </c>
      <c r="E20" s="297" t="s">
        <v>158</v>
      </c>
      <c r="F20" s="297" t="s">
        <v>164</v>
      </c>
      <c r="G20" s="286">
        <v>127307</v>
      </c>
      <c r="H20" s="297">
        <v>4700027228</v>
      </c>
      <c r="I20" s="285">
        <v>314602</v>
      </c>
      <c r="J20" s="298">
        <v>43833</v>
      </c>
      <c r="K20" s="313">
        <v>1000069748</v>
      </c>
      <c r="L20" s="285">
        <v>171046</v>
      </c>
      <c r="M20" s="314" t="s">
        <v>195</v>
      </c>
      <c r="N20" s="285"/>
      <c r="O20" s="288" t="s">
        <v>57</v>
      </c>
      <c r="P20"/>
    </row>
    <row r="21" spans="1:16">
      <c r="A21" s="204">
        <v>18</v>
      </c>
      <c r="B21" s="296" t="s">
        <v>126</v>
      </c>
      <c r="C21" s="284">
        <v>130527</v>
      </c>
      <c r="D21" s="285" t="s">
        <v>125</v>
      </c>
      <c r="E21" s="297" t="s">
        <v>159</v>
      </c>
      <c r="F21" s="297" t="s">
        <v>164</v>
      </c>
      <c r="G21" s="286">
        <v>127308</v>
      </c>
      <c r="H21" s="297">
        <v>4700027222</v>
      </c>
      <c r="I21" s="285">
        <v>314603</v>
      </c>
      <c r="J21" s="298">
        <v>43833</v>
      </c>
      <c r="K21" s="313">
        <v>1000069737</v>
      </c>
      <c r="L21" s="285">
        <v>171045</v>
      </c>
      <c r="M21" s="314" t="s">
        <v>195</v>
      </c>
      <c r="N21" s="285"/>
      <c r="O21" s="288" t="s">
        <v>57</v>
      </c>
      <c r="P21"/>
    </row>
    <row r="22" spans="1:16">
      <c r="A22" s="204">
        <v>19</v>
      </c>
      <c r="B22" s="296" t="s">
        <v>126</v>
      </c>
      <c r="C22" s="284">
        <v>130527</v>
      </c>
      <c r="D22" s="285" t="s">
        <v>125</v>
      </c>
      <c r="E22" s="297" t="s">
        <v>160</v>
      </c>
      <c r="F22" s="297" t="s">
        <v>164</v>
      </c>
      <c r="G22" s="286">
        <v>127309</v>
      </c>
      <c r="H22" s="297">
        <v>4700027223</v>
      </c>
      <c r="I22" s="285">
        <v>314604</v>
      </c>
      <c r="J22" s="298">
        <v>43833</v>
      </c>
      <c r="K22" s="313">
        <v>1000069744</v>
      </c>
      <c r="L22" s="285">
        <v>171339</v>
      </c>
      <c r="M22" s="314" t="s">
        <v>195</v>
      </c>
      <c r="N22" s="285"/>
      <c r="O22" s="288" t="s">
        <v>57</v>
      </c>
      <c r="P22"/>
    </row>
    <row r="23" spans="1:16">
      <c r="A23" s="204">
        <v>20</v>
      </c>
      <c r="B23" s="296" t="s">
        <v>126</v>
      </c>
      <c r="C23" s="284">
        <v>130527</v>
      </c>
      <c r="D23" s="285" t="s">
        <v>125</v>
      </c>
      <c r="E23" s="297" t="s">
        <v>161</v>
      </c>
      <c r="F23" s="297" t="s">
        <v>164</v>
      </c>
      <c r="G23" s="286">
        <v>127311</v>
      </c>
      <c r="H23" s="297">
        <v>4700027224</v>
      </c>
      <c r="I23" s="285">
        <v>314609</v>
      </c>
      <c r="J23" s="298">
        <v>43833</v>
      </c>
      <c r="K23" s="313">
        <v>1000069735</v>
      </c>
      <c r="L23" s="285">
        <v>171340</v>
      </c>
      <c r="M23" s="314" t="s">
        <v>195</v>
      </c>
      <c r="N23" s="285"/>
      <c r="O23" s="288" t="s">
        <v>57</v>
      </c>
      <c r="P23"/>
    </row>
    <row r="24" spans="1:16">
      <c r="A24" s="204">
        <v>21</v>
      </c>
      <c r="B24" s="296" t="s">
        <v>126</v>
      </c>
      <c r="C24" s="284">
        <v>130527</v>
      </c>
      <c r="D24" s="285" t="s">
        <v>125</v>
      </c>
      <c r="E24" s="297" t="s">
        <v>162</v>
      </c>
      <c r="F24" s="297" t="s">
        <v>164</v>
      </c>
      <c r="G24" s="286">
        <v>127312</v>
      </c>
      <c r="H24" s="297">
        <v>4700027225</v>
      </c>
      <c r="I24" s="285">
        <v>314608</v>
      </c>
      <c r="J24" s="298">
        <v>43833</v>
      </c>
      <c r="K24" s="313">
        <v>1000069751</v>
      </c>
      <c r="L24" s="285">
        <v>171360</v>
      </c>
      <c r="M24" s="314" t="s">
        <v>195</v>
      </c>
      <c r="N24" s="285"/>
      <c r="O24" s="288" t="s">
        <v>57</v>
      </c>
      <c r="P24"/>
    </row>
    <row r="25" spans="1:16">
      <c r="A25" s="204">
        <v>22</v>
      </c>
      <c r="B25" s="296" t="s">
        <v>126</v>
      </c>
      <c r="C25" s="284">
        <v>629562</v>
      </c>
      <c r="D25" s="285" t="s">
        <v>125</v>
      </c>
      <c r="E25" s="297" t="s">
        <v>163</v>
      </c>
      <c r="F25" s="297" t="s">
        <v>164</v>
      </c>
      <c r="G25" s="286">
        <v>127313</v>
      </c>
      <c r="H25" s="297">
        <v>4700027267</v>
      </c>
      <c r="I25" s="285">
        <v>314607</v>
      </c>
      <c r="J25" s="298">
        <v>43833</v>
      </c>
      <c r="K25" s="313">
        <v>1000069746</v>
      </c>
      <c r="L25" s="285">
        <v>171361</v>
      </c>
      <c r="M25" s="314" t="s">
        <v>195</v>
      </c>
      <c r="N25" s="285"/>
      <c r="O25" s="288" t="s">
        <v>57</v>
      </c>
      <c r="P25"/>
    </row>
    <row r="26" spans="1:16">
      <c r="A26" s="204">
        <v>23</v>
      </c>
      <c r="B26" s="296" t="s">
        <v>126</v>
      </c>
      <c r="C26" s="284">
        <v>472010</v>
      </c>
      <c r="D26" s="285" t="s">
        <v>125</v>
      </c>
      <c r="E26" s="285">
        <v>7391</v>
      </c>
      <c r="F26" s="285" t="s">
        <v>142</v>
      </c>
      <c r="G26" s="286">
        <v>123444</v>
      </c>
      <c r="H26" s="285">
        <v>4700026602</v>
      </c>
      <c r="I26" s="285">
        <v>308531</v>
      </c>
      <c r="J26" s="298">
        <v>43775</v>
      </c>
      <c r="K26" s="285">
        <v>1000069780</v>
      </c>
      <c r="L26" s="285">
        <v>171364</v>
      </c>
      <c r="M26" s="285" t="s">
        <v>195</v>
      </c>
      <c r="N26" s="285" t="s">
        <v>82</v>
      </c>
      <c r="O26" s="288" t="s">
        <v>57</v>
      </c>
      <c r="P26"/>
    </row>
    <row r="27" spans="1:16">
      <c r="A27" s="204">
        <v>24</v>
      </c>
      <c r="B27" s="296" t="s">
        <v>126</v>
      </c>
      <c r="C27" s="284">
        <v>164192</v>
      </c>
      <c r="D27" s="285" t="s">
        <v>125</v>
      </c>
      <c r="E27" s="285" t="s">
        <v>170</v>
      </c>
      <c r="F27" s="285" t="s">
        <v>166</v>
      </c>
      <c r="G27" s="286">
        <v>129832</v>
      </c>
      <c r="H27" s="285">
        <v>4700027907</v>
      </c>
      <c r="I27" s="285">
        <v>2331</v>
      </c>
      <c r="J27" s="317">
        <v>43838</v>
      </c>
      <c r="K27" s="313">
        <v>1000070240</v>
      </c>
      <c r="L27" s="285">
        <v>171363</v>
      </c>
      <c r="M27" s="314" t="s">
        <v>195</v>
      </c>
      <c r="N27" s="285"/>
      <c r="O27" s="288" t="s">
        <v>57</v>
      </c>
      <c r="P27"/>
    </row>
    <row r="28" spans="1:16">
      <c r="A28" s="204">
        <v>25</v>
      </c>
      <c r="B28" s="296" t="s">
        <v>126</v>
      </c>
      <c r="C28" s="284">
        <v>164192</v>
      </c>
      <c r="D28" s="285" t="s">
        <v>125</v>
      </c>
      <c r="E28" s="285" t="s">
        <v>171</v>
      </c>
      <c r="F28" s="285" t="s">
        <v>166</v>
      </c>
      <c r="G28" s="286">
        <v>129834</v>
      </c>
      <c r="H28" s="285">
        <v>4700027908</v>
      </c>
      <c r="I28" s="285">
        <v>2301</v>
      </c>
      <c r="J28" s="317">
        <v>43838</v>
      </c>
      <c r="K28" s="313">
        <v>1000070238</v>
      </c>
      <c r="L28" s="285">
        <v>171362</v>
      </c>
      <c r="M28" s="314" t="s">
        <v>195</v>
      </c>
      <c r="N28" s="285"/>
      <c r="O28" s="288" t="s">
        <v>57</v>
      </c>
      <c r="P28"/>
    </row>
    <row r="29" spans="1:16">
      <c r="A29" s="204">
        <v>26</v>
      </c>
      <c r="B29" s="296" t="s">
        <v>126</v>
      </c>
      <c r="C29" s="284">
        <v>164192</v>
      </c>
      <c r="D29" s="285" t="s">
        <v>125</v>
      </c>
      <c r="E29" s="285" t="s">
        <v>172</v>
      </c>
      <c r="F29" s="285" t="s">
        <v>166</v>
      </c>
      <c r="G29" s="286">
        <v>129835</v>
      </c>
      <c r="H29" s="285">
        <v>4700027909</v>
      </c>
      <c r="I29" s="285">
        <v>2299</v>
      </c>
      <c r="J29" s="317">
        <v>43838</v>
      </c>
      <c r="K29" s="313">
        <v>1000070235</v>
      </c>
      <c r="L29" s="285">
        <v>171373</v>
      </c>
      <c r="M29" s="314" t="s">
        <v>195</v>
      </c>
      <c r="N29" s="285"/>
      <c r="O29" s="288" t="s">
        <v>57</v>
      </c>
      <c r="P29"/>
    </row>
    <row r="30" spans="1:16">
      <c r="A30" s="204">
        <v>27</v>
      </c>
      <c r="B30" s="296" t="s">
        <v>126</v>
      </c>
      <c r="C30" s="284">
        <v>164192</v>
      </c>
      <c r="D30" s="285" t="s">
        <v>125</v>
      </c>
      <c r="E30" s="285" t="s">
        <v>173</v>
      </c>
      <c r="F30" s="285" t="s">
        <v>166</v>
      </c>
      <c r="G30" s="286">
        <v>129836</v>
      </c>
      <c r="H30" s="285">
        <v>4700027910</v>
      </c>
      <c r="I30" s="285">
        <v>2295</v>
      </c>
      <c r="J30" s="317">
        <v>43838</v>
      </c>
      <c r="K30" s="313">
        <v>1000070250</v>
      </c>
      <c r="L30" s="285">
        <v>171388</v>
      </c>
      <c r="M30" s="314" t="s">
        <v>195</v>
      </c>
      <c r="N30" s="285"/>
      <c r="O30" s="288" t="s">
        <v>57</v>
      </c>
      <c r="P30"/>
    </row>
    <row r="31" spans="1:16">
      <c r="A31" s="204">
        <v>28</v>
      </c>
      <c r="B31" s="296" t="s">
        <v>126</v>
      </c>
      <c r="C31" s="284">
        <v>164192</v>
      </c>
      <c r="D31" s="285" t="s">
        <v>125</v>
      </c>
      <c r="E31" s="285" t="s">
        <v>174</v>
      </c>
      <c r="F31" s="285" t="s">
        <v>166</v>
      </c>
      <c r="G31" s="286">
        <v>129837</v>
      </c>
      <c r="H31" s="285">
        <v>4700027912</v>
      </c>
      <c r="I31" s="285">
        <v>2286</v>
      </c>
      <c r="J31" s="317">
        <v>43838</v>
      </c>
      <c r="K31" s="313">
        <v>1000070234</v>
      </c>
      <c r="L31" s="285">
        <v>171394</v>
      </c>
      <c r="M31" s="314" t="s">
        <v>195</v>
      </c>
      <c r="N31" s="285"/>
      <c r="O31" s="288" t="s">
        <v>57</v>
      </c>
      <c r="P31"/>
    </row>
    <row r="32" spans="1:16">
      <c r="A32" s="204">
        <v>29</v>
      </c>
      <c r="B32" s="296" t="s">
        <v>126</v>
      </c>
      <c r="C32" s="284">
        <v>164192</v>
      </c>
      <c r="D32" s="285" t="s">
        <v>125</v>
      </c>
      <c r="E32" s="285" t="s">
        <v>175</v>
      </c>
      <c r="F32" s="285" t="s">
        <v>166</v>
      </c>
      <c r="G32" s="286">
        <v>129838</v>
      </c>
      <c r="H32" s="285">
        <v>4700027911</v>
      </c>
      <c r="I32" s="285">
        <v>2285</v>
      </c>
      <c r="J32" s="317">
        <v>43838</v>
      </c>
      <c r="K32" s="313">
        <v>1000070236</v>
      </c>
      <c r="L32" s="285">
        <v>171721</v>
      </c>
      <c r="M32" s="314" t="s">
        <v>195</v>
      </c>
      <c r="N32" s="285"/>
      <c r="O32" s="288" t="s">
        <v>57</v>
      </c>
      <c r="P32"/>
    </row>
    <row r="33" spans="1:16">
      <c r="A33" s="204">
        <v>30</v>
      </c>
      <c r="B33" s="296" t="s">
        <v>126</v>
      </c>
      <c r="C33" s="284">
        <v>164192</v>
      </c>
      <c r="D33" s="285" t="s">
        <v>125</v>
      </c>
      <c r="E33" s="285" t="s">
        <v>176</v>
      </c>
      <c r="F33" s="285" t="s">
        <v>166</v>
      </c>
      <c r="G33" s="286">
        <v>129839</v>
      </c>
      <c r="H33" s="285">
        <v>4700027913</v>
      </c>
      <c r="I33" s="285">
        <v>2284</v>
      </c>
      <c r="J33" s="317">
        <v>43838</v>
      </c>
      <c r="K33" s="313">
        <v>1000070243</v>
      </c>
      <c r="L33" s="285">
        <v>171490</v>
      </c>
      <c r="M33" s="314" t="s">
        <v>195</v>
      </c>
      <c r="N33" s="285"/>
      <c r="O33" s="288" t="s">
        <v>57</v>
      </c>
      <c r="P33"/>
    </row>
    <row r="34" spans="1:16">
      <c r="A34" s="204">
        <v>31</v>
      </c>
      <c r="B34" s="296" t="s">
        <v>126</v>
      </c>
      <c r="C34" s="284">
        <v>164192</v>
      </c>
      <c r="D34" s="285" t="s">
        <v>125</v>
      </c>
      <c r="E34" s="285" t="s">
        <v>177</v>
      </c>
      <c r="F34" s="285" t="s">
        <v>166</v>
      </c>
      <c r="G34" s="286">
        <v>129840</v>
      </c>
      <c r="H34" s="285">
        <v>4700027915</v>
      </c>
      <c r="I34" s="285">
        <v>2283</v>
      </c>
      <c r="J34" s="317">
        <v>43838</v>
      </c>
      <c r="K34" s="313">
        <v>1000070244</v>
      </c>
      <c r="L34" s="285">
        <v>171491</v>
      </c>
      <c r="M34" s="314" t="s">
        <v>195</v>
      </c>
      <c r="N34" s="285"/>
      <c r="O34" s="288" t="s">
        <v>57</v>
      </c>
      <c r="P34"/>
    </row>
    <row r="35" spans="1:16">
      <c r="A35" s="204">
        <v>32</v>
      </c>
      <c r="B35" s="296" t="s">
        <v>126</v>
      </c>
      <c r="C35" s="284">
        <v>164192</v>
      </c>
      <c r="D35" s="285" t="s">
        <v>125</v>
      </c>
      <c r="E35" s="285" t="s">
        <v>178</v>
      </c>
      <c r="F35" s="285" t="s">
        <v>166</v>
      </c>
      <c r="G35" s="286">
        <v>129841</v>
      </c>
      <c r="H35" s="285">
        <v>4700027916</v>
      </c>
      <c r="I35" s="285">
        <v>2282</v>
      </c>
      <c r="J35" s="317">
        <v>43838</v>
      </c>
      <c r="K35" s="313">
        <v>1000070229</v>
      </c>
      <c r="L35" s="285">
        <v>171492</v>
      </c>
      <c r="M35" s="314" t="s">
        <v>195</v>
      </c>
      <c r="N35" s="285"/>
      <c r="O35" s="288" t="s">
        <v>57</v>
      </c>
      <c r="P35"/>
    </row>
    <row r="36" spans="1:16">
      <c r="A36" s="204">
        <v>33</v>
      </c>
      <c r="B36" s="296" t="s">
        <v>126</v>
      </c>
      <c r="C36" s="284">
        <v>164192</v>
      </c>
      <c r="D36" s="285" t="s">
        <v>125</v>
      </c>
      <c r="E36" s="285" t="s">
        <v>179</v>
      </c>
      <c r="F36" s="285" t="s">
        <v>166</v>
      </c>
      <c r="G36" s="286">
        <v>129842</v>
      </c>
      <c r="H36" s="285">
        <v>4700027914</v>
      </c>
      <c r="I36" s="285">
        <v>2281</v>
      </c>
      <c r="J36" s="317">
        <v>43838</v>
      </c>
      <c r="K36" s="313">
        <v>1000070231</v>
      </c>
      <c r="L36" s="285">
        <v>171494</v>
      </c>
      <c r="M36" s="314" t="s">
        <v>195</v>
      </c>
      <c r="N36" s="285"/>
      <c r="O36" s="288" t="s">
        <v>57</v>
      </c>
      <c r="P36"/>
    </row>
    <row r="37" spans="1:16">
      <c r="A37" s="204">
        <v>34</v>
      </c>
      <c r="B37" s="296" t="s">
        <v>126</v>
      </c>
      <c r="C37" s="284">
        <v>154656</v>
      </c>
      <c r="D37" s="285" t="s">
        <v>125</v>
      </c>
      <c r="E37" s="285" t="s">
        <v>180</v>
      </c>
      <c r="F37" s="285" t="s">
        <v>166</v>
      </c>
      <c r="G37" s="286">
        <v>129867</v>
      </c>
      <c r="H37" s="285">
        <v>4700027897</v>
      </c>
      <c r="I37" s="285">
        <v>2280</v>
      </c>
      <c r="J37" s="317">
        <v>43838</v>
      </c>
      <c r="K37" s="313">
        <v>1000070248</v>
      </c>
      <c r="L37" s="285">
        <v>171496</v>
      </c>
      <c r="M37" s="314" t="s">
        <v>195</v>
      </c>
      <c r="N37" s="285"/>
      <c r="O37" s="288" t="s">
        <v>57</v>
      </c>
      <c r="P37"/>
    </row>
    <row r="38" spans="1:16">
      <c r="A38" s="204">
        <v>35</v>
      </c>
      <c r="B38" s="296" t="s">
        <v>126</v>
      </c>
      <c r="C38" s="284">
        <v>154656</v>
      </c>
      <c r="D38" s="285" t="s">
        <v>125</v>
      </c>
      <c r="E38" s="285" t="s">
        <v>181</v>
      </c>
      <c r="F38" s="285" t="s">
        <v>166</v>
      </c>
      <c r="G38" s="286">
        <v>129879</v>
      </c>
      <c r="H38" s="285">
        <v>4700027903</v>
      </c>
      <c r="I38" s="285">
        <v>2328</v>
      </c>
      <c r="J38" s="317">
        <v>43838</v>
      </c>
      <c r="K38" s="313">
        <v>1000070245</v>
      </c>
      <c r="L38" s="285">
        <v>171586</v>
      </c>
      <c r="M38" s="314" t="s">
        <v>195</v>
      </c>
      <c r="N38" s="285"/>
      <c r="O38" s="288" t="s">
        <v>57</v>
      </c>
      <c r="P38"/>
    </row>
    <row r="39" spans="1:16">
      <c r="A39" s="204">
        <v>36</v>
      </c>
      <c r="B39" s="296" t="s">
        <v>126</v>
      </c>
      <c r="C39" s="284">
        <v>154656</v>
      </c>
      <c r="D39" s="285" t="s">
        <v>125</v>
      </c>
      <c r="E39" s="285" t="s">
        <v>182</v>
      </c>
      <c r="F39" s="285" t="s">
        <v>166</v>
      </c>
      <c r="G39" s="286">
        <v>129875</v>
      </c>
      <c r="H39" s="285">
        <v>4700027904</v>
      </c>
      <c r="I39" s="285">
        <v>2327</v>
      </c>
      <c r="J39" s="317">
        <v>43838</v>
      </c>
      <c r="K39" s="313">
        <v>1000070228</v>
      </c>
      <c r="L39" s="285">
        <v>171587</v>
      </c>
      <c r="M39" s="314" t="s">
        <v>195</v>
      </c>
      <c r="N39" s="285"/>
      <c r="O39" s="288" t="s">
        <v>57</v>
      </c>
      <c r="P39"/>
    </row>
    <row r="40" spans="1:16">
      <c r="A40" s="204">
        <v>37</v>
      </c>
      <c r="B40" s="296" t="s">
        <v>126</v>
      </c>
      <c r="C40" s="284">
        <v>154656</v>
      </c>
      <c r="D40" s="285" t="s">
        <v>125</v>
      </c>
      <c r="E40" s="285" t="s">
        <v>183</v>
      </c>
      <c r="F40" s="285" t="s">
        <v>166</v>
      </c>
      <c r="G40" s="286">
        <v>129876</v>
      </c>
      <c r="H40" s="285">
        <v>4700027905</v>
      </c>
      <c r="I40" s="285">
        <v>2276</v>
      </c>
      <c r="J40" s="317">
        <v>43838</v>
      </c>
      <c r="K40" s="313">
        <v>1000070232</v>
      </c>
      <c r="L40" s="285">
        <v>171588</v>
      </c>
      <c r="M40" s="314" t="s">
        <v>195</v>
      </c>
      <c r="N40" s="285"/>
      <c r="O40" s="288" t="s">
        <v>57</v>
      </c>
      <c r="P40"/>
    </row>
    <row r="41" spans="1:16">
      <c r="A41" s="204">
        <v>38</v>
      </c>
      <c r="B41" s="296" t="s">
        <v>126</v>
      </c>
      <c r="C41" s="284">
        <v>154656</v>
      </c>
      <c r="D41" s="285" t="s">
        <v>125</v>
      </c>
      <c r="E41" s="285" t="s">
        <v>184</v>
      </c>
      <c r="F41" s="285" t="s">
        <v>166</v>
      </c>
      <c r="G41" s="286">
        <v>129877</v>
      </c>
      <c r="H41" s="285">
        <v>4700027906</v>
      </c>
      <c r="I41" s="285">
        <v>2273</v>
      </c>
      <c r="J41" s="317">
        <v>43838</v>
      </c>
      <c r="K41" s="313">
        <v>1000070237</v>
      </c>
      <c r="L41" s="285">
        <v>171589</v>
      </c>
      <c r="M41" s="314" t="s">
        <v>195</v>
      </c>
      <c r="N41" s="285"/>
      <c r="O41" s="288" t="s">
        <v>57</v>
      </c>
      <c r="P41"/>
    </row>
    <row r="42" spans="1:16" ht="15.75">
      <c r="B42" s="141" t="s">
        <v>2</v>
      </c>
      <c r="C42" s="142">
        <f>SUM(C5:C41)</f>
        <v>9713441</v>
      </c>
      <c r="E42" s="336" t="s">
        <v>55</v>
      </c>
      <c r="F42" s="337"/>
      <c r="G42" s="338"/>
      <c r="H42" s="143" t="s">
        <v>57</v>
      </c>
      <c r="I42" s="345" t="s">
        <v>68</v>
      </c>
      <c r="J42" s="346"/>
      <c r="K42" s="346"/>
      <c r="L42" s="347"/>
      <c r="M42" s="130"/>
    </row>
    <row r="43" spans="1:16" ht="18.75">
      <c r="B43" s="81" t="s">
        <v>1</v>
      </c>
      <c r="C43" s="44">
        <f>SUM(C4)</f>
        <v>318917</v>
      </c>
      <c r="E43" s="341" t="s">
        <v>121</v>
      </c>
      <c r="F43" s="342"/>
      <c r="G43" s="89">
        <v>3000000</v>
      </c>
      <c r="H43" s="140"/>
      <c r="I43" s="339"/>
      <c r="J43" s="321"/>
      <c r="K43" s="321"/>
      <c r="L43" s="340"/>
      <c r="M43" s="131"/>
    </row>
    <row r="44" spans="1:16" ht="18.75">
      <c r="B44" s="332" t="s">
        <v>54</v>
      </c>
      <c r="C44" s="334">
        <f>C42+C43</f>
        <v>10032358</v>
      </c>
      <c r="E44" s="341" t="s">
        <v>81</v>
      </c>
      <c r="F44" s="342"/>
      <c r="G44" s="89">
        <v>5000000</v>
      </c>
      <c r="H44" s="140"/>
      <c r="I44" s="339"/>
      <c r="J44" s="321"/>
      <c r="K44" s="321"/>
      <c r="L44" s="340"/>
      <c r="M44" s="131"/>
    </row>
    <row r="45" spans="1:16" ht="18.75">
      <c r="B45" s="333"/>
      <c r="C45" s="335"/>
      <c r="E45" s="343" t="s">
        <v>83</v>
      </c>
      <c r="F45" s="344"/>
      <c r="G45" s="89">
        <v>3000000</v>
      </c>
      <c r="H45" s="140"/>
      <c r="I45" s="339"/>
      <c r="J45" s="321"/>
      <c r="K45" s="321"/>
      <c r="L45" s="340"/>
      <c r="M45" s="131"/>
    </row>
    <row r="46" spans="1:16" ht="19.5" thickBot="1">
      <c r="B46" s="40" t="s">
        <v>3</v>
      </c>
      <c r="C46" s="43"/>
      <c r="E46" s="324" t="s">
        <v>140</v>
      </c>
      <c r="F46" s="325"/>
      <c r="G46" s="89">
        <v>1500000</v>
      </c>
      <c r="H46" s="140"/>
      <c r="I46" s="321"/>
      <c r="J46" s="322"/>
      <c r="K46" s="322"/>
      <c r="L46" s="323"/>
      <c r="M46" s="131"/>
      <c r="N46" s="45"/>
    </row>
    <row r="47" spans="1:16" ht="18.75">
      <c r="B47" s="242"/>
      <c r="C47" s="243"/>
      <c r="E47" s="324" t="s">
        <v>144</v>
      </c>
      <c r="F47" s="325"/>
      <c r="G47" s="89">
        <v>3000000</v>
      </c>
      <c r="H47" s="140"/>
      <c r="I47" s="239"/>
      <c r="J47" s="240"/>
      <c r="K47" s="240"/>
      <c r="L47" s="241"/>
      <c r="M47" s="131"/>
      <c r="N47" s="45"/>
    </row>
    <row r="48" spans="1:16" ht="18.75">
      <c r="B48"/>
      <c r="C48"/>
      <c r="E48" s="324" t="s">
        <v>82</v>
      </c>
      <c r="F48" s="325"/>
      <c r="G48" s="89">
        <v>5000000</v>
      </c>
      <c r="H48" s="140">
        <v>4390930</v>
      </c>
      <c r="I48" s="321"/>
      <c r="J48" s="322"/>
      <c r="K48" s="322"/>
      <c r="L48" s="323"/>
      <c r="M48" s="131"/>
      <c r="N48" s="45"/>
    </row>
    <row r="49" spans="5:13" ht="15.75" thickBot="1">
      <c r="E49" s="84"/>
      <c r="F49" s="134"/>
      <c r="G49" s="85"/>
      <c r="H49" s="86"/>
      <c r="I49" s="87"/>
      <c r="J49" s="87"/>
      <c r="K49" s="87"/>
      <c r="L49" s="88"/>
      <c r="M49"/>
    </row>
    <row r="85" spans="9:9">
      <c r="I85" s="187">
        <v>0.66666666666666663</v>
      </c>
    </row>
  </sheetData>
  <mergeCells count="16">
    <mergeCell ref="I48:L48"/>
    <mergeCell ref="E48:F48"/>
    <mergeCell ref="A1:O2"/>
    <mergeCell ref="B44:B45"/>
    <mergeCell ref="C44:C45"/>
    <mergeCell ref="E42:G42"/>
    <mergeCell ref="I46:L46"/>
    <mergeCell ref="I45:L45"/>
    <mergeCell ref="I44:L44"/>
    <mergeCell ref="I43:L43"/>
    <mergeCell ref="E43:F43"/>
    <mergeCell ref="E44:F44"/>
    <mergeCell ref="E45:F45"/>
    <mergeCell ref="I42:L42"/>
    <mergeCell ref="E46:F46"/>
    <mergeCell ref="E47:F47"/>
  </mergeCells>
  <conditionalFormatting sqref="H43:H48">
    <cfRule type="cellIs" dxfId="23" priority="11" operator="greaterThan">
      <formula>$G$43</formula>
    </cfRule>
  </conditionalFormatting>
  <conditionalFormatting sqref="C44:C45">
    <cfRule type="cellIs" dxfId="22" priority="6" operator="greaterThan">
      <formula>20000000</formula>
    </cfRule>
  </conditionalFormatting>
  <conditionalFormatting sqref="H48">
    <cfRule type="cellIs" dxfId="21" priority="5" operator="greaterThan">
      <formula>$G$48</formula>
    </cfRule>
    <cfRule type="cellIs" dxfId="20" priority="4" operator="greaterThan">
      <formula>$G$48</formula>
    </cfRule>
    <cfRule type="cellIs" dxfId="19" priority="3" operator="greaterThan">
      <formula>5000000</formula>
    </cfRule>
    <cfRule type="cellIs" dxfId="18" priority="2" operator="greaterThan">
      <formula>4390930</formula>
    </cfRule>
    <cfRule type="cellIs" dxfId="17" priority="1" operator="greaterThan">
      <formula>5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29" orientation="landscape" verticalDpi="3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B1" workbookViewId="0">
      <selection activeCell="B3" sqref="B3"/>
    </sheetView>
  </sheetViews>
  <sheetFormatPr baseColWidth="10" defaultRowHeight="15"/>
  <cols>
    <col min="1" max="1" width="5.5703125" style="14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44" t="s">
        <v>133</v>
      </c>
      <c r="B2" s="348" t="s">
        <v>26</v>
      </c>
      <c r="C2" s="349"/>
    </row>
    <row r="3" spans="1:9">
      <c r="A3" s="144">
        <v>10</v>
      </c>
      <c r="B3" s="224">
        <v>9910000003</v>
      </c>
      <c r="C3" s="225" t="s">
        <v>53</v>
      </c>
      <c r="E3" s="205" t="s">
        <v>69</v>
      </c>
      <c r="F3" s="206" t="s">
        <v>72</v>
      </c>
      <c r="G3" s="205" t="s">
        <v>70</v>
      </c>
      <c r="H3" s="205" t="s">
        <v>71</v>
      </c>
      <c r="I3" s="19"/>
    </row>
    <row r="4" spans="1:9" ht="15.75" thickBot="1">
      <c r="A4" s="144">
        <v>13</v>
      </c>
      <c r="B4" s="79" t="s">
        <v>27</v>
      </c>
      <c r="C4" s="80" t="s">
        <v>79</v>
      </c>
      <c r="E4" s="268">
        <v>200</v>
      </c>
      <c r="F4" s="292" t="s">
        <v>226</v>
      </c>
      <c r="G4" s="293" t="s">
        <v>227</v>
      </c>
      <c r="H4" s="250">
        <v>1</v>
      </c>
      <c r="I4" s="45">
        <f>E4*H4</f>
        <v>200</v>
      </c>
    </row>
    <row r="5" spans="1:9" ht="15.75">
      <c r="A5" s="144">
        <v>5</v>
      </c>
      <c r="B5" s="226">
        <v>3200000000</v>
      </c>
      <c r="C5" s="227" t="s">
        <v>28</v>
      </c>
      <c r="D5" s="78"/>
      <c r="E5" s="269">
        <v>200</v>
      </c>
      <c r="F5" s="290" t="s">
        <v>228</v>
      </c>
      <c r="G5" s="291" t="s">
        <v>229</v>
      </c>
      <c r="H5" s="270">
        <v>1</v>
      </c>
      <c r="I5" s="45">
        <f t="shared" ref="I5:I12" si="0">E5*H5</f>
        <v>200</v>
      </c>
    </row>
    <row r="6" spans="1:9">
      <c r="A6" s="144">
        <v>19</v>
      </c>
      <c r="B6" s="226">
        <v>11112222</v>
      </c>
      <c r="C6" s="227" t="s">
        <v>29</v>
      </c>
      <c r="E6" s="257"/>
      <c r="F6" s="238"/>
      <c r="G6" s="256"/>
      <c r="H6" s="258"/>
      <c r="I6" s="45">
        <f t="shared" si="0"/>
        <v>0</v>
      </c>
    </row>
    <row r="7" spans="1:9">
      <c r="B7" s="228">
        <v>38827</v>
      </c>
      <c r="C7" s="229" t="s">
        <v>107</v>
      </c>
      <c r="E7" s="136"/>
      <c r="F7" s="238"/>
      <c r="G7" s="247"/>
      <c r="H7" s="259"/>
      <c r="I7" s="45">
        <f t="shared" si="0"/>
        <v>0</v>
      </c>
    </row>
    <row r="8" spans="1:9">
      <c r="B8" s="228">
        <v>18942</v>
      </c>
      <c r="C8" s="229" t="s">
        <v>108</v>
      </c>
      <c r="E8" s="136"/>
      <c r="F8" s="238"/>
      <c r="G8" s="247"/>
      <c r="H8" s="259"/>
      <c r="I8" s="45">
        <f t="shared" si="0"/>
        <v>0</v>
      </c>
    </row>
    <row r="9" spans="1:9" ht="15.75" thickBot="1">
      <c r="A9" s="144">
        <v>15</v>
      </c>
      <c r="B9" s="230">
        <v>111110000</v>
      </c>
      <c r="C9" s="231" t="s">
        <v>30</v>
      </c>
      <c r="E9" s="136"/>
      <c r="F9" s="247"/>
      <c r="G9" s="247"/>
      <c r="H9" s="260"/>
      <c r="I9" s="45">
        <f t="shared" si="0"/>
        <v>0</v>
      </c>
    </row>
    <row r="10" spans="1:9" ht="15.75">
      <c r="B10" s="36"/>
      <c r="C10" s="37"/>
      <c r="E10" s="136"/>
      <c r="F10" s="149"/>
      <c r="G10" s="163"/>
      <c r="H10" s="162"/>
      <c r="I10" s="45">
        <f t="shared" si="0"/>
        <v>0</v>
      </c>
    </row>
    <row r="11" spans="1:9" ht="16.5" thickBot="1">
      <c r="E11" s="136"/>
      <c r="F11" s="149"/>
      <c r="G11" s="163"/>
      <c r="H11" s="162"/>
      <c r="I11" s="45">
        <f t="shared" si="0"/>
        <v>0</v>
      </c>
    </row>
    <row r="12" spans="1:9" s="49" customFormat="1" ht="19.5" thickBot="1">
      <c r="A12" s="145"/>
      <c r="B12" s="48" t="s">
        <v>26</v>
      </c>
      <c r="C12" s="48" t="s">
        <v>73</v>
      </c>
      <c r="E12" s="136"/>
      <c r="F12" s="137"/>
      <c r="G12" s="135"/>
      <c r="H12" s="138"/>
      <c r="I12" s="45">
        <f t="shared" si="0"/>
        <v>0</v>
      </c>
    </row>
    <row r="13" spans="1:9" ht="15.75">
      <c r="B13" s="50" t="s">
        <v>58</v>
      </c>
      <c r="C13" s="51" t="s">
        <v>59</v>
      </c>
      <c r="E13" s="136"/>
      <c r="F13" s="137"/>
      <c r="G13" s="135"/>
      <c r="H13" s="138"/>
      <c r="I13" s="124"/>
    </row>
    <row r="14" spans="1:9">
      <c r="B14" s="52" t="s">
        <v>60</v>
      </c>
      <c r="C14" s="61" t="s">
        <v>61</v>
      </c>
      <c r="D14" s="62"/>
      <c r="E14" s="63"/>
      <c r="F14" s="64"/>
      <c r="G14" s="63"/>
      <c r="I14" s="124">
        <f>SUM(I4:I13)</f>
        <v>400</v>
      </c>
    </row>
    <row r="15" spans="1:9" ht="15.75">
      <c r="B15" s="52" t="s">
        <v>62</v>
      </c>
      <c r="C15" s="61" t="s">
        <v>63</v>
      </c>
      <c r="D15" s="60"/>
      <c r="E15" s="66" t="s">
        <v>44</v>
      </c>
      <c r="F15" s="67"/>
      <c r="G15" s="65"/>
    </row>
    <row r="16" spans="1:9" ht="15.75" thickBot="1">
      <c r="B16" s="52" t="s">
        <v>64</v>
      </c>
      <c r="C16" s="53" t="s">
        <v>65</v>
      </c>
      <c r="E16" s="66" t="s">
        <v>123</v>
      </c>
      <c r="F16" s="19"/>
      <c r="G16" s="69" t="s">
        <v>76</v>
      </c>
      <c r="I16" s="124"/>
    </row>
    <row r="17" spans="2:9" ht="15.75" thickBot="1">
      <c r="B17" s="52" t="s">
        <v>66</v>
      </c>
      <c r="C17" s="53" t="s">
        <v>67</v>
      </c>
      <c r="E17" s="54" t="s">
        <v>69</v>
      </c>
      <c r="F17" s="55" t="s">
        <v>72</v>
      </c>
      <c r="G17" s="55" t="s">
        <v>70</v>
      </c>
      <c r="H17" s="55" t="s">
        <v>71</v>
      </c>
    </row>
    <row r="18" spans="2:9" ht="15.75" thickBot="1">
      <c r="B18" s="46"/>
      <c r="C18" s="47"/>
      <c r="E18" s="56">
        <v>1</v>
      </c>
      <c r="F18" s="57">
        <v>3200000000</v>
      </c>
      <c r="G18" s="58" t="s">
        <v>28</v>
      </c>
      <c r="H18" s="188">
        <v>1610196</v>
      </c>
    </row>
    <row r="19" spans="2:9">
      <c r="C19">
        <f>27042*5</f>
        <v>135210</v>
      </c>
      <c r="D19" s="60"/>
      <c r="E19" s="319" t="s">
        <v>124</v>
      </c>
      <c r="F19" s="319"/>
      <c r="G19" s="319"/>
      <c r="H19" s="319"/>
      <c r="I19" s="319"/>
    </row>
    <row r="20" spans="2:9">
      <c r="E20" s="68" t="s">
        <v>74</v>
      </c>
      <c r="F20" s="69"/>
    </row>
    <row r="21" spans="2:9" ht="15.75" thickBot="1">
      <c r="B21" s="70"/>
      <c r="C21" s="71"/>
      <c r="E21" s="66" t="s">
        <v>75</v>
      </c>
      <c r="F21" s="69"/>
      <c r="G21" s="69" t="s">
        <v>76</v>
      </c>
    </row>
    <row r="22" spans="2:9" ht="15.75" thickBot="1">
      <c r="B22" s="70" t="s">
        <v>7</v>
      </c>
      <c r="C22" s="72"/>
      <c r="E22" s="54" t="s">
        <v>69</v>
      </c>
      <c r="F22" s="55" t="s">
        <v>72</v>
      </c>
      <c r="G22" s="55" t="s">
        <v>70</v>
      </c>
      <c r="H22" s="55" t="s">
        <v>71</v>
      </c>
    </row>
    <row r="23" spans="2:9" ht="15.75" thickBot="1">
      <c r="E23" s="56">
        <v>1</v>
      </c>
      <c r="F23" s="57">
        <v>3200000000</v>
      </c>
      <c r="G23" s="58" t="s">
        <v>28</v>
      </c>
      <c r="H23" s="59">
        <v>668271</v>
      </c>
    </row>
    <row r="24" spans="2:9" ht="41.25" customHeight="1"/>
    <row r="25" spans="2:9">
      <c r="E25" s="69" t="s">
        <v>8</v>
      </c>
      <c r="F25" s="69"/>
    </row>
    <row r="26" spans="2:9" ht="15.75" thickBot="1">
      <c r="E26" s="69" t="s">
        <v>77</v>
      </c>
      <c r="F26" s="69"/>
      <c r="G26" s="69" t="s">
        <v>76</v>
      </c>
    </row>
    <row r="27" spans="2:9" ht="15.75" thickBot="1">
      <c r="E27" s="54" t="s">
        <v>69</v>
      </c>
      <c r="F27" s="55" t="s">
        <v>72</v>
      </c>
      <c r="G27" s="55" t="s">
        <v>70</v>
      </c>
      <c r="H27" s="55" t="s">
        <v>71</v>
      </c>
    </row>
    <row r="28" spans="2:9" ht="15.75" thickBot="1">
      <c r="E28" s="56">
        <v>1</v>
      </c>
      <c r="F28" s="57">
        <v>3200000000</v>
      </c>
      <c r="G28" s="58" t="s">
        <v>28</v>
      </c>
      <c r="H28" s="59" t="s">
        <v>78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B11" sqref="B11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128" t="s">
        <v>102</v>
      </c>
      <c r="C2" s="128" t="s">
        <v>5</v>
      </c>
      <c r="L2">
        <v>180</v>
      </c>
    </row>
    <row r="3" spans="2:12">
      <c r="B3" s="129" t="s">
        <v>100</v>
      </c>
      <c r="C3" s="129" t="s">
        <v>101</v>
      </c>
    </row>
    <row r="4" spans="2:12">
      <c r="B4" s="129" t="s">
        <v>135</v>
      </c>
      <c r="C4" s="129" t="s">
        <v>103</v>
      </c>
    </row>
    <row r="5" spans="2:12">
      <c r="B5" s="129" t="s">
        <v>127</v>
      </c>
      <c r="C5" s="129" t="s">
        <v>104</v>
      </c>
    </row>
    <row r="6" spans="2:12">
      <c r="B6" s="129" t="s">
        <v>74</v>
      </c>
      <c r="C6" s="129" t="s">
        <v>80</v>
      </c>
    </row>
    <row r="7" spans="2:12">
      <c r="B7" s="129" t="s">
        <v>109</v>
      </c>
      <c r="C7" s="129" t="s">
        <v>110</v>
      </c>
    </row>
    <row r="8" spans="2:12">
      <c r="B8" s="129" t="s">
        <v>111</v>
      </c>
      <c r="C8" s="129" t="s">
        <v>112</v>
      </c>
    </row>
    <row r="9" spans="2:12">
      <c r="B9" s="129" t="s">
        <v>113</v>
      </c>
      <c r="C9" s="129" t="s">
        <v>105</v>
      </c>
    </row>
    <row r="10" spans="2:12">
      <c r="B10" s="129" t="s">
        <v>114</v>
      </c>
      <c r="C10" s="129" t="s">
        <v>115</v>
      </c>
    </row>
    <row r="11" spans="2:12">
      <c r="B11" s="129" t="s">
        <v>126</v>
      </c>
      <c r="C11" s="129" t="s">
        <v>52</v>
      </c>
      <c r="E11" s="319" t="s">
        <v>124</v>
      </c>
      <c r="F11" s="319"/>
      <c r="G11" s="319"/>
      <c r="H11" s="319"/>
      <c r="I11" s="319"/>
    </row>
    <row r="12" spans="2:12">
      <c r="B12" s="129" t="s">
        <v>116</v>
      </c>
      <c r="C12" s="129" t="s">
        <v>117</v>
      </c>
    </row>
    <row r="13" spans="2:12">
      <c r="B13" s="129" t="s">
        <v>118</v>
      </c>
      <c r="C13" s="129" t="s">
        <v>119</v>
      </c>
    </row>
    <row r="14" spans="2:12">
      <c r="B14" s="129" t="s">
        <v>129</v>
      </c>
      <c r="C14" s="129" t="s">
        <v>128</v>
      </c>
    </row>
    <row r="15" spans="2:12">
      <c r="B15" s="129" t="s">
        <v>131</v>
      </c>
      <c r="C15" s="129" t="s">
        <v>130</v>
      </c>
      <c r="E15" s="319" t="s">
        <v>132</v>
      </c>
      <c r="F15" s="319"/>
      <c r="G15" s="319"/>
      <c r="H15" s="319"/>
      <c r="I15" s="319"/>
    </row>
    <row r="16" spans="2:12">
      <c r="B16" s="151" t="s">
        <v>136</v>
      </c>
      <c r="C16" s="129" t="s">
        <v>137</v>
      </c>
    </row>
    <row r="17" spans="2:3">
      <c r="B17" s="129" t="s">
        <v>138</v>
      </c>
      <c r="C17" s="129" t="s">
        <v>139</v>
      </c>
    </row>
    <row r="18" spans="2:3">
      <c r="B18" s="129"/>
      <c r="C18" s="129"/>
    </row>
    <row r="19" spans="2:3">
      <c r="B19" s="129"/>
      <c r="C19" s="129"/>
    </row>
    <row r="20" spans="2:3">
      <c r="B20" s="129"/>
      <c r="C20" s="129"/>
    </row>
    <row r="21" spans="2:3">
      <c r="B21" s="129"/>
      <c r="C21" s="129"/>
    </row>
    <row r="22" spans="2:3">
      <c r="B22" s="129"/>
      <c r="C22" s="129"/>
    </row>
    <row r="23" spans="2:3">
      <c r="B23" s="129"/>
      <c r="C23" s="129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2019-09-09T13:51:44Z</cp:lastPrinted>
  <dcterms:created xsi:type="dcterms:W3CDTF">2016-04-27T13:00:55Z</dcterms:created>
  <dcterms:modified xsi:type="dcterms:W3CDTF">2020-02-28T15:06:07Z</dcterms:modified>
</cp:coreProperties>
</file>