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19\"/>
    </mc:Choice>
  </mc:AlternateContent>
  <bookViews>
    <workbookView xWindow="0" yWindow="0" windowWidth="19200" windowHeight="11595" tabRatio="574" activeTab="6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Detalle de Facturacion " sheetId="1" r:id="rId7"/>
    <sheet name="Codigos " sheetId="4" r:id="rId8"/>
    <sheet name="LISTADO CLINICAS" sheetId="24" r:id="rId9"/>
  </sheets>
  <calcPr calcId="152511"/>
</workbook>
</file>

<file path=xl/calcChain.xml><?xml version="1.0" encoding="utf-8"?>
<calcChain xmlns="http://schemas.openxmlformats.org/spreadsheetml/2006/main">
  <c r="C24" i="1" l="1"/>
  <c r="F64" i="21"/>
  <c r="F51" i="21" l="1"/>
  <c r="F38" i="21" l="1"/>
  <c r="F25" i="21"/>
  <c r="F12" i="21" l="1"/>
  <c r="F64" i="3"/>
  <c r="F51" i="3" l="1"/>
  <c r="F41" i="2" l="1"/>
  <c r="I4" i="4" l="1"/>
  <c r="I5" i="4"/>
  <c r="I6" i="4"/>
  <c r="I7" i="4"/>
  <c r="I8" i="4"/>
  <c r="F38" i="3" l="1"/>
  <c r="F25" i="3"/>
  <c r="F12" i="3" l="1"/>
  <c r="F80" i="2"/>
  <c r="F81" i="2" s="1"/>
  <c r="F27" i="2"/>
  <c r="F14" i="2" l="1"/>
  <c r="C19" i="4" l="1"/>
  <c r="I12" i="4"/>
  <c r="I11" i="4"/>
  <c r="I10" i="4"/>
  <c r="I9" i="4"/>
  <c r="C25" i="1"/>
  <c r="C26" i="1" s="1"/>
  <c r="F74" i="22"/>
  <c r="F75" i="22" s="1"/>
  <c r="F59" i="22"/>
  <c r="F60" i="22" s="1"/>
  <c r="F44" i="22"/>
  <c r="F45" i="22" s="1"/>
  <c r="F29" i="22"/>
  <c r="F30" i="22" s="1"/>
  <c r="F14" i="22"/>
  <c r="F15" i="22" s="1"/>
  <c r="F68" i="23"/>
  <c r="F67" i="23"/>
  <c r="F66" i="23"/>
  <c r="F69" i="23" s="1"/>
  <c r="F52" i="23"/>
  <c r="F39" i="23"/>
  <c r="F26" i="23"/>
  <c r="F13" i="23"/>
  <c r="F65" i="21"/>
  <c r="F52" i="21"/>
  <c r="F39" i="21"/>
  <c r="F26" i="21"/>
  <c r="F13" i="21"/>
  <c r="F65" i="3"/>
  <c r="F52" i="3"/>
  <c r="F39" i="3"/>
  <c r="F26" i="3"/>
  <c r="F13" i="3"/>
  <c r="F67" i="2"/>
  <c r="F68" i="2" s="1"/>
  <c r="F54" i="2"/>
  <c r="F55" i="2" s="1"/>
  <c r="F40" i="2"/>
  <c r="F42" i="2" s="1"/>
  <c r="F28" i="2"/>
  <c r="F15" i="2"/>
  <c r="F52" i="20"/>
  <c r="F53" i="20" s="1"/>
  <c r="F39" i="20"/>
  <c r="F40" i="20" s="1"/>
  <c r="F25" i="20"/>
  <c r="F26" i="20" s="1"/>
  <c r="F12" i="20"/>
  <c r="I14" i="4" l="1"/>
</calcChain>
</file>

<file path=xl/sharedStrings.xml><?xml version="1.0" encoding="utf-8"?>
<sst xmlns="http://schemas.openxmlformats.org/spreadsheetml/2006/main" count="835" uniqueCount="202">
  <si>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</si>
  <si>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</si>
  <si>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</si>
  <si>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</si>
  <si>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</si>
  <si>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</si>
  <si>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</si>
  <si>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</si>
  <si>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</si>
  <si>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</si>
  <si>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</si>
  <si>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</si>
  <si>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</si>
  <si>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</si>
  <si>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</si>
  <si>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</si>
  <si>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</si>
  <si>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</si>
  <si>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</si>
  <si>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</si>
  <si>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</si>
  <si>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</si>
  <si>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</si>
  <si>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</si>
  <si>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</si>
  <si>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</si>
  <si>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</si>
  <si>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</si>
  <si>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</si>
  <si>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</si>
  <si>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</si>
  <si>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Cristian Yañez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</si>
  <si>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</si>
  <si>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</si>
  <si>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</si>
  <si>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</si>
  <si>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</si>
  <si>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</si>
  <si>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</si>
  <si>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</si>
  <si>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</si>
  <si>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</si>
  <si>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</si>
  <si>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</si>
  <si>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</si>
  <si>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</si>
  <si>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</si>
  <si>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</si>
  <si>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</si>
  <si>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</si>
  <si>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</si>
  <si>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</si>
  <si>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</si>
  <si>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</si>
  <si>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</si>
  <si>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</si>
  <si>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</si>
  <si>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</si>
  <si>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</si>
  <si>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</si>
  <si>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</si>
  <si>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</si>
  <si>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</si>
  <si>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</si>
  <si>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</si>
  <si>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</si>
  <si>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</si>
  <si>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</si>
  <si>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LOGRO DE METAS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</si>
  <si>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</si>
  <si>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</si>
  <si>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</si>
  <si>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</si>
  <si>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</si>
  <si>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</si>
  <si>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</si>
  <si>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</si>
  <si>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</si>
  <si>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</si>
  <si>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</si>
  <si>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</si>
  <si>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</si>
  <si>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</si>
  <si>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</si>
  <si>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</si>
  <si>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</si>
  <si>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</si>
  <si>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</si>
  <si>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</si>
  <si>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</si>
  <si>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</si>
  <si>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</si>
  <si>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</si>
  <si>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</si>
  <si>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</si>
  <si>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</si>
  <si>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</si>
  <si>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</si>
  <si>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</si>
  <si>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</si>
  <si>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</si>
  <si>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</si>
  <si>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</si>
  <si>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</si>
  <si>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</si>
  <si>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</si>
  <si>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</si>
  <si>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</si>
  <si>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</si>
  <si>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</si>
  <si>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</si>
  <si>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</si>
  <si>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</si>
  <si>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</si>
  <si>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</si>
  <si>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</si>
  <si>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</si>
  <si>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</si>
  <si>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</si>
  <si>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</si>
  <si>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</si>
  <si>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</si>
  <si>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</si>
  <si>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</si>
  <si>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</si>
  <si>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</si>
  <si>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</si>
  <si>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</si>
  <si>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</si>
  <si>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</si>
  <si>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</si>
  <si>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</si>
  <si>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</si>
  <si>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</si>
  <si>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</si>
  <si>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</si>
  <si>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</si>
  <si>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PERAS DE LLAMADO</t>
  </si>
  <si>
    <t>PILLOW SPEAKER</t>
  </si>
  <si>
    <t>INSTITUTO DE DIAGNOSTICO S.A.</t>
  </si>
  <si>
    <t>92.051.000-0</t>
  </si>
  <si>
    <t>Eduardo Contreras</t>
  </si>
  <si>
    <t>CLINICA INDISA</t>
  </si>
  <si>
    <t>CLINICA SANTA MARIA</t>
  </si>
  <si>
    <t>CONTRATO POR MANTENCION</t>
  </si>
  <si>
    <t>PROGRAMACION</t>
  </si>
  <si>
    <r>
      <t>PILLOW SPEAKER</t>
    </r>
    <r>
      <rPr>
        <b/>
        <sz val="11"/>
        <color rgb="FFFF0000"/>
        <rFont val="Calibri"/>
        <family val="2"/>
        <scheme val="minor"/>
      </rPr>
      <t xml:space="preserve"> </t>
    </r>
  </si>
  <si>
    <t>RED SALUD PROVIDENCIA</t>
  </si>
  <si>
    <t>VISITA URGENCIA, TIRAROR DE BAÑO</t>
  </si>
  <si>
    <t>6 AURICULARES CONSOLA R5</t>
  </si>
  <si>
    <t>CARGADOR BATERIA</t>
  </si>
  <si>
    <t>15 CCDIN</t>
  </si>
  <si>
    <t>CLINICA LAS CONDES AGOSTO 2019</t>
  </si>
  <si>
    <t>CLINICA LAS CONDES AGOSTO 2020</t>
  </si>
  <si>
    <t>CCDIN</t>
  </si>
  <si>
    <t>PERA DE LLAMADO</t>
  </si>
  <si>
    <t>10 CCDIN</t>
  </si>
  <si>
    <t>CLINICA LAS CONDES S.A.</t>
  </si>
  <si>
    <t>ENVIADO A CLC</t>
  </si>
  <si>
    <t>ENVIADO</t>
  </si>
  <si>
    <t>BATERIAS MESAS REMEDA</t>
  </si>
  <si>
    <t>COMERCIAL INTEGRA ELECTRICA</t>
  </si>
  <si>
    <t>HOSPITAL CLINICO UC</t>
  </si>
  <si>
    <t>RESIDENCIA LAS HUALTATAS</t>
  </si>
  <si>
    <t>INSTALACION Y PROGRAMACION DE SISTEMA</t>
  </si>
  <si>
    <t>Facturación Mes de Octubre 2019</t>
  </si>
  <si>
    <t>C. mantencion OCTUBRE 2019</t>
  </si>
  <si>
    <t xml:space="preserve">FACTURA CORRESPONDIENTE AL MES DE OCTUBRE DE 2019 </t>
  </si>
  <si>
    <t>CHEQUE</t>
  </si>
  <si>
    <t>Victor Cuevas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</si>
  <si>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1000065340”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</si>
  <si>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1000065338”</t>
    </r>
  </si>
  <si>
    <t>VENTA DIRECTA</t>
  </si>
  <si>
    <t>Columna1</t>
  </si>
  <si>
    <t>ENVIADO A INDISA</t>
  </si>
  <si>
    <t>6 CABLES DVI</t>
  </si>
  <si>
    <t>DVI-D 25FT</t>
  </si>
  <si>
    <t>CABLE SEÑAL DVI 24+1 DUAL 7,5 MT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</si>
  <si>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1000066043”</t>
    </r>
  </si>
  <si>
    <t>TIRADOR DE BAÑO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</si>
  <si>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1000065741”</t>
    </r>
  </si>
  <si>
    <t>VP1352</t>
  </si>
  <si>
    <t>HANDSET R5 CONSOLE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</si>
  <si>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1000065678”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</si>
  <si>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1000065677”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</si>
  <si>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1000065683”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</si>
  <si>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1000065690”</t>
    </r>
  </si>
  <si>
    <t>CARGADOR DE BATERIA</t>
  </si>
  <si>
    <t>HOSPITAL DE TEMUCO</t>
  </si>
  <si>
    <t>1488-1571-SE19</t>
  </si>
  <si>
    <t>MANTENCION PREVENTIVA HOSPIVAC</t>
  </si>
  <si>
    <t>35034-02</t>
  </si>
  <si>
    <t>BATERIAS PACKAGE CB 12V</t>
  </si>
  <si>
    <t>HOSPITAL DOCTOR HERNAN HENRIQUEZ ARAVENA</t>
  </si>
  <si>
    <t>61.602.232-6</t>
  </si>
  <si>
    <t>5 CCDIN</t>
  </si>
  <si>
    <t>ENVIADO (FM)</t>
  </si>
  <si>
    <t>PROGRAMACION E INSTALACION</t>
  </si>
  <si>
    <t>Corporacion Obra Social de Señoras Chileno Aleman</t>
  </si>
  <si>
    <t>70.079.002-2</t>
  </si>
  <si>
    <t>STAFF TERMINAL</t>
  </si>
  <si>
    <t>PENDIENTE (BODEGA)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</si>
</sst>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[$$-340A]\ #,##0"/>
    <numFmt numFmtId="166" formatCode="_(&quot;Ch$&quot;* #,##0.00_);_(&quot;Ch$&quot;* \(#,##0.00\);_(&quot;Ch$&quot;* &quot;-&quot;??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&quot;$&quot;\ * #,##0_-;\-&quot;$&quot;\ * #,##0_-;_-&quot;$&quot;\ * &quot;-&quot;??_-;_-@_-"/>
    <numFmt numFmtId="170" formatCode="&quot;$&quot;\ #,##0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2060"/>
      <name val="Calibri"/>
      <family val="2"/>
    </font>
    <font>
      <b/>
      <sz val="11"/>
      <name val="Calibri"/>
      <family val="2"/>
      <scheme val="minor"/>
    </font>
    <font>
      <b/>
      <sz val="9"/>
      <color rgb="FF000000"/>
      <name val="Microsoft Sans Serif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1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  <scheme val="minor"/>
    </font>
    <font>
      <sz val="10"/>
      <color rgb="FF00206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51">
    <xf numFmtId="0" fontId="0" fillId="0" borderId="0"/>
    <xf numFmtId="165" fontId="1" fillId="0" borderId="0"/>
    <xf numFmtId="165" fontId="3" fillId="0" borderId="0"/>
    <xf numFmtId="165" fontId="3" fillId="0" borderId="0"/>
    <xf numFmtId="166" fontId="3" fillId="0" borderId="0" applyFont="0" applyFill="0" applyBorder="0" applyAlignment="0" applyProtection="0"/>
    <xf numFmtId="165" fontId="1" fillId="0" borderId="0"/>
    <xf numFmtId="165" fontId="4" fillId="0" borderId="0"/>
    <xf numFmtId="165" fontId="3" fillId="0" borderId="0"/>
    <xf numFmtId="165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" fillId="0" borderId="0"/>
    <xf numFmtId="0" fontId="14" fillId="0" borderId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5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2" fillId="0" borderId="0"/>
    <xf numFmtId="4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0" fontId="64" fillId="0" borderId="0"/>
  </cellStyleXfs>
  <cellXfs count="387">
    <xf numFmtId="0" fontId="0" fillId="0" borderId="0" xfId="0"/>
    <xf numFmtId="0" fontId="8" fillId="3" borderId="10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 vertical="center"/>
    </xf>
    <xf numFmtId="165" fontId="12" fillId="5" borderId="0" xfId="1" applyFont="1" applyFill="1" applyAlignment="1">
      <alignment vertical="center"/>
    </xf>
    <xf numFmtId="165" fontId="11" fillId="5" borderId="0" xfId="1" applyFont="1" applyFill="1" applyAlignment="1">
      <alignment horizontal="right" vertical="center"/>
    </xf>
    <xf numFmtId="0" fontId="10" fillId="6" borderId="8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/>
    </xf>
    <xf numFmtId="165" fontId="12" fillId="5" borderId="0" xfId="1" applyFont="1" applyFill="1" applyAlignment="1">
      <alignment horizontal="center"/>
    </xf>
    <xf numFmtId="165" fontId="11" fillId="5" borderId="0" xfId="1" applyFont="1" applyFill="1" applyAlignment="1">
      <alignment horizontal="right"/>
    </xf>
    <xf numFmtId="0" fontId="10" fillId="6" borderId="10" xfId="1" applyNumberFormat="1" applyFont="1" applyFill="1" applyBorder="1" applyAlignment="1">
      <alignment horizontal="right"/>
    </xf>
    <xf numFmtId="165" fontId="11" fillId="5" borderId="12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2" xfId="1" applyNumberFormat="1" applyFont="1" applyFill="1" applyBorder="1" applyAlignment="1">
      <alignment horizontal="center"/>
    </xf>
    <xf numFmtId="165" fontId="11" fillId="5" borderId="0" xfId="1" applyFont="1" applyFill="1"/>
    <xf numFmtId="0" fontId="10" fillId="6" borderId="13" xfId="1" applyNumberFormat="1" applyFont="1" applyFill="1" applyBorder="1" applyAlignment="1">
      <alignment horizontal="right"/>
    </xf>
    <xf numFmtId="0" fontId="10" fillId="6" borderId="14" xfId="1" applyNumberFormat="1" applyFont="1" applyFill="1" applyBorder="1" applyAlignment="1">
      <alignment horizontal="center"/>
    </xf>
    <xf numFmtId="0" fontId="10" fillId="6" borderId="15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8" fillId="0" borderId="0" xfId="0" applyFont="1"/>
    <xf numFmtId="0" fontId="16" fillId="0" borderId="0" xfId="0" applyFont="1"/>
    <xf numFmtId="0" fontId="2" fillId="0" borderId="0" xfId="0" applyFont="1" applyAlignment="1">
      <alignment horizontal="center"/>
    </xf>
    <xf numFmtId="49" fontId="9" fillId="7" borderId="0" xfId="1" applyNumberFormat="1" applyFont="1" applyFill="1" applyAlignment="1">
      <alignment horizontal="center"/>
    </xf>
    <xf numFmtId="165" fontId="12" fillId="5" borderId="0" xfId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165" fontId="8" fillId="6" borderId="20" xfId="1" applyFont="1" applyFill="1" applyBorder="1" applyAlignment="1">
      <alignment horizontal="center"/>
    </xf>
    <xf numFmtId="165" fontId="8" fillId="6" borderId="9" xfId="1" applyFont="1" applyFill="1" applyBorder="1" applyAlignment="1">
      <alignment horizontal="right"/>
    </xf>
    <xf numFmtId="0" fontId="8" fillId="6" borderId="23" xfId="1" applyNumberFormat="1" applyFont="1" applyFill="1" applyBorder="1" applyAlignment="1">
      <alignment horizontal="center"/>
    </xf>
    <xf numFmtId="165" fontId="8" fillId="6" borderId="17" xfId="1" applyFont="1" applyFill="1" applyBorder="1" applyAlignment="1">
      <alignment horizontal="left"/>
    </xf>
    <xf numFmtId="165" fontId="8" fillId="6" borderId="16" xfId="1" applyFont="1" applyFill="1" applyBorder="1" applyAlignment="1">
      <alignment horizontal="right"/>
    </xf>
    <xf numFmtId="0" fontId="20" fillId="10" borderId="0" xfId="0" applyFont="1" applyFill="1" applyAlignment="1">
      <alignment vertical="top" wrapText="1"/>
    </xf>
    <xf numFmtId="0" fontId="8" fillId="6" borderId="14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8" fillId="6" borderId="21" xfId="1" applyNumberFormat="1" applyFont="1" applyFill="1" applyBorder="1" applyAlignment="1">
      <alignment horizontal="center"/>
    </xf>
    <xf numFmtId="165" fontId="8" fillId="6" borderId="19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5" fontId="0" fillId="2" borderId="0" xfId="9" applyFont="1" applyFill="1"/>
    <xf numFmtId="0" fontId="17" fillId="13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14" borderId="36" xfId="0" applyFont="1" applyFill="1" applyBorder="1" applyAlignment="1">
      <alignment horizontal="left" vertical="center"/>
    </xf>
    <xf numFmtId="0" fontId="9" fillId="3" borderId="6" xfId="1" applyNumberFormat="1" applyFont="1" applyFill="1" applyBorder="1" applyAlignment="1">
      <alignment horizontal="center" vertical="center"/>
    </xf>
    <xf numFmtId="0" fontId="7" fillId="3" borderId="7" xfId="1" applyNumberFormat="1" applyFont="1" applyFill="1" applyBorder="1" applyAlignment="1">
      <alignment horizontal="center" vertical="center"/>
    </xf>
    <xf numFmtId="165" fontId="19" fillId="14" borderId="23" xfId="0" applyNumberFormat="1" applyFont="1" applyFill="1" applyBorder="1" applyAlignment="1">
      <alignment horizontal="center" vertical="center"/>
    </xf>
    <xf numFmtId="165" fontId="19" fillId="3" borderId="31" xfId="0" applyNumberFormat="1" applyFont="1" applyFill="1" applyBorder="1" applyAlignment="1">
      <alignment horizontal="center" vertical="center"/>
    </xf>
    <xf numFmtId="6" fontId="16" fillId="0" borderId="0" xfId="0" applyNumberFormat="1" applyFont="1"/>
    <xf numFmtId="0" fontId="16" fillId="8" borderId="15" xfId="0" applyFont="1" applyFill="1" applyBorder="1"/>
    <xf numFmtId="0" fontId="16" fillId="8" borderId="16" xfId="0" applyFont="1" applyFill="1" applyBorder="1"/>
    <xf numFmtId="0" fontId="28" fillId="8" borderId="18" xfId="0" applyFont="1" applyFill="1" applyBorder="1"/>
    <xf numFmtId="0" fontId="6" fillId="0" borderId="0" xfId="0" applyFont="1"/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33" fillId="9" borderId="18" xfId="0" applyFont="1" applyFill="1" applyBorder="1" applyAlignment="1">
      <alignment horizontal="center" vertical="center"/>
    </xf>
    <xf numFmtId="0" fontId="33" fillId="9" borderId="7" xfId="0" applyFont="1" applyFill="1" applyBorder="1" applyAlignment="1">
      <alignment horizontal="center" vertical="center"/>
    </xf>
    <xf numFmtId="0" fontId="33" fillId="4" borderId="27" xfId="0" applyFont="1" applyFill="1" applyBorder="1" applyAlignment="1">
      <alignment horizontal="center" vertical="center"/>
    </xf>
    <xf numFmtId="0" fontId="33" fillId="4" borderId="26" xfId="0" applyFont="1" applyFill="1" applyBorder="1" applyAlignment="1">
      <alignment horizontal="center" vertical="center"/>
    </xf>
    <xf numFmtId="0" fontId="33" fillId="4" borderId="37" xfId="0" applyFont="1" applyFill="1" applyBorder="1" applyAlignment="1">
      <alignment horizontal="center" vertical="center"/>
    </xf>
    <xf numFmtId="6" fontId="33" fillId="4" borderId="26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5" xfId="0" applyFill="1" applyBorder="1"/>
    <xf numFmtId="0" fontId="29" fillId="2" borderId="0" xfId="0" applyFont="1" applyFill="1"/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2" borderId="0" xfId="0" applyFont="1" applyFill="1" applyAlignment="1">
      <alignment horizontal="center" vertical="center"/>
    </xf>
    <xf numFmtId="0" fontId="36" fillId="0" borderId="0" xfId="33" applyFont="1" applyAlignment="1">
      <alignment vertical="center"/>
    </xf>
    <xf numFmtId="0" fontId="36" fillId="0" borderId="0" xfId="0" applyFont="1"/>
    <xf numFmtId="0" fontId="38" fillId="4" borderId="27" xfId="0" applyFont="1" applyFill="1" applyBorder="1" applyAlignment="1">
      <alignment horizontal="right" vertical="center"/>
    </xf>
    <xf numFmtId="0" fontId="39" fillId="4" borderId="26" xfId="0" applyFont="1" applyFill="1" applyBorder="1" applyAlignment="1">
      <alignment horizontal="center" vertical="center" wrapText="1"/>
    </xf>
    <xf numFmtId="0" fontId="39" fillId="4" borderId="26" xfId="0" applyFont="1" applyFill="1" applyBorder="1" applyAlignment="1">
      <alignment horizontal="center" vertical="center"/>
    </xf>
    <xf numFmtId="0" fontId="8" fillId="3" borderId="18" xfId="1" applyNumberFormat="1" applyFont="1" applyFill="1" applyBorder="1" applyAlignment="1">
      <alignment horizontal="center"/>
    </xf>
    <xf numFmtId="165" fontId="8" fillId="3" borderId="7" xfId="1" applyFont="1" applyFill="1" applyBorder="1" applyAlignment="1">
      <alignment horizontal="center"/>
    </xf>
    <xf numFmtId="165" fontId="8" fillId="3" borderId="18" xfId="1" applyFont="1" applyFill="1" applyBorder="1" applyAlignment="1">
      <alignment horizontal="center"/>
    </xf>
    <xf numFmtId="165" fontId="8" fillId="3" borderId="18" xfId="1" applyFont="1" applyFill="1" applyBorder="1" applyAlignment="1">
      <alignment horizontal="right"/>
    </xf>
    <xf numFmtId="0" fontId="8" fillId="6" borderId="23" xfId="1" applyNumberFormat="1" applyFont="1" applyFill="1" applyBorder="1"/>
    <xf numFmtId="0" fontId="23" fillId="0" borderId="0" xfId="0" applyFont="1" applyAlignment="1">
      <alignment vertical="center"/>
    </xf>
    <xf numFmtId="0" fontId="34" fillId="4" borderId="27" xfId="0" applyFont="1" applyFill="1" applyBorder="1" applyAlignment="1">
      <alignment horizontal="left" vertical="center"/>
    </xf>
    <xf numFmtId="0" fontId="34" fillId="4" borderId="26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8" fillId="3" borderId="11" xfId="1" applyNumberFormat="1" applyFont="1" applyFill="1" applyBorder="1" applyAlignment="1">
      <alignment horizontal="center"/>
    </xf>
    <xf numFmtId="0" fontId="10" fillId="6" borderId="11" xfId="1" applyNumberFormat="1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8" fillId="0" borderId="35" xfId="0" applyFont="1" applyBorder="1"/>
    <xf numFmtId="0" fontId="0" fillId="0" borderId="35" xfId="0" applyBorder="1"/>
    <xf numFmtId="0" fontId="0" fillId="0" borderId="26" xfId="0" applyBorder="1"/>
    <xf numFmtId="169" fontId="2" fillId="16" borderId="1" xfId="34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0" fontId="13" fillId="6" borderId="1" xfId="1" applyNumberFormat="1" applyFont="1" applyFill="1" applyBorder="1" applyAlignment="1">
      <alignment horizontal="center" wrapText="1"/>
    </xf>
    <xf numFmtId="0" fontId="13" fillId="6" borderId="1" xfId="1" applyNumberFormat="1" applyFont="1" applyFill="1" applyBorder="1" applyAlignment="1">
      <alignment horizontal="center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5" fontId="8" fillId="3" borderId="1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5" fontId="10" fillId="6" borderId="1" xfId="1" applyFont="1" applyFill="1" applyBorder="1" applyAlignment="1">
      <alignment horizontal="left"/>
    </xf>
    <xf numFmtId="0" fontId="8" fillId="6" borderId="5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6" borderId="8" xfId="1" applyNumberFormat="1" applyFont="1" applyFill="1" applyBorder="1" applyAlignment="1">
      <alignment horizontal="right" vertical="center"/>
    </xf>
    <xf numFmtId="0" fontId="10" fillId="6" borderId="10" xfId="1" applyNumberFormat="1" applyFont="1" applyFill="1" applyBorder="1" applyAlignment="1">
      <alignment horizontal="right" vertical="center"/>
    </xf>
    <xf numFmtId="165" fontId="11" fillId="5" borderId="12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14" fontId="11" fillId="5" borderId="12" xfId="1" applyNumberFormat="1" applyFont="1" applyFill="1" applyBorder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10" xfId="1" applyNumberFormat="1" applyFont="1" applyFill="1" applyBorder="1" applyAlignment="1">
      <alignment horizontal="right" vertical="center"/>
    </xf>
    <xf numFmtId="165" fontId="11" fillId="5" borderId="0" xfId="1" applyFont="1" applyFill="1" applyAlignment="1">
      <alignment vertical="center"/>
    </xf>
    <xf numFmtId="0" fontId="10" fillId="6" borderId="13" xfId="1" applyNumberFormat="1" applyFont="1" applyFill="1" applyBorder="1" applyAlignment="1">
      <alignment horizontal="right" vertical="center"/>
    </xf>
    <xf numFmtId="0" fontId="8" fillId="6" borderId="14" xfId="1" applyNumberFormat="1" applyFont="1" applyFill="1" applyBorder="1" applyAlignment="1">
      <alignment horizontal="center" vertical="center"/>
    </xf>
    <xf numFmtId="0" fontId="8" fillId="3" borderId="18" xfId="1" applyNumberFormat="1" applyFont="1" applyFill="1" applyBorder="1" applyAlignment="1">
      <alignment horizontal="center" vertical="center"/>
    </xf>
    <xf numFmtId="165" fontId="8" fillId="3" borderId="7" xfId="1" applyFont="1" applyFill="1" applyBorder="1" applyAlignment="1">
      <alignment horizontal="center" vertical="center"/>
    </xf>
    <xf numFmtId="165" fontId="8" fillId="3" borderId="18" xfId="1" applyFont="1" applyFill="1" applyBorder="1" applyAlignment="1">
      <alignment horizontal="center" vertical="center"/>
    </xf>
    <xf numFmtId="165" fontId="8" fillId="3" borderId="18" xfId="1" applyFont="1" applyFill="1" applyBorder="1" applyAlignment="1">
      <alignment horizontal="right" vertical="center"/>
    </xf>
    <xf numFmtId="165" fontId="8" fillId="6" borderId="9" xfId="1" applyFont="1" applyFill="1" applyBorder="1" applyAlignment="1">
      <alignment horizontal="right" vertical="center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3" xfId="1" applyNumberFormat="1" applyFont="1" applyFill="1" applyBorder="1" applyAlignment="1">
      <alignment vertical="center"/>
    </xf>
    <xf numFmtId="165" fontId="8" fillId="6" borderId="19" xfId="1" applyFont="1" applyFill="1" applyBorder="1" applyAlignment="1">
      <alignment horizontal="center" vertical="center"/>
    </xf>
    <xf numFmtId="165" fontId="8" fillId="6" borderId="17" xfId="1" applyFont="1" applyFill="1" applyBorder="1" applyAlignment="1">
      <alignment horizontal="left" vertical="center"/>
    </xf>
    <xf numFmtId="165" fontId="8" fillId="6" borderId="16" xfId="1" applyFont="1" applyFill="1" applyBorder="1" applyAlignment="1">
      <alignment horizontal="right" vertical="center"/>
    </xf>
    <xf numFmtId="0" fontId="45" fillId="0" borderId="0" xfId="0" applyFont="1"/>
    <xf numFmtId="6" fontId="0" fillId="0" borderId="0" xfId="0" applyNumberFormat="1"/>
    <xf numFmtId="0" fontId="46" fillId="13" borderId="0" xfId="0" applyFont="1" applyFill="1" applyAlignment="1">
      <alignment horizontal="center" vertical="center"/>
    </xf>
    <xf numFmtId="0" fontId="47" fillId="1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41" fillId="17" borderId="0" xfId="0" applyFont="1" applyFill="1" applyAlignment="1">
      <alignment horizontal="center" vertical="center"/>
    </xf>
    <xf numFmtId="0" fontId="0" fillId="0" borderId="1" xfId="0" applyBorder="1"/>
    <xf numFmtId="0" fontId="8" fillId="6" borderId="31" xfId="1" applyNumberFormat="1" applyFont="1" applyFill="1" applyBorder="1" applyAlignment="1">
      <alignment horizontal="center"/>
    </xf>
    <xf numFmtId="165" fontId="8" fillId="6" borderId="11" xfId="1" applyFont="1" applyFill="1" applyBorder="1" applyAlignment="1">
      <alignment horizontal="right"/>
    </xf>
    <xf numFmtId="0" fontId="41" fillId="15" borderId="0" xfId="0" applyFont="1" applyFill="1" applyAlignment="1">
      <alignment horizontal="center"/>
    </xf>
    <xf numFmtId="6" fontId="42" fillId="0" borderId="0" xfId="0" applyNumberFormat="1" applyFont="1" applyAlignment="1">
      <alignment horizontal="center"/>
    </xf>
    <xf numFmtId="0" fontId="47" fillId="13" borderId="0" xfId="0" applyFont="1" applyFill="1" applyAlignment="1">
      <alignment horizontal="center" vertical="center" wrapText="1"/>
    </xf>
    <xf numFmtId="0" fontId="8" fillId="6" borderId="8" xfId="1" applyNumberFormat="1" applyFont="1" applyFill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21" fillId="12" borderId="0" xfId="0" applyFont="1" applyFill="1" applyAlignment="1">
      <alignment horizontal="center" vertical="center"/>
    </xf>
    <xf numFmtId="0" fontId="26" fillId="4" borderId="2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6" fontId="26" fillId="4" borderId="1" xfId="0" applyNumberFormat="1" applyFont="1" applyFill="1" applyBorder="1" applyAlignment="1">
      <alignment horizontal="center" vertical="center"/>
    </xf>
    <xf numFmtId="0" fontId="8" fillId="6" borderId="20" xfId="1" applyNumberFormat="1" applyFont="1" applyFill="1" applyBorder="1" applyAlignment="1">
      <alignment horizontal="center"/>
    </xf>
    <xf numFmtId="165" fontId="8" fillId="6" borderId="5" xfId="1" applyFont="1" applyFill="1" applyBorder="1" applyAlignment="1">
      <alignment horizontal="center"/>
    </xf>
    <xf numFmtId="0" fontId="47" fillId="13" borderId="0" xfId="0" applyFont="1" applyFill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165" fontId="40" fillId="16" borderId="1" xfId="0" applyNumberFormat="1" applyFont="1" applyFill="1" applyBorder="1" applyAlignment="1">
      <alignment horizontal="right" vertical="center"/>
    </xf>
    <xf numFmtId="0" fontId="2" fillId="14" borderId="12" xfId="0" applyFont="1" applyFill="1" applyBorder="1" applyAlignment="1">
      <alignment horizontal="left" vertical="center"/>
    </xf>
    <xf numFmtId="165" fontId="19" fillId="14" borderId="30" xfId="0" applyNumberFormat="1" applyFont="1" applyFill="1" applyBorder="1" applyAlignment="1">
      <alignment horizontal="center" vertical="center"/>
    </xf>
    <xf numFmtId="0" fontId="40" fillId="14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4" borderId="47" xfId="0" applyFont="1" applyFill="1" applyBorder="1" applyAlignment="1">
      <alignment horizontal="center" vertical="center"/>
    </xf>
    <xf numFmtId="165" fontId="8" fillId="3" borderId="5" xfId="1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55" fillId="4" borderId="26" xfId="0" applyFont="1" applyFill="1" applyBorder="1" applyAlignment="1">
      <alignment horizontal="center" vertical="center"/>
    </xf>
    <xf numFmtId="0" fontId="25" fillId="4" borderId="45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vertical="center"/>
    </xf>
    <xf numFmtId="6" fontId="54" fillId="4" borderId="49" xfId="0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/>
    </xf>
    <xf numFmtId="0" fontId="8" fillId="6" borderId="27" xfId="1" applyNumberFormat="1" applyFont="1" applyFill="1" applyBorder="1"/>
    <xf numFmtId="165" fontId="8" fillId="6" borderId="50" xfId="1" applyFont="1" applyFill="1" applyBorder="1" applyAlignment="1">
      <alignment horizontal="center"/>
    </xf>
    <xf numFmtId="0" fontId="8" fillId="6" borderId="18" xfId="1" applyNumberFormat="1" applyFont="1" applyFill="1" applyBorder="1" applyAlignment="1">
      <alignment horizontal="center"/>
    </xf>
    <xf numFmtId="0" fontId="56" fillId="4" borderId="0" xfId="0" applyFont="1" applyFill="1" applyAlignment="1">
      <alignment horizontal="center"/>
    </xf>
    <xf numFmtId="165" fontId="8" fillId="3" borderId="28" xfId="1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16" fillId="3" borderId="46" xfId="0" applyFont="1" applyFill="1" applyBorder="1" applyAlignment="1">
      <alignment horizontal="center"/>
    </xf>
    <xf numFmtId="165" fontId="16" fillId="4" borderId="3" xfId="0" applyNumberFormat="1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165" fontId="10" fillId="6" borderId="5" xfId="1" applyFont="1" applyFill="1" applyBorder="1" applyAlignment="1">
      <alignment horizontal="center"/>
    </xf>
    <xf numFmtId="170" fontId="23" fillId="4" borderId="1" xfId="0" applyNumberFormat="1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vertical="center"/>
    </xf>
    <xf numFmtId="165" fontId="8" fillId="6" borderId="50" xfId="1" applyFont="1" applyFill="1" applyBorder="1" applyAlignment="1">
      <alignment horizontal="center" vertical="center"/>
    </xf>
    <xf numFmtId="165" fontId="8" fillId="6" borderId="54" xfId="1" applyFont="1" applyFill="1" applyBorder="1" applyAlignment="1">
      <alignment horizontal="left" vertical="center"/>
    </xf>
    <xf numFmtId="165" fontId="0" fillId="0" borderId="0" xfId="0" applyNumberFormat="1" applyAlignment="1">
      <alignment vertical="center"/>
    </xf>
    <xf numFmtId="0" fontId="16" fillId="4" borderId="48" xfId="0" applyFon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7" fillId="3" borderId="28" xfId="1" applyNumberFormat="1" applyFont="1" applyFill="1" applyBorder="1" applyAlignment="1">
      <alignment horizontal="center" vertical="center"/>
    </xf>
    <xf numFmtId="0" fontId="8" fillId="3" borderId="27" xfId="1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5" fontId="8" fillId="6" borderId="54" xfId="1" applyFont="1" applyFill="1" applyBorder="1" applyAlignment="1">
      <alignment horizontal="left"/>
    </xf>
    <xf numFmtId="165" fontId="8" fillId="6" borderId="55" xfId="1" applyFont="1" applyFill="1" applyBorder="1" applyAlignment="1">
      <alignment horizontal="right"/>
    </xf>
    <xf numFmtId="165" fontId="8" fillId="6" borderId="18" xfId="1" applyFont="1" applyFill="1" applyBorder="1" applyAlignment="1">
      <alignment horizontal="right"/>
    </xf>
    <xf numFmtId="165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32" xfId="1" applyNumberFormat="1" applyFont="1" applyFill="1" applyBorder="1" applyAlignment="1">
      <alignment horizontal="center" vertical="center"/>
    </xf>
    <xf numFmtId="0" fontId="8" fillId="3" borderId="53" xfId="1" applyNumberFormat="1" applyFont="1" applyFill="1" applyBorder="1" applyAlignment="1">
      <alignment horizontal="center"/>
    </xf>
    <xf numFmtId="165" fontId="8" fillId="3" borderId="53" xfId="1" applyFont="1" applyFill="1" applyBorder="1" applyAlignment="1">
      <alignment horizontal="center"/>
    </xf>
    <xf numFmtId="165" fontId="8" fillId="3" borderId="53" xfId="1" applyFont="1" applyFill="1" applyBorder="1" applyAlignment="1">
      <alignment horizontal="right"/>
    </xf>
    <xf numFmtId="0" fontId="8" fillId="4" borderId="18" xfId="1" applyNumberFormat="1" applyFont="1" applyFill="1" applyBorder="1" applyAlignment="1">
      <alignment horizontal="center"/>
    </xf>
    <xf numFmtId="165" fontId="8" fillId="6" borderId="55" xfId="1" applyFont="1" applyFill="1" applyBorder="1" applyAlignment="1">
      <alignment horizontal="right" vertical="center"/>
    </xf>
    <xf numFmtId="6" fontId="34" fillId="4" borderId="18" xfId="0" applyNumberFormat="1" applyFont="1" applyFill="1" applyBorder="1" applyAlignment="1">
      <alignment horizontal="center" vertical="center"/>
    </xf>
    <xf numFmtId="6" fontId="34" fillId="4" borderId="26" xfId="0" applyNumberFormat="1" applyFont="1" applyFill="1" applyBorder="1" applyAlignment="1">
      <alignment horizontal="center" vertical="center"/>
    </xf>
    <xf numFmtId="0" fontId="8" fillId="3" borderId="3" xfId="1" applyNumberFormat="1" applyFont="1" applyFill="1" applyBorder="1" applyAlignment="1">
      <alignment horizontal="center"/>
    </xf>
    <xf numFmtId="0" fontId="33" fillId="4" borderId="18" xfId="0" applyFont="1" applyFill="1" applyBorder="1" applyAlignment="1">
      <alignment horizontal="center" vertical="center"/>
    </xf>
    <xf numFmtId="0" fontId="25" fillId="4" borderId="46" xfId="0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right"/>
    </xf>
    <xf numFmtId="0" fontId="55" fillId="4" borderId="27" xfId="0" applyFont="1" applyFill="1" applyBorder="1" applyAlignment="1">
      <alignment horizontal="center" vertical="center"/>
    </xf>
    <xf numFmtId="0" fontId="49" fillId="4" borderId="0" xfId="0" applyFont="1" applyFill="1" applyAlignment="1">
      <alignment horizontal="center"/>
    </xf>
    <xf numFmtId="0" fontId="25" fillId="4" borderId="57" xfId="0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20" fontId="2" fillId="0" borderId="0" xfId="0" applyNumberFormat="1" applyFont="1" applyAlignment="1">
      <alignment horizontal="center"/>
    </xf>
    <xf numFmtId="165" fontId="25" fillId="4" borderId="1" xfId="0" applyNumberFormat="1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0" fontId="8" fillId="6" borderId="18" xfId="1" applyNumberFormat="1" applyFont="1" applyFill="1" applyBorder="1"/>
    <xf numFmtId="165" fontId="8" fillId="6" borderId="58" xfId="1" applyFont="1" applyFill="1" applyBorder="1" applyAlignment="1">
      <alignment horizontal="center"/>
    </xf>
    <xf numFmtId="165" fontId="8" fillId="6" borderId="59" xfId="1" applyFont="1" applyFill="1" applyBorder="1" applyAlignment="1">
      <alignment horizontal="left"/>
    </xf>
    <xf numFmtId="165" fontId="8" fillId="6" borderId="56" xfId="1" applyFont="1" applyFill="1" applyBorder="1" applyAlignment="1">
      <alignment horizontal="right"/>
    </xf>
    <xf numFmtId="0" fontId="8" fillId="4" borderId="16" xfId="1" applyNumberFormat="1" applyFont="1" applyFill="1" applyBorder="1" applyAlignment="1">
      <alignment horizontal="center"/>
    </xf>
    <xf numFmtId="165" fontId="8" fillId="4" borderId="18" xfId="1" applyFont="1" applyFill="1" applyBorder="1" applyAlignment="1">
      <alignment horizontal="right"/>
    </xf>
    <xf numFmtId="165" fontId="8" fillId="6" borderId="27" xfId="1" applyFont="1" applyFill="1" applyBorder="1" applyAlignment="1">
      <alignment horizontal="left"/>
    </xf>
    <xf numFmtId="165" fontId="8" fillId="6" borderId="27" xfId="1" applyFont="1" applyFill="1" applyBorder="1" applyAlignment="1">
      <alignment horizontal="right"/>
    </xf>
    <xf numFmtId="165" fontId="8" fillId="4" borderId="18" xfId="1" applyFont="1" applyFill="1" applyBorder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 vertical="center"/>
    </xf>
    <xf numFmtId="0" fontId="8" fillId="6" borderId="18" xfId="1" applyNumberFormat="1" applyFont="1" applyFill="1" applyBorder="1" applyAlignment="1">
      <alignment vertical="center"/>
    </xf>
    <xf numFmtId="165" fontId="8" fillId="6" borderId="18" xfId="1" applyFont="1" applyFill="1" applyBorder="1" applyAlignment="1">
      <alignment horizontal="center" vertical="center"/>
    </xf>
    <xf numFmtId="165" fontId="8" fillId="6" borderId="18" xfId="1" applyFont="1" applyFill="1" applyBorder="1" applyAlignment="1">
      <alignment horizontal="left" vertical="center"/>
    </xf>
    <xf numFmtId="165" fontId="0" fillId="4" borderId="18" xfId="0" applyNumberFormat="1" applyFill="1" applyBorder="1" applyAlignment="1">
      <alignment vertical="center"/>
    </xf>
    <xf numFmtId="165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/>
    </xf>
    <xf numFmtId="6" fontId="16" fillId="4" borderId="18" xfId="0" applyNumberFormat="1" applyFont="1" applyFill="1" applyBorder="1" applyAlignment="1">
      <alignment horizontal="center"/>
    </xf>
    <xf numFmtId="165" fontId="8" fillId="6" borderId="18" xfId="1" applyFont="1" applyFill="1" applyBorder="1" applyAlignment="1">
      <alignment horizontal="center"/>
    </xf>
    <xf numFmtId="165" fontId="8" fillId="6" borderId="18" xfId="1" applyFont="1" applyFill="1" applyBorder="1" applyAlignment="1">
      <alignment horizontal="left"/>
    </xf>
    <xf numFmtId="0" fontId="38" fillId="4" borderId="7" xfId="0" applyFont="1" applyFill="1" applyBorder="1" applyAlignment="1">
      <alignment horizontal="center" vertical="center"/>
    </xf>
    <xf numFmtId="0" fontId="38" fillId="4" borderId="26" xfId="0" applyFont="1" applyFill="1" applyBorder="1" applyAlignment="1">
      <alignment horizontal="center" vertical="center"/>
    </xf>
    <xf numFmtId="6" fontId="38" fillId="4" borderId="26" xfId="0" applyNumberFormat="1" applyFont="1" applyFill="1" applyBorder="1" applyAlignment="1">
      <alignment horizontal="right" vertical="center"/>
    </xf>
    <xf numFmtId="0" fontId="49" fillId="4" borderId="0" xfId="0" applyFont="1" applyFill="1" applyAlignment="1">
      <alignment horizontal="center" vertical="center"/>
    </xf>
    <xf numFmtId="0" fontId="10" fillId="4" borderId="1" xfId="1" applyNumberFormat="1" applyFont="1" applyFill="1" applyBorder="1" applyAlignment="1">
      <alignment horizontal="center"/>
    </xf>
    <xf numFmtId="0" fontId="48" fillId="0" borderId="0" xfId="0" applyFont="1"/>
    <xf numFmtId="0" fontId="8" fillId="6" borderId="24" xfId="1" applyNumberFormat="1" applyFont="1" applyFill="1" applyBorder="1" applyAlignment="1">
      <alignment horizontal="center"/>
    </xf>
    <xf numFmtId="0" fontId="8" fillId="6" borderId="24" xfId="1" applyNumberFormat="1" applyFont="1" applyFill="1" applyBorder="1"/>
    <xf numFmtId="165" fontId="8" fillId="6" borderId="24" xfId="1" applyFont="1" applyFill="1" applyBorder="1" applyAlignment="1">
      <alignment horizontal="center"/>
    </xf>
    <xf numFmtId="165" fontId="8" fillId="6" borderId="24" xfId="1" applyFont="1" applyFill="1" applyBorder="1" applyAlignment="1">
      <alignment horizontal="left"/>
    </xf>
    <xf numFmtId="165" fontId="8" fillId="6" borderId="24" xfId="1" applyFont="1" applyFill="1" applyBorder="1" applyAlignment="1">
      <alignment horizontal="right"/>
    </xf>
    <xf numFmtId="0" fontId="8" fillId="4" borderId="7" xfId="1" applyNumberFormat="1" applyFont="1" applyFill="1" applyBorder="1" applyAlignment="1">
      <alignment horizontal="center"/>
    </xf>
    <xf numFmtId="165" fontId="8" fillId="6" borderId="26" xfId="1" applyFont="1" applyFill="1" applyBorder="1" applyAlignment="1">
      <alignment horizontal="center"/>
    </xf>
    <xf numFmtId="0" fontId="9" fillId="3" borderId="18" xfId="1" applyNumberFormat="1" applyFont="1" applyFill="1" applyBorder="1" applyAlignment="1">
      <alignment horizontal="center" vertical="center"/>
    </xf>
    <xf numFmtId="0" fontId="7" fillId="3" borderId="18" xfId="1" applyNumberFormat="1" applyFont="1" applyFill="1" applyBorder="1" applyAlignment="1">
      <alignment horizontal="center" vertical="center"/>
    </xf>
    <xf numFmtId="0" fontId="10" fillId="6" borderId="18" xfId="1" applyNumberFormat="1" applyFont="1" applyFill="1" applyBorder="1" applyAlignment="1">
      <alignment horizontal="right"/>
    </xf>
    <xf numFmtId="0" fontId="8" fillId="3" borderId="18" xfId="1" applyNumberFormat="1" applyFont="1" applyFill="1" applyBorder="1" applyAlignment="1">
      <alignment horizontal="right"/>
    </xf>
    <xf numFmtId="6" fontId="50" fillId="4" borderId="0" xfId="0" applyNumberFormat="1" applyFont="1" applyFill="1" applyAlignment="1">
      <alignment horizontal="center"/>
    </xf>
    <xf numFmtId="0" fontId="59" fillId="4" borderId="26" xfId="0" applyFont="1" applyFill="1" applyBorder="1" applyAlignment="1">
      <alignment horizontal="center" vertical="center"/>
    </xf>
    <xf numFmtId="0" fontId="10" fillId="6" borderId="18" xfId="1" applyNumberFormat="1" applyFont="1" applyFill="1" applyBorder="1" applyAlignment="1">
      <alignment horizontal="right" vertical="center"/>
    </xf>
    <xf numFmtId="0" fontId="8" fillId="3" borderId="18" xfId="1" applyNumberFormat="1" applyFont="1" applyFill="1" applyBorder="1" applyAlignment="1">
      <alignment horizontal="right" vertical="center"/>
    </xf>
    <xf numFmtId="165" fontId="8" fillId="6" borderId="18" xfId="1" applyFont="1" applyFill="1" applyBorder="1" applyAlignment="1">
      <alignment horizontal="right" vertical="center"/>
    </xf>
    <xf numFmtId="0" fontId="8" fillId="4" borderId="21" xfId="1" applyNumberFormat="1" applyFont="1" applyFill="1" applyBorder="1" applyAlignment="1">
      <alignment horizontal="center"/>
    </xf>
    <xf numFmtId="165" fontId="25" fillId="4" borderId="46" xfId="0" applyNumberFormat="1" applyFont="1" applyFill="1" applyBorder="1" applyAlignment="1">
      <alignment horizontal="center" vertical="center"/>
    </xf>
    <xf numFmtId="0" fontId="47" fillId="13" borderId="4" xfId="0" applyFont="1" applyFill="1" applyBorder="1" applyAlignment="1">
      <alignment horizontal="center" vertical="center"/>
    </xf>
    <xf numFmtId="0" fontId="25" fillId="3" borderId="46" xfId="0" applyFont="1" applyFill="1" applyBorder="1" applyAlignment="1">
      <alignment horizontal="center" vertical="center"/>
    </xf>
    <xf numFmtId="0" fontId="57" fillId="4" borderId="0" xfId="0" applyFont="1" applyFill="1" applyAlignment="1">
      <alignment horizontal="center" vertical="center"/>
    </xf>
    <xf numFmtId="0" fontId="34" fillId="4" borderId="60" xfId="0" applyFont="1" applyFill="1" applyBorder="1" applyAlignment="1">
      <alignment horizontal="center" vertical="center"/>
    </xf>
    <xf numFmtId="0" fontId="34" fillId="4" borderId="26" xfId="0" applyFont="1" applyFill="1" applyBorder="1" applyAlignment="1">
      <alignment horizontal="center" vertical="center"/>
    </xf>
    <xf numFmtId="0" fontId="44" fillId="4" borderId="1" xfId="1" applyNumberFormat="1" applyFont="1" applyFill="1" applyBorder="1" applyAlignment="1">
      <alignment horizontal="center"/>
    </xf>
    <xf numFmtId="0" fontId="1" fillId="4" borderId="8" xfId="9" applyNumberFormat="1" applyFill="1" applyBorder="1" applyAlignment="1">
      <alignment horizontal="left"/>
    </xf>
    <xf numFmtId="165" fontId="0" fillId="4" borderId="9" xfId="9" applyFont="1" applyFill="1" applyBorder="1"/>
    <xf numFmtId="0" fontId="1" fillId="4" borderId="10" xfId="9" applyNumberFormat="1" applyFill="1" applyBorder="1" applyAlignment="1">
      <alignment horizontal="left"/>
    </xf>
    <xf numFmtId="165" fontId="0" fillId="4" borderId="11" xfId="9" applyFont="1" applyFill="1" applyBorder="1"/>
    <xf numFmtId="0" fontId="1" fillId="4" borderId="13" xfId="9" applyNumberFormat="1" applyFill="1" applyBorder="1" applyAlignment="1">
      <alignment horizontal="left"/>
    </xf>
    <xf numFmtId="165" fontId="0" fillId="4" borderId="14" xfId="9" applyFont="1" applyFill="1" applyBorder="1"/>
    <xf numFmtId="0" fontId="0" fillId="4" borderId="15" xfId="9" applyNumberFormat="1" applyFont="1" applyFill="1" applyBorder="1" applyAlignment="1">
      <alignment horizontal="left"/>
    </xf>
    <xf numFmtId="165" fontId="0" fillId="4" borderId="16" xfId="9" applyFont="1" applyFill="1" applyBorder="1"/>
    <xf numFmtId="0" fontId="8" fillId="4" borderId="1" xfId="1" applyNumberFormat="1" applyFont="1" applyFill="1" applyBorder="1" applyAlignment="1">
      <alignment horizontal="center"/>
    </xf>
    <xf numFmtId="6" fontId="61" fillId="4" borderId="26" xfId="0" applyNumberFormat="1" applyFont="1" applyFill="1" applyBorder="1" applyAlignment="1">
      <alignment horizontal="center" vertical="center"/>
    </xf>
    <xf numFmtId="6" fontId="60" fillId="4" borderId="26" xfId="0" applyNumberFormat="1" applyFont="1" applyFill="1" applyBorder="1" applyAlignment="1">
      <alignment horizontal="center" vertical="center"/>
    </xf>
    <xf numFmtId="0" fontId="8" fillId="3" borderId="61" xfId="1" applyNumberFormat="1" applyFont="1" applyFill="1" applyBorder="1" applyAlignment="1">
      <alignment horizontal="center"/>
    </xf>
    <xf numFmtId="0" fontId="54" fillId="4" borderId="26" xfId="0" applyFont="1" applyFill="1" applyBorder="1" applyAlignment="1">
      <alignment horizontal="center" vertical="center"/>
    </xf>
    <xf numFmtId="6" fontId="54" fillId="4" borderId="26" xfId="0" applyNumberFormat="1" applyFont="1" applyFill="1" applyBorder="1" applyAlignment="1">
      <alignment horizontal="center" vertical="center"/>
    </xf>
    <xf numFmtId="0" fontId="25" fillId="18" borderId="1" xfId="0" applyFont="1" applyFill="1" applyBorder="1" applyAlignment="1">
      <alignment horizontal="center" vertical="center"/>
    </xf>
    <xf numFmtId="165" fontId="25" fillId="18" borderId="1" xfId="0" applyNumberFormat="1" applyFont="1" applyFill="1" applyBorder="1" applyAlignment="1">
      <alignment horizontal="center" vertical="center"/>
    </xf>
    <xf numFmtId="0" fontId="10" fillId="6" borderId="25" xfId="1" applyNumberFormat="1" applyFont="1" applyFill="1" applyBorder="1" applyAlignment="1">
      <alignment horizontal="right"/>
    </xf>
    <xf numFmtId="0" fontId="8" fillId="3" borderId="25" xfId="1" applyNumberFormat="1" applyFont="1" applyFill="1" applyBorder="1" applyAlignment="1">
      <alignment horizontal="right"/>
    </xf>
    <xf numFmtId="0" fontId="8" fillId="3" borderId="25" xfId="1" applyNumberFormat="1" applyFont="1" applyFill="1" applyBorder="1" applyAlignment="1">
      <alignment horizontal="center"/>
    </xf>
    <xf numFmtId="0" fontId="10" fillId="6" borderId="5" xfId="1" applyNumberFormat="1" applyFont="1" applyFill="1" applyBorder="1" applyAlignment="1">
      <alignment horizontal="center"/>
    </xf>
    <xf numFmtId="0" fontId="10" fillId="6" borderId="24" xfId="1" applyNumberFormat="1" applyFont="1" applyFill="1" applyBorder="1"/>
    <xf numFmtId="0" fontId="55" fillId="4" borderId="1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56" fillId="4" borderId="24" xfId="0" applyFont="1" applyFill="1" applyBorder="1" applyAlignment="1">
      <alignment horizontal="center"/>
    </xf>
    <xf numFmtId="6" fontId="56" fillId="4" borderId="24" xfId="0" applyNumberFormat="1" applyFont="1" applyFill="1" applyBorder="1" applyAlignment="1">
      <alignment horizontal="center"/>
    </xf>
    <xf numFmtId="6" fontId="56" fillId="4" borderId="1" xfId="0" applyNumberFormat="1" applyFont="1" applyFill="1" applyBorder="1" applyAlignment="1">
      <alignment horizontal="center"/>
    </xf>
    <xf numFmtId="170" fontId="45" fillId="4" borderId="1" xfId="0" applyNumberFormat="1" applyFont="1" applyFill="1" applyBorder="1" applyAlignment="1">
      <alignment horizontal="center"/>
    </xf>
    <xf numFmtId="0" fontId="60" fillId="4" borderId="0" xfId="0" applyFont="1" applyFill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49" fillId="4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5" fontId="25" fillId="3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/>
    </xf>
    <xf numFmtId="0" fontId="16" fillId="4" borderId="1" xfId="9" applyNumberFormat="1" applyFont="1" applyFill="1" applyBorder="1" applyAlignment="1">
      <alignment horizontal="center" vertical="center"/>
    </xf>
    <xf numFmtId="6" fontId="42" fillId="0" borderId="25" xfId="0" applyNumberFormat="1" applyFont="1" applyBorder="1" applyAlignment="1">
      <alignment horizontal="center"/>
    </xf>
    <xf numFmtId="6" fontId="42" fillId="0" borderId="51" xfId="0" applyNumberFormat="1" applyFont="1" applyBorder="1" applyAlignment="1">
      <alignment horizontal="center"/>
    </xf>
    <xf numFmtId="6" fontId="42" fillId="0" borderId="52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5" fontId="19" fillId="0" borderId="0" xfId="0" applyNumberFormat="1" applyFont="1" applyFill="1" applyBorder="1" applyAlignment="1">
      <alignment horizontal="center" vertical="center"/>
    </xf>
    <xf numFmtId="0" fontId="66" fillId="4" borderId="26" xfId="0" applyFont="1" applyFill="1" applyBorder="1" applyAlignment="1">
      <alignment horizontal="center" vertical="center"/>
    </xf>
    <xf numFmtId="165" fontId="25" fillId="4" borderId="46" xfId="31" applyNumberFormat="1" applyFont="1" applyFill="1" applyBorder="1" applyAlignment="1">
      <alignment horizontal="center" vertical="center"/>
    </xf>
    <xf numFmtId="0" fontId="34" fillId="4" borderId="35" xfId="0" applyFont="1" applyFill="1" applyBorder="1" applyAlignment="1">
      <alignment horizontal="center" vertical="center"/>
    </xf>
    <xf numFmtId="0" fontId="34" fillId="4" borderId="26" xfId="0" applyFont="1" applyFill="1" applyBorder="1" applyAlignment="1">
      <alignment vertical="center"/>
    </xf>
    <xf numFmtId="0" fontId="49" fillId="4" borderId="1" xfId="0" applyFont="1" applyFill="1" applyBorder="1" applyAlignment="1">
      <alignment horizontal="center" vertical="center"/>
    </xf>
    <xf numFmtId="165" fontId="16" fillId="18" borderId="1" xfId="0" applyNumberFormat="1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33" fillId="4" borderId="35" xfId="0" applyFont="1" applyFill="1" applyBorder="1" applyAlignment="1">
      <alignment horizontal="center" vertical="center"/>
    </xf>
    <xf numFmtId="165" fontId="8" fillId="6" borderId="26" xfId="1" applyFont="1" applyFill="1" applyBorder="1" applyAlignment="1">
      <alignment horizontal="right"/>
    </xf>
    <xf numFmtId="0" fontId="25" fillId="4" borderId="48" xfId="0" applyFont="1" applyFill="1" applyBorder="1" applyAlignment="1">
      <alignment horizontal="center" vertical="center"/>
    </xf>
    <xf numFmtId="6" fontId="50" fillId="4" borderId="0" xfId="0" applyNumberFormat="1" applyFont="1" applyFill="1"/>
    <xf numFmtId="6" fontId="56" fillId="4" borderId="0" xfId="0" applyNumberFormat="1" applyFont="1" applyFill="1"/>
    <xf numFmtId="0" fontId="16" fillId="18" borderId="1" xfId="0" applyFont="1" applyFill="1" applyBorder="1" applyAlignment="1">
      <alignment horizontal="left" vertical="center"/>
    </xf>
    <xf numFmtId="14" fontId="25" fillId="18" borderId="1" xfId="0" applyNumberFormat="1" applyFont="1" applyFill="1" applyBorder="1" applyAlignment="1">
      <alignment horizontal="center" vertical="center"/>
    </xf>
    <xf numFmtId="0" fontId="25" fillId="18" borderId="1" xfId="0" applyFont="1" applyFill="1" applyBorder="1" applyAlignment="1">
      <alignment vertical="center"/>
    </xf>
    <xf numFmtId="14" fontId="58" fillId="18" borderId="1" xfId="0" applyNumberFormat="1" applyFont="1" applyFill="1" applyBorder="1" applyAlignment="1">
      <alignment horizontal="center" vertical="center"/>
    </xf>
    <xf numFmtId="0" fontId="58" fillId="18" borderId="1" xfId="0" applyFont="1" applyFill="1" applyBorder="1" applyAlignment="1">
      <alignment horizontal="center" vertical="center"/>
    </xf>
    <xf numFmtId="165" fontId="25" fillId="18" borderId="1" xfId="31" applyNumberFormat="1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/>
    </xf>
    <xf numFmtId="0" fontId="25" fillId="18" borderId="1" xfId="0" applyFont="1" applyFill="1" applyBorder="1" applyAlignment="1">
      <alignment horizontal="left" vertical="center"/>
    </xf>
    <xf numFmtId="0" fontId="16" fillId="18" borderId="1" xfId="0" applyFont="1" applyFill="1" applyBorder="1" applyAlignment="1">
      <alignment vertical="center"/>
    </xf>
    <xf numFmtId="0" fontId="2" fillId="18" borderId="1" xfId="0" applyFont="1" applyFill="1" applyBorder="1" applyAlignment="1">
      <alignment horizontal="center" vertical="center"/>
    </xf>
    <xf numFmtId="6" fontId="16" fillId="4" borderId="0" xfId="0" applyNumberFormat="1" applyFont="1" applyFill="1" applyAlignment="1">
      <alignment horizontal="center"/>
    </xf>
    <xf numFmtId="0" fontId="25" fillId="3" borderId="46" xfId="0" applyFont="1" applyFill="1" applyBorder="1" applyAlignment="1">
      <alignment horizontal="center"/>
    </xf>
    <xf numFmtId="0" fontId="45" fillId="4" borderId="0" xfId="0" applyFont="1" applyFill="1" applyAlignment="1">
      <alignment horizontal="center"/>
    </xf>
    <xf numFmtId="0" fontId="45" fillId="4" borderId="0" xfId="0" applyFont="1" applyFill="1" applyAlignment="1">
      <alignment horizontal="center" vertical="center"/>
    </xf>
    <xf numFmtId="0" fontId="67" fillId="18" borderId="1" xfId="0" applyFont="1" applyFill="1" applyBorder="1" applyAlignment="1">
      <alignment horizontal="left" vertical="center"/>
    </xf>
    <xf numFmtId="0" fontId="67" fillId="18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/>
    </xf>
    <xf numFmtId="0" fontId="8" fillId="3" borderId="27" xfId="1" applyNumberFormat="1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 vertical="center"/>
    </xf>
    <xf numFmtId="0" fontId="25" fillId="18" borderId="1" xfId="0" applyFont="1" applyFill="1" applyBorder="1" applyAlignment="1">
      <alignment horizontal="center"/>
    </xf>
    <xf numFmtId="6" fontId="0" fillId="4" borderId="0" xfId="0" applyNumberFormat="1" applyFill="1" applyAlignment="1">
      <alignment horizontal="center"/>
    </xf>
    <xf numFmtId="0" fontId="16" fillId="18" borderId="0" xfId="0" applyFont="1" applyFill="1" applyAlignment="1">
      <alignment horizontal="center"/>
    </xf>
    <xf numFmtId="6" fontId="16" fillId="4" borderId="0" xfId="0" applyNumberFormat="1" applyFont="1" applyFill="1"/>
    <xf numFmtId="0" fontId="49" fillId="4" borderId="18" xfId="0" applyFont="1" applyFill="1" applyBorder="1" applyAlignment="1">
      <alignment horizontal="center"/>
    </xf>
    <xf numFmtId="0" fontId="68" fillId="4" borderId="18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/>
    </xf>
    <xf numFmtId="0" fontId="65" fillId="4" borderId="24" xfId="0" applyFont="1" applyFill="1" applyBorder="1" applyAlignment="1">
      <alignment horizontal="center" vertical="center"/>
    </xf>
    <xf numFmtId="0" fontId="16" fillId="4" borderId="24" xfId="9" applyNumberFormat="1" applyFont="1" applyFill="1" applyBorder="1" applyAlignment="1">
      <alignment horizontal="center" vertical="center"/>
    </xf>
    <xf numFmtId="165" fontId="16" fillId="4" borderId="24" xfId="9" applyFont="1" applyFill="1" applyBorder="1" applyAlignment="1">
      <alignment horizontal="center"/>
    </xf>
    <xf numFmtId="6" fontId="65" fillId="4" borderId="24" xfId="0" applyNumberFormat="1" applyFont="1" applyFill="1" applyBorder="1" applyAlignment="1">
      <alignment horizontal="center" vertical="center"/>
    </xf>
    <xf numFmtId="165" fontId="0" fillId="4" borderId="1" xfId="9" applyFont="1" applyFill="1" applyBorder="1" applyAlignment="1">
      <alignment horizontal="center"/>
    </xf>
    <xf numFmtId="165" fontId="25" fillId="4" borderId="1" xfId="31" applyNumberFormat="1" applyFont="1" applyFill="1" applyBorder="1" applyAlignment="1">
      <alignment horizontal="center" vertical="center"/>
    </xf>
    <xf numFmtId="0" fontId="25" fillId="18" borderId="3" xfId="0" applyFont="1" applyFill="1" applyBorder="1" applyAlignment="1">
      <alignment horizontal="left" vertical="center"/>
    </xf>
    <xf numFmtId="165" fontId="25" fillId="18" borderId="3" xfId="0" applyNumberFormat="1" applyFont="1" applyFill="1" applyBorder="1" applyAlignment="1">
      <alignment horizontal="center" vertical="center"/>
    </xf>
    <xf numFmtId="0" fontId="25" fillId="18" borderId="3" xfId="0" applyFont="1" applyFill="1" applyBorder="1" applyAlignment="1">
      <alignment horizontal="center" vertical="center"/>
    </xf>
    <xf numFmtId="0" fontId="25" fillId="18" borderId="3" xfId="0" applyFont="1" applyFill="1" applyBorder="1" applyAlignment="1">
      <alignment vertical="center"/>
    </xf>
    <xf numFmtId="0" fontId="0" fillId="4" borderId="62" xfId="0" applyFill="1" applyBorder="1" applyAlignment="1">
      <alignment horizontal="center"/>
    </xf>
    <xf numFmtId="0" fontId="43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6" fontId="42" fillId="0" borderId="25" xfId="0" applyNumberFormat="1" applyFont="1" applyBorder="1" applyAlignment="1">
      <alignment horizontal="center"/>
    </xf>
    <xf numFmtId="6" fontId="42" fillId="0" borderId="51" xfId="0" applyNumberFormat="1" applyFont="1" applyBorder="1" applyAlignment="1">
      <alignment horizontal="center"/>
    </xf>
    <xf numFmtId="6" fontId="42" fillId="0" borderId="52" xfId="0" applyNumberFormat="1" applyFont="1" applyBorder="1" applyAlignment="1">
      <alignment horizontal="center"/>
    </xf>
    <xf numFmtId="165" fontId="2" fillId="16" borderId="38" xfId="0" applyNumberFormat="1" applyFont="1" applyFill="1" applyBorder="1" applyAlignment="1">
      <alignment horizontal="center"/>
    </xf>
    <xf numFmtId="165" fontId="2" fillId="16" borderId="5" xfId="0" applyNumberFormat="1" applyFont="1" applyFill="1" applyBorder="1" applyAlignment="1">
      <alignment horizontal="center"/>
    </xf>
    <xf numFmtId="0" fontId="24" fillId="11" borderId="32" xfId="0" applyFont="1" applyFill="1" applyBorder="1" applyAlignment="1">
      <alignment horizontal="center" vertical="center"/>
    </xf>
    <xf numFmtId="0" fontId="24" fillId="11" borderId="29" xfId="0" applyFont="1" applyFill="1" applyBorder="1" applyAlignment="1">
      <alignment horizontal="center" vertical="center"/>
    </xf>
    <xf numFmtId="0" fontId="24" fillId="11" borderId="28" xfId="0" applyFont="1" applyFill="1" applyBorder="1" applyAlignment="1">
      <alignment horizontal="center" vertical="center"/>
    </xf>
    <xf numFmtId="0" fontId="24" fillId="11" borderId="34" xfId="0" applyFont="1" applyFill="1" applyBorder="1" applyAlignment="1">
      <alignment horizontal="center" vertical="center"/>
    </xf>
    <xf numFmtId="0" fontId="24" fillId="11" borderId="35" xfId="0" applyFont="1" applyFill="1" applyBorder="1" applyAlignment="1">
      <alignment horizontal="center" vertical="center"/>
    </xf>
    <xf numFmtId="0" fontId="24" fillId="11" borderId="26" xfId="0" applyFont="1" applyFill="1" applyBorder="1" applyAlignment="1">
      <alignment horizontal="center" vertical="center"/>
    </xf>
    <xf numFmtId="0" fontId="2" fillId="14" borderId="39" xfId="0" applyFont="1" applyFill="1" applyBorder="1" applyAlignment="1">
      <alignment horizontal="left" vertical="center"/>
    </xf>
    <xf numFmtId="0" fontId="2" fillId="14" borderId="40" xfId="0" applyFont="1" applyFill="1" applyBorder="1" applyAlignment="1">
      <alignment horizontal="left" vertical="center"/>
    </xf>
    <xf numFmtId="165" fontId="22" fillId="14" borderId="41" xfId="0" applyNumberFormat="1" applyFont="1" applyFill="1" applyBorder="1" applyAlignment="1">
      <alignment horizontal="center" vertical="center"/>
    </xf>
    <xf numFmtId="165" fontId="22" fillId="14" borderId="30" xfId="0" applyNumberFormat="1" applyFont="1" applyFill="1" applyBorder="1" applyAlignment="1">
      <alignment horizontal="center" vertical="center"/>
    </xf>
    <xf numFmtId="0" fontId="40" fillId="14" borderId="44" xfId="0" applyFont="1" applyFill="1" applyBorder="1" applyAlignment="1">
      <alignment horizontal="center" vertical="center" wrapText="1"/>
    </xf>
    <xf numFmtId="0" fontId="40" fillId="14" borderId="42" xfId="0" applyFont="1" applyFill="1" applyBorder="1" applyAlignment="1">
      <alignment horizontal="center" vertical="center" wrapText="1"/>
    </xf>
    <xf numFmtId="0" fontId="40" fillId="14" borderId="2" xfId="0" applyFont="1" applyFill="1" applyBorder="1" applyAlignment="1">
      <alignment horizontal="center" vertical="center" wrapText="1"/>
    </xf>
    <xf numFmtId="6" fontId="42" fillId="0" borderId="1" xfId="0" applyNumberFormat="1" applyFont="1" applyBorder="1" applyAlignment="1">
      <alignment horizontal="center"/>
    </xf>
    <xf numFmtId="6" fontId="42" fillId="0" borderId="11" xfId="0" applyNumberFormat="1" applyFont="1" applyBorder="1" applyAlignment="1">
      <alignment horizontal="center"/>
    </xf>
    <xf numFmtId="0" fontId="2" fillId="16" borderId="38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165" fontId="2" fillId="16" borderId="38" xfId="0" applyNumberFormat="1" applyFont="1" applyFill="1" applyBorder="1" applyAlignment="1">
      <alignment horizontal="center" vertical="center"/>
    </xf>
    <xf numFmtId="165" fontId="2" fillId="16" borderId="5" xfId="0" applyNumberFormat="1" applyFont="1" applyFill="1" applyBorder="1" applyAlignment="1">
      <alignment horizontal="center" vertical="center"/>
    </xf>
    <xf numFmtId="0" fontId="41" fillId="15" borderId="24" xfId="0" applyFont="1" applyFill="1" applyBorder="1" applyAlignment="1">
      <alignment horizontal="center"/>
    </xf>
    <xf numFmtId="0" fontId="41" fillId="15" borderId="43" xfId="0" applyFont="1" applyFill="1" applyBorder="1" applyAlignment="1">
      <alignment horizontal="center"/>
    </xf>
    <xf numFmtId="0" fontId="41" fillId="15" borderId="33" xfId="0" applyFont="1" applyFill="1" applyBorder="1" applyAlignment="1">
      <alignment horizontal="center"/>
    </xf>
    <xf numFmtId="0" fontId="28" fillId="8" borderId="6" xfId="0" applyFont="1" applyFill="1" applyBorder="1" applyAlignment="1">
      <alignment horizontal="center"/>
    </xf>
    <xf numFmtId="0" fontId="28" fillId="8" borderId="7" xfId="0" applyFont="1" applyFill="1" applyBorder="1" applyAlignment="1">
      <alignment horizontal="center"/>
    </xf>
  </cellXfs>
  <cellStyles count="151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3" xfId="81"/>
    <cellStyle name="Comma 2 2 2 2 3 2" xfId="135"/>
    <cellStyle name="Comma 2 2 2 2 4" xfId="99"/>
    <cellStyle name="Comma 2 2 2 3" xfId="54"/>
    <cellStyle name="Comma 2 2 2 3 2" xfId="108"/>
    <cellStyle name="Comma 2 2 2 4" xfId="72"/>
    <cellStyle name="Comma 2 2 2 4 2" xfId="126"/>
    <cellStyle name="Comma 2 2 2 5" xfId="90"/>
    <cellStyle name="Comma 2 2 3" xfId="40"/>
    <cellStyle name="Comma 2 2 3 2" xfId="58"/>
    <cellStyle name="Comma 2 2 3 2 2" xfId="112"/>
    <cellStyle name="Comma 2 2 3 3" xfId="76"/>
    <cellStyle name="Comma 2 2 3 3 2" xfId="130"/>
    <cellStyle name="Comma 2 2 3 4" xfId="94"/>
    <cellStyle name="Comma 2 2 4" xfId="49"/>
    <cellStyle name="Comma 2 2 4 2" xfId="103"/>
    <cellStyle name="Comma 2 2 5" xfId="67"/>
    <cellStyle name="Comma 2 2 5 2" xfId="121"/>
    <cellStyle name="Comma 2 2 6" xfId="85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3" xfId="83"/>
    <cellStyle name="Currency 2 2 2 2 3 2" xfId="137"/>
    <cellStyle name="Currency 2 2 2 2 4" xfId="101"/>
    <cellStyle name="Currency 2 2 2 3" xfId="56"/>
    <cellStyle name="Currency 2 2 2 3 2" xfId="110"/>
    <cellStyle name="Currency 2 2 2 4" xfId="74"/>
    <cellStyle name="Currency 2 2 2 4 2" xfId="128"/>
    <cellStyle name="Currency 2 2 2 5" xfId="92"/>
    <cellStyle name="Currency 2 2 3" xfId="42"/>
    <cellStyle name="Currency 2 2 3 2" xfId="60"/>
    <cellStyle name="Currency 2 2 3 2 2" xfId="114"/>
    <cellStyle name="Currency 2 2 3 3" xfId="78"/>
    <cellStyle name="Currency 2 2 3 3 2" xfId="132"/>
    <cellStyle name="Currency 2 2 3 4" xfId="96"/>
    <cellStyle name="Currency 2 2 4" xfId="51"/>
    <cellStyle name="Currency 2 2 4 2" xfId="105"/>
    <cellStyle name="Currency 2 2 5" xfId="69"/>
    <cellStyle name="Currency 2 2 5 2" xfId="123"/>
    <cellStyle name="Currency 2 2 6" xfId="87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3" xfId="80"/>
    <cellStyle name="Millares 2 2 2 2 3 2" xfId="134"/>
    <cellStyle name="Millares 2 2 2 2 4" xfId="98"/>
    <cellStyle name="Millares 2 2 2 3" xfId="53"/>
    <cellStyle name="Millares 2 2 2 3 2" xfId="107"/>
    <cellStyle name="Millares 2 2 2 4" xfId="71"/>
    <cellStyle name="Millares 2 2 2 4 2" xfId="125"/>
    <cellStyle name="Millares 2 2 2 5" xfId="89"/>
    <cellStyle name="Millares 2 2 3" xfId="39"/>
    <cellStyle name="Millares 2 2 3 2" xfId="57"/>
    <cellStyle name="Millares 2 2 3 2 2" xfId="111"/>
    <cellStyle name="Millares 2 2 3 3" xfId="75"/>
    <cellStyle name="Millares 2 2 3 3 2" xfId="129"/>
    <cellStyle name="Millares 2 2 3 4" xfId="93"/>
    <cellStyle name="Millares 2 2 4" xfId="48"/>
    <cellStyle name="Millares 2 2 4 2" xfId="102"/>
    <cellStyle name="Millares 2 2 5" xfId="66"/>
    <cellStyle name="Millares 2 2 5 2" xfId="120"/>
    <cellStyle name="Millares 2 2 6" xfId="84"/>
    <cellStyle name="Moneda" xfId="34" builtinId="4"/>
    <cellStyle name="Moneda [0] 2" xfId="149"/>
    <cellStyle name="Moneda 10" xfId="148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3" xfId="82"/>
    <cellStyle name="Moneda 2 2 2 2 2 3 2" xfId="136"/>
    <cellStyle name="Moneda 2 2 2 2 2 4" xfId="100"/>
    <cellStyle name="Moneda 2 2 2 2 3" xfId="55"/>
    <cellStyle name="Moneda 2 2 2 2 3 2" xfId="109"/>
    <cellStyle name="Moneda 2 2 2 2 4" xfId="73"/>
    <cellStyle name="Moneda 2 2 2 2 4 2" xfId="127"/>
    <cellStyle name="Moneda 2 2 2 2 5" xfId="91"/>
    <cellStyle name="Moneda 2 2 2 3" xfId="41"/>
    <cellStyle name="Moneda 2 2 2 3 2" xfId="59"/>
    <cellStyle name="Moneda 2 2 2 3 2 2" xfId="113"/>
    <cellStyle name="Moneda 2 2 2 3 3" xfId="77"/>
    <cellStyle name="Moneda 2 2 2 3 3 2" xfId="131"/>
    <cellStyle name="Moneda 2 2 2 3 4" xfId="95"/>
    <cellStyle name="Moneda 2 2 2 4" xfId="50"/>
    <cellStyle name="Moneda 2 2 2 4 2" xfId="104"/>
    <cellStyle name="Moneda 2 2 2 5" xfId="68"/>
    <cellStyle name="Moneda 2 2 2 5 2" xfId="122"/>
    <cellStyle name="Moneda 2 2 2 6" xfId="86"/>
    <cellStyle name="Moneda 3" xfId="43"/>
    <cellStyle name="Moneda 3 2" xfId="61"/>
    <cellStyle name="Moneda 3 2 2" xfId="115"/>
    <cellStyle name="Moneda 3 3" xfId="79"/>
    <cellStyle name="Moneda 3 3 2" xfId="133"/>
    <cellStyle name="Moneda 3 4" xfId="97"/>
    <cellStyle name="Moneda 4" xfId="52"/>
    <cellStyle name="Moneda 4 2" xfId="106"/>
    <cellStyle name="Moneda 5" xfId="70"/>
    <cellStyle name="Moneda 5 2" xfId="124"/>
    <cellStyle name="Moneda 6" xfId="88"/>
    <cellStyle name="Moneda 7" xfId="143"/>
    <cellStyle name="Moneda 8" xfId="145"/>
    <cellStyle name="Moneda 9" xfId="146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6" xfId="147"/>
    <cellStyle name="Normal 17" xfId="150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9">
    <dxf>
      <font>
        <b/>
      </font>
      <alignment horizontal="general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5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FF"/>
      <color rgb="FF66FFFF"/>
      <color rgb="FFFFCCCC"/>
      <color rgb="FFE20076"/>
      <color rgb="FF66FF99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O23" totalsRowShown="0" headerRowDxfId="16" dataDxfId="15">
  <autoFilter ref="A3:O23"/>
  <sortState ref="A4:N31">
    <sortCondition ref="A3:A31"/>
  </sortState>
  <tableColumns count="15">
    <tableColumn id="1" name="N°" dataDxfId="14"/>
    <tableColumn id="2" name="Columna1" dataDxfId="13"/>
    <tableColumn id="3" name="MONTO NETO" dataDxfId="12"/>
    <tableColumn id="4" name="REALIZADO" dataDxfId="11"/>
    <tableColumn id="5" name="PRESUPUESTO" dataDxfId="10"/>
    <tableColumn id="15" name="DESCRIPCION" dataDxfId="9"/>
    <tableColumn id="6" name="O/V" dataDxfId="8"/>
    <tableColumn id="7" name="ORDEN DE COMPRA" dataDxfId="7"/>
    <tableColumn id="8" name="GUIA DESPACHO" dataDxfId="6"/>
    <tableColumn id="10" name="SOLICITUD DE HES" dataDxfId="5"/>
    <tableColumn id="13" name="HES" dataDxfId="4"/>
    <tableColumn id="9" name="FACTURA" dataDxfId="3"/>
    <tableColumn id="14" name="ENCARGADO ENTREGA DE FACTURA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3"/>
  <sheetViews>
    <sheetView workbookViewId="0">
      <selection activeCell="B1" sqref="B1:F12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6">
      <c r="B1" s="355" t="s">
        <v>167</v>
      </c>
      <c r="C1" s="355"/>
      <c r="D1" s="355"/>
      <c r="E1" s="355"/>
      <c r="F1" s="355"/>
    </row>
    <row r="2" spans="2:6">
      <c r="B2" s="90"/>
      <c r="C2" s="91" t="s">
        <v>4</v>
      </c>
      <c r="D2" s="2"/>
      <c r="E2" s="3"/>
      <c r="F2" s="4"/>
    </row>
    <row r="3" spans="2:6" ht="15.75" thickBot="1">
      <c r="B3" s="92" t="s">
        <v>5</v>
      </c>
      <c r="C3" s="157" t="s">
        <v>104</v>
      </c>
      <c r="D3" s="6"/>
      <c r="E3" s="7" t="s">
        <v>6</v>
      </c>
      <c r="F3" s="8"/>
    </row>
    <row r="4" spans="2:6" ht="15.75" thickBot="1">
      <c r="B4" s="92" t="s">
        <v>7</v>
      </c>
      <c r="C4" s="157" t="s">
        <v>127</v>
      </c>
      <c r="D4" s="6"/>
      <c r="E4" s="11"/>
      <c r="F4" s="8"/>
    </row>
    <row r="5" spans="2:6">
      <c r="B5" s="92" t="s">
        <v>9</v>
      </c>
      <c r="C5" s="153">
        <v>305908</v>
      </c>
      <c r="D5" s="95"/>
      <c r="E5" s="11" t="s">
        <v>10</v>
      </c>
      <c r="F5" s="8"/>
    </row>
    <row r="6" spans="2:6" ht="15.75" thickBot="1">
      <c r="B6" s="96" t="s">
        <v>12</v>
      </c>
      <c r="C6" s="183">
        <v>120928</v>
      </c>
      <c r="D6" s="6"/>
      <c r="E6" s="21"/>
      <c r="F6" s="8"/>
    </row>
    <row r="7" spans="2:6" ht="15.75" thickBot="1">
      <c r="B7" s="92" t="s">
        <v>13</v>
      </c>
      <c r="C7" s="232" t="s">
        <v>144</v>
      </c>
      <c r="D7" s="6"/>
      <c r="E7" s="13"/>
      <c r="F7" s="8"/>
    </row>
    <row r="8" spans="2:6" ht="15.75" thickBot="1">
      <c r="B8" s="92" t="s">
        <v>14</v>
      </c>
      <c r="C8" s="233" t="s">
        <v>144</v>
      </c>
      <c r="D8" s="6"/>
      <c r="E8" s="8"/>
      <c r="F8" s="8"/>
    </row>
    <row r="9" spans="2:6">
      <c r="B9" s="92" t="s">
        <v>15</v>
      </c>
      <c r="C9" s="17"/>
      <c r="D9" s="6"/>
      <c r="E9" s="8"/>
      <c r="F9" s="8"/>
    </row>
    <row r="10" spans="2:6">
      <c r="B10" s="97" t="s">
        <v>17</v>
      </c>
      <c r="C10" s="97" t="s">
        <v>18</v>
      </c>
      <c r="D10" s="98" t="s">
        <v>19</v>
      </c>
      <c r="E10" s="98" t="s">
        <v>20</v>
      </c>
      <c r="F10" s="98" t="s">
        <v>21</v>
      </c>
    </row>
    <row r="11" spans="2:6" ht="15.75" thickBot="1">
      <c r="B11" s="202">
        <v>3200000000</v>
      </c>
      <c r="C11" s="157" t="s">
        <v>28</v>
      </c>
      <c r="D11" s="233">
        <v>1</v>
      </c>
      <c r="E11" s="160">
        <v>318917</v>
      </c>
      <c r="F11" s="234">
        <v>318917</v>
      </c>
    </row>
    <row r="12" spans="2:6">
      <c r="B12" s="17"/>
      <c r="C12" s="100"/>
      <c r="D12" s="35"/>
      <c r="E12" s="101" t="s">
        <v>22</v>
      </c>
      <c r="F12" s="99">
        <f>F11</f>
        <v>318917</v>
      </c>
    </row>
    <row r="15" spans="2:6">
      <c r="B15" s="356"/>
      <c r="C15" s="356"/>
      <c r="D15" s="356"/>
      <c r="E15" s="356"/>
      <c r="F15" s="356"/>
    </row>
    <row r="16" spans="2:6">
      <c r="B16" s="90"/>
      <c r="C16" s="91" t="s">
        <v>23</v>
      </c>
      <c r="D16" s="2"/>
      <c r="E16" s="22"/>
      <c r="F16" s="2"/>
    </row>
    <row r="17" spans="2:6" ht="15.75" thickBot="1">
      <c r="B17" s="92" t="s">
        <v>5</v>
      </c>
      <c r="C17" s="301" t="s">
        <v>119</v>
      </c>
      <c r="D17" s="6"/>
      <c r="E17" s="7" t="s">
        <v>6</v>
      </c>
      <c r="F17" s="6"/>
    </row>
    <row r="18" spans="2:6">
      <c r="B18" s="92" t="s">
        <v>7</v>
      </c>
      <c r="C18" s="259" t="s">
        <v>161</v>
      </c>
      <c r="D18" s="6"/>
      <c r="E18" s="11"/>
      <c r="F18" s="6"/>
    </row>
    <row r="19" spans="2:6">
      <c r="B19" s="92" t="s">
        <v>9</v>
      </c>
      <c r="C19" s="204">
        <v>304325</v>
      </c>
      <c r="D19" s="95"/>
      <c r="E19" s="11" t="s">
        <v>10</v>
      </c>
      <c r="F19" s="6"/>
    </row>
    <row r="20" spans="2:6">
      <c r="B20" s="96" t="s">
        <v>12</v>
      </c>
      <c r="C20" s="168">
        <v>120212</v>
      </c>
      <c r="D20" s="6"/>
      <c r="E20" s="21"/>
      <c r="F20" s="6"/>
    </row>
    <row r="21" spans="2:6">
      <c r="B21" s="92" t="s">
        <v>13</v>
      </c>
      <c r="C21" s="153" t="s">
        <v>168</v>
      </c>
      <c r="D21" s="6"/>
      <c r="E21" s="6"/>
      <c r="F21" s="6"/>
    </row>
    <row r="22" spans="2:6">
      <c r="B22" s="92" t="s">
        <v>14</v>
      </c>
      <c r="C22" s="200">
        <v>7112</v>
      </c>
      <c r="D22" s="6"/>
      <c r="E22" s="6"/>
      <c r="F22" s="6"/>
    </row>
    <row r="23" spans="2:6">
      <c r="B23" s="92" t="s">
        <v>15</v>
      </c>
      <c r="C23" s="17"/>
      <c r="D23" s="6"/>
      <c r="E23" s="6"/>
      <c r="F23" s="6"/>
    </row>
    <row r="24" spans="2:6">
      <c r="B24" s="97" t="s">
        <v>17</v>
      </c>
      <c r="C24" s="97" t="s">
        <v>18</v>
      </c>
      <c r="D24" s="155" t="s">
        <v>19</v>
      </c>
      <c r="E24" s="98" t="s">
        <v>20</v>
      </c>
      <c r="F24" s="98" t="s">
        <v>21</v>
      </c>
    </row>
    <row r="25" spans="2:6" ht="15.75" thickBot="1">
      <c r="B25" s="274" t="s">
        <v>154</v>
      </c>
      <c r="C25" s="274" t="s">
        <v>155</v>
      </c>
      <c r="D25" s="236">
        <v>1</v>
      </c>
      <c r="E25" s="275">
        <v>42350</v>
      </c>
      <c r="F25" s="35">
        <f>D25*E25</f>
        <v>42350</v>
      </c>
    </row>
    <row r="26" spans="2:6">
      <c r="B26" s="17"/>
      <c r="C26" s="100"/>
      <c r="D26" s="35"/>
      <c r="E26" s="35" t="s">
        <v>22</v>
      </c>
      <c r="F26" s="35">
        <f>SUM(F25:F25)</f>
        <v>42350</v>
      </c>
    </row>
    <row r="29" spans="2:6">
      <c r="B29" s="237"/>
    </row>
    <row r="30" spans="2:6">
      <c r="B30" s="90"/>
      <c r="C30" s="91" t="s">
        <v>24</v>
      </c>
      <c r="D30" s="2"/>
      <c r="E30" s="22"/>
      <c r="F30" s="2"/>
    </row>
    <row r="31" spans="2:6">
      <c r="B31" s="278" t="s">
        <v>5</v>
      </c>
      <c r="C31" s="203" t="s">
        <v>117</v>
      </c>
      <c r="D31" s="6"/>
      <c r="E31" s="7" t="s">
        <v>6</v>
      </c>
      <c r="F31" s="6"/>
    </row>
    <row r="32" spans="2:6">
      <c r="B32" s="278" t="s">
        <v>7</v>
      </c>
      <c r="C32" s="235" t="s">
        <v>116</v>
      </c>
      <c r="D32" s="6"/>
      <c r="E32" s="11"/>
      <c r="F32" s="6"/>
    </row>
    <row r="33" spans="2:6">
      <c r="B33" s="278" t="s">
        <v>9</v>
      </c>
      <c r="C33" s="204">
        <v>304522</v>
      </c>
      <c r="D33" s="95"/>
      <c r="E33" s="11" t="s">
        <v>10</v>
      </c>
      <c r="F33" s="6"/>
    </row>
    <row r="34" spans="2:6">
      <c r="B34" s="279" t="s">
        <v>12</v>
      </c>
      <c r="C34" s="257">
        <v>120463</v>
      </c>
      <c r="D34" s="6"/>
      <c r="E34" s="21"/>
      <c r="F34" s="6"/>
    </row>
    <row r="35" spans="2:6">
      <c r="B35" s="278" t="s">
        <v>13</v>
      </c>
      <c r="C35" s="153">
        <v>1126</v>
      </c>
      <c r="D35" s="6"/>
      <c r="E35" s="6"/>
      <c r="F35" s="6"/>
    </row>
    <row r="36" spans="2:6">
      <c r="B36" s="278" t="s">
        <v>14</v>
      </c>
      <c r="C36" s="200">
        <v>7130</v>
      </c>
      <c r="D36" s="6"/>
      <c r="E36" s="6"/>
      <c r="F36" s="6"/>
    </row>
    <row r="37" spans="2:6">
      <c r="B37" s="278" t="s">
        <v>15</v>
      </c>
      <c r="C37" s="17"/>
      <c r="D37" s="6"/>
      <c r="E37" s="6"/>
      <c r="F37" s="6"/>
    </row>
    <row r="38" spans="2:6">
      <c r="B38" s="280" t="s">
        <v>17</v>
      </c>
      <c r="C38" s="97" t="s">
        <v>18</v>
      </c>
      <c r="D38" s="155" t="s">
        <v>19</v>
      </c>
      <c r="E38" s="98" t="s">
        <v>20</v>
      </c>
      <c r="F38" s="98" t="s">
        <v>21</v>
      </c>
    </row>
    <row r="39" spans="2:6" ht="15.75" thickBot="1">
      <c r="B39" s="260" t="s">
        <v>154</v>
      </c>
      <c r="C39" s="289" t="s">
        <v>155</v>
      </c>
      <c r="D39" s="281">
        <v>10</v>
      </c>
      <c r="E39" s="272">
        <v>42350</v>
      </c>
      <c r="F39" s="35">
        <f>D39*E39</f>
        <v>423500</v>
      </c>
    </row>
    <row r="40" spans="2:6">
      <c r="B40" s="17"/>
      <c r="C40" s="282"/>
      <c r="D40" s="35"/>
      <c r="E40" s="35" t="s">
        <v>22</v>
      </c>
      <c r="F40" s="35">
        <f>SUM(F39:F39)</f>
        <v>423500</v>
      </c>
    </row>
    <row r="42" spans="2:6">
      <c r="B42" s="356" t="s">
        <v>170</v>
      </c>
      <c r="C42" s="356"/>
      <c r="D42" s="356"/>
      <c r="E42" s="356"/>
      <c r="F42" s="356"/>
    </row>
    <row r="43" spans="2:6">
      <c r="B43" s="90"/>
      <c r="C43" s="91" t="s">
        <v>84</v>
      </c>
      <c r="D43" s="2"/>
      <c r="E43" s="22"/>
      <c r="F43" s="2"/>
    </row>
    <row r="44" spans="2:6" ht="15.75" thickBot="1">
      <c r="B44" s="92" t="s">
        <v>5</v>
      </c>
      <c r="C44" s="258" t="s">
        <v>52</v>
      </c>
      <c r="D44" s="6"/>
      <c r="E44" s="7" t="s">
        <v>6</v>
      </c>
      <c r="F44" s="6"/>
    </row>
    <row r="45" spans="2:6">
      <c r="B45" s="92" t="s">
        <v>7</v>
      </c>
      <c r="C45" s="259" t="s">
        <v>157</v>
      </c>
      <c r="D45" s="6"/>
      <c r="E45" s="11"/>
      <c r="F45" s="6"/>
    </row>
    <row r="46" spans="2:6">
      <c r="B46" s="92" t="s">
        <v>9</v>
      </c>
      <c r="C46" s="204">
        <v>301377</v>
      </c>
      <c r="D46" s="95"/>
      <c r="E46" s="11" t="s">
        <v>10</v>
      </c>
      <c r="F46" s="6"/>
    </row>
    <row r="47" spans="2:6">
      <c r="B47" s="96" t="s">
        <v>12</v>
      </c>
      <c r="C47" s="168">
        <v>117888</v>
      </c>
      <c r="D47" s="6"/>
      <c r="E47" s="21"/>
      <c r="F47" s="6"/>
    </row>
    <row r="48" spans="2:6">
      <c r="B48" s="92" t="s">
        <v>13</v>
      </c>
      <c r="C48" s="153">
        <v>4700025928</v>
      </c>
      <c r="D48" s="6"/>
      <c r="E48" s="6"/>
      <c r="F48" s="6"/>
    </row>
    <row r="49" spans="2:6">
      <c r="B49" s="92" t="s">
        <v>14</v>
      </c>
      <c r="C49" s="200">
        <v>7389</v>
      </c>
      <c r="D49" s="6"/>
      <c r="E49" s="6"/>
      <c r="F49" s="6"/>
    </row>
    <row r="50" spans="2:6">
      <c r="B50" s="92" t="s">
        <v>15</v>
      </c>
      <c r="C50" s="261"/>
      <c r="D50" s="6"/>
      <c r="E50" s="6"/>
      <c r="F50" s="6"/>
    </row>
    <row r="51" spans="2:6">
      <c r="B51" s="97" t="s">
        <v>17</v>
      </c>
      <c r="C51" s="97" t="s">
        <v>18</v>
      </c>
      <c r="D51" s="155" t="s">
        <v>19</v>
      </c>
      <c r="E51" s="98" t="s">
        <v>20</v>
      </c>
      <c r="F51" s="98" t="s">
        <v>21</v>
      </c>
    </row>
    <row r="52" spans="2:6" ht="15.75" thickBot="1">
      <c r="B52" s="202">
        <v>3200000000</v>
      </c>
      <c r="C52" s="157" t="s">
        <v>28</v>
      </c>
      <c r="D52" s="304">
        <v>1</v>
      </c>
      <c r="E52" s="305">
        <v>1623594</v>
      </c>
      <c r="F52" s="197">
        <f>D52*E52</f>
        <v>1623594</v>
      </c>
    </row>
    <row r="53" spans="2:6">
      <c r="B53" s="17"/>
      <c r="C53" s="100"/>
      <c r="D53" s="171"/>
      <c r="E53" s="35" t="s">
        <v>22</v>
      </c>
      <c r="F53" s="35">
        <f>F52</f>
        <v>1623594</v>
      </c>
    </row>
  </sheetData>
  <mergeCells count="3">
    <mergeCell ref="B1:F1"/>
    <mergeCell ref="B15:F15"/>
    <mergeCell ref="B42:F4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1"/>
  <sheetViews>
    <sheetView topLeftCell="A40" workbookViewId="0">
      <selection activeCell="C46" sqref="C46:C47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30"/>
    </row>
    <row r="3" spans="2:6">
      <c r="B3" s="356"/>
      <c r="C3" s="356"/>
      <c r="D3" s="356"/>
      <c r="E3" s="356"/>
      <c r="F3" s="356"/>
    </row>
    <row r="4" spans="2:6">
      <c r="B4" s="356" t="s">
        <v>171</v>
      </c>
      <c r="C4" s="356"/>
      <c r="D4" s="356"/>
      <c r="E4" s="356"/>
      <c r="F4" s="356"/>
    </row>
    <row r="5" spans="2:6">
      <c r="B5" s="90"/>
      <c r="C5" s="91" t="s">
        <v>25</v>
      </c>
      <c r="D5" s="2"/>
      <c r="E5" s="22"/>
      <c r="F5" s="2"/>
    </row>
    <row r="6" spans="2:6" ht="15.75" thickBot="1">
      <c r="B6" s="92" t="s">
        <v>5</v>
      </c>
      <c r="C6" s="258" t="s">
        <v>52</v>
      </c>
      <c r="D6" s="6"/>
      <c r="E6" s="7" t="s">
        <v>6</v>
      </c>
      <c r="F6" s="6"/>
    </row>
    <row r="7" spans="2:6">
      <c r="B7" s="92" t="s">
        <v>7</v>
      </c>
      <c r="C7" s="259" t="s">
        <v>157</v>
      </c>
      <c r="D7" s="6"/>
      <c r="E7" s="11"/>
      <c r="F7" s="6"/>
    </row>
    <row r="8" spans="2:6">
      <c r="B8" s="92" t="s">
        <v>9</v>
      </c>
      <c r="C8" s="204">
        <v>301379</v>
      </c>
      <c r="D8" s="95"/>
      <c r="E8" s="11" t="s">
        <v>10</v>
      </c>
      <c r="F8" s="6"/>
    </row>
    <row r="9" spans="2:6">
      <c r="B9" s="96" t="s">
        <v>12</v>
      </c>
      <c r="C9" s="168">
        <v>117892</v>
      </c>
      <c r="D9" s="6"/>
      <c r="E9" s="21"/>
      <c r="F9" s="6"/>
    </row>
    <row r="10" spans="2:6">
      <c r="B10" s="92" t="s">
        <v>13</v>
      </c>
      <c r="C10" s="200">
        <v>4700025927</v>
      </c>
      <c r="D10" s="6"/>
      <c r="E10" s="6"/>
      <c r="F10" s="6"/>
    </row>
    <row r="11" spans="2:6">
      <c r="B11" s="92" t="s">
        <v>14</v>
      </c>
      <c r="C11" s="200">
        <v>7390</v>
      </c>
      <c r="D11" s="6"/>
      <c r="E11" s="6"/>
      <c r="F11" s="6"/>
    </row>
    <row r="12" spans="2:6">
      <c r="B12" s="92" t="s">
        <v>15</v>
      </c>
      <c r="C12" s="261"/>
      <c r="D12" s="6"/>
      <c r="E12" s="6"/>
      <c r="F12" s="6"/>
    </row>
    <row r="13" spans="2:6">
      <c r="B13" s="97" t="s">
        <v>17</v>
      </c>
      <c r="C13" s="97" t="s">
        <v>18</v>
      </c>
      <c r="D13" s="155" t="s">
        <v>19</v>
      </c>
      <c r="E13" s="98" t="s">
        <v>20</v>
      </c>
      <c r="F13" s="98" t="s">
        <v>21</v>
      </c>
    </row>
    <row r="14" spans="2:6" ht="15.75" thickBot="1">
      <c r="B14" s="202">
        <v>3200000000</v>
      </c>
      <c r="C14" s="157" t="s">
        <v>28</v>
      </c>
      <c r="D14" s="304">
        <v>1</v>
      </c>
      <c r="E14" s="305">
        <v>1534776</v>
      </c>
      <c r="F14" s="197">
        <f>D14*E14</f>
        <v>1534776</v>
      </c>
    </row>
    <row r="15" spans="2:6">
      <c r="B15" s="17"/>
      <c r="C15" s="100"/>
      <c r="D15" s="171"/>
      <c r="E15" s="35" t="s">
        <v>22</v>
      </c>
      <c r="F15" s="35">
        <f>F14</f>
        <v>1534776</v>
      </c>
    </row>
    <row r="16" spans="2:6">
      <c r="B16" s="356"/>
      <c r="C16" s="356"/>
      <c r="D16" s="356"/>
      <c r="E16" s="356"/>
      <c r="F16" s="356"/>
    </row>
    <row r="17" spans="2:6">
      <c r="B17" s="356"/>
      <c r="C17" s="356"/>
      <c r="D17" s="356"/>
      <c r="E17" s="356"/>
      <c r="F17" s="356"/>
    </row>
    <row r="18" spans="2:6">
      <c r="B18" s="90"/>
      <c r="C18" s="91" t="s">
        <v>32</v>
      </c>
      <c r="D18" s="2"/>
      <c r="E18" s="22"/>
      <c r="F18" s="2"/>
    </row>
    <row r="19" spans="2:6">
      <c r="B19" s="92" t="s">
        <v>5</v>
      </c>
      <c r="C19" s="291" t="s">
        <v>140</v>
      </c>
      <c r="D19" s="6"/>
      <c r="E19" s="7" t="s">
        <v>6</v>
      </c>
      <c r="F19" s="6"/>
    </row>
    <row r="20" spans="2:6">
      <c r="B20" s="92" t="s">
        <v>7</v>
      </c>
      <c r="C20" s="308" t="s">
        <v>142</v>
      </c>
      <c r="D20" s="6"/>
      <c r="E20" s="11"/>
      <c r="F20" s="6"/>
    </row>
    <row r="21" spans="2:6">
      <c r="B21" s="92" t="s">
        <v>9</v>
      </c>
      <c r="C21" s="153">
        <v>305909</v>
      </c>
      <c r="D21" s="95"/>
      <c r="E21" s="11" t="s">
        <v>10</v>
      </c>
      <c r="F21" s="6"/>
    </row>
    <row r="22" spans="2:6">
      <c r="B22" s="96" t="s">
        <v>12</v>
      </c>
      <c r="C22" s="183">
        <v>120913</v>
      </c>
      <c r="D22" s="6"/>
      <c r="E22" s="21"/>
      <c r="F22" s="6"/>
    </row>
    <row r="23" spans="2:6">
      <c r="B23" s="92" t="s">
        <v>13</v>
      </c>
      <c r="C23" s="291">
        <v>327420</v>
      </c>
      <c r="D23" s="6"/>
      <c r="E23" s="6"/>
      <c r="F23" s="6"/>
    </row>
    <row r="24" spans="2:6">
      <c r="B24" s="92" t="s">
        <v>14</v>
      </c>
      <c r="C24" s="153">
        <v>7217</v>
      </c>
      <c r="D24" s="6"/>
      <c r="E24" s="6"/>
      <c r="F24" s="6"/>
    </row>
    <row r="25" spans="2:6">
      <c r="B25" s="92" t="s">
        <v>15</v>
      </c>
      <c r="C25" s="261">
        <v>4055</v>
      </c>
      <c r="D25" s="6"/>
      <c r="E25" s="6"/>
      <c r="F25" s="6"/>
    </row>
    <row r="26" spans="2:6">
      <c r="B26" s="97" t="s">
        <v>17</v>
      </c>
      <c r="C26" s="97" t="s">
        <v>18</v>
      </c>
      <c r="D26" s="155" t="s">
        <v>19</v>
      </c>
      <c r="E26" s="98" t="s">
        <v>20</v>
      </c>
      <c r="F26" s="98" t="s">
        <v>21</v>
      </c>
    </row>
    <row r="27" spans="2:6" ht="15.75" thickBot="1">
      <c r="B27" s="307" t="s">
        <v>27</v>
      </c>
      <c r="C27" s="306" t="s">
        <v>145</v>
      </c>
      <c r="D27" s="260">
        <v>1</v>
      </c>
      <c r="E27" s="197">
        <v>250000</v>
      </c>
      <c r="F27" s="197">
        <f>D27*E27</f>
        <v>250000</v>
      </c>
    </row>
    <row r="28" spans="2:6">
      <c r="B28" s="17"/>
      <c r="C28" s="100"/>
      <c r="D28" s="171"/>
      <c r="E28" s="35" t="s">
        <v>22</v>
      </c>
      <c r="F28" s="35">
        <f>F27</f>
        <v>250000</v>
      </c>
    </row>
    <row r="29" spans="2:6">
      <c r="B29" s="356"/>
      <c r="C29" s="356"/>
      <c r="D29" s="356"/>
      <c r="E29" s="356"/>
      <c r="F29" s="356"/>
    </row>
    <row r="30" spans="2:6" ht="15.75" thickBot="1">
      <c r="B30" s="356" t="s">
        <v>178</v>
      </c>
      <c r="C30" s="356"/>
      <c r="D30" s="356"/>
      <c r="E30" s="356"/>
      <c r="F30" s="356"/>
    </row>
    <row r="31" spans="2:6">
      <c r="B31" s="190"/>
      <c r="C31" s="181" t="s">
        <v>33</v>
      </c>
      <c r="D31" s="2"/>
      <c r="E31" s="3"/>
      <c r="F31" s="4"/>
    </row>
    <row r="32" spans="2:6" ht="15.75" thickBot="1">
      <c r="B32" s="92" t="s">
        <v>5</v>
      </c>
      <c r="C32" s="258" t="s">
        <v>52</v>
      </c>
      <c r="D32" s="6"/>
      <c r="E32" s="7" t="s">
        <v>6</v>
      </c>
      <c r="F32" s="8"/>
    </row>
    <row r="33" spans="2:6">
      <c r="B33" s="92" t="s">
        <v>7</v>
      </c>
      <c r="C33" s="259" t="s">
        <v>157</v>
      </c>
      <c r="D33" s="188"/>
      <c r="E33" s="11"/>
      <c r="F33" s="8"/>
    </row>
    <row r="34" spans="2:6">
      <c r="B34" s="92" t="s">
        <v>9</v>
      </c>
      <c r="C34" s="204">
        <v>304965</v>
      </c>
      <c r="D34" s="189"/>
      <c r="E34" s="11" t="s">
        <v>10</v>
      </c>
      <c r="F34" s="8"/>
    </row>
    <row r="35" spans="2:6">
      <c r="B35" s="96" t="s">
        <v>12</v>
      </c>
      <c r="C35" s="168">
        <v>120479</v>
      </c>
      <c r="D35" s="6"/>
      <c r="E35" s="21"/>
      <c r="F35" s="8"/>
    </row>
    <row r="36" spans="2:6">
      <c r="B36" s="92" t="s">
        <v>13</v>
      </c>
      <c r="C36" s="200">
        <v>4700026193</v>
      </c>
      <c r="D36" s="6"/>
      <c r="E36" s="13"/>
      <c r="F36" s="8"/>
    </row>
    <row r="37" spans="2:6">
      <c r="B37" s="92" t="s">
        <v>14</v>
      </c>
      <c r="C37" s="200">
        <v>7394</v>
      </c>
      <c r="D37" s="6"/>
      <c r="E37" s="8"/>
      <c r="F37" s="8"/>
    </row>
    <row r="38" spans="2:6" ht="15.75" thickBot="1">
      <c r="B38" s="92" t="s">
        <v>15</v>
      </c>
      <c r="C38" s="270"/>
      <c r="D38" s="6"/>
      <c r="E38" s="8"/>
      <c r="F38" s="8"/>
    </row>
    <row r="39" spans="2:6" ht="15.75" thickBot="1">
      <c r="B39" s="198" t="s">
        <v>17</v>
      </c>
      <c r="C39" s="198" t="s">
        <v>18</v>
      </c>
      <c r="D39" s="166" t="s">
        <v>19</v>
      </c>
      <c r="E39" s="192" t="s">
        <v>20</v>
      </c>
      <c r="F39" s="193" t="s">
        <v>21</v>
      </c>
    </row>
    <row r="40" spans="2:6" ht="15.75" thickBot="1">
      <c r="B40" s="260">
        <v>9910000003</v>
      </c>
      <c r="C40" s="260" t="s">
        <v>53</v>
      </c>
      <c r="D40" s="199">
        <v>1</v>
      </c>
      <c r="E40" s="275">
        <v>250000</v>
      </c>
      <c r="F40" s="187">
        <f>D40*E40</f>
        <v>250000</v>
      </c>
    </row>
    <row r="41" spans="2:6" ht="15.75" thickBot="1">
      <c r="B41" s="260">
        <v>354001</v>
      </c>
      <c r="C41" s="260" t="s">
        <v>179</v>
      </c>
      <c r="D41" s="311">
        <v>1</v>
      </c>
      <c r="E41" s="275">
        <v>117810</v>
      </c>
      <c r="F41" s="312">
        <f>E41*D41</f>
        <v>117810</v>
      </c>
    </row>
    <row r="42" spans="2:6" ht="15.75" thickBot="1">
      <c r="B42" s="161"/>
      <c r="C42" s="162"/>
      <c r="D42" s="163"/>
      <c r="E42" s="185" t="s">
        <v>22</v>
      </c>
      <c r="F42" s="186">
        <f>F40+F41</f>
        <v>367810</v>
      </c>
    </row>
    <row r="44" spans="2:6" ht="15.75" thickBot="1">
      <c r="B44" s="356"/>
      <c r="C44" s="356"/>
      <c r="D44" s="356"/>
      <c r="E44" s="356"/>
      <c r="F44" s="356"/>
    </row>
    <row r="45" spans="2:6" ht="15.75" thickBot="1">
      <c r="B45" s="41"/>
      <c r="C45" s="181" t="s">
        <v>34</v>
      </c>
      <c r="D45" s="2"/>
      <c r="E45" s="3"/>
      <c r="F45" s="4"/>
    </row>
    <row r="46" spans="2:6">
      <c r="B46" s="5" t="s">
        <v>5</v>
      </c>
      <c r="C46" s="165" t="s">
        <v>101</v>
      </c>
      <c r="D46" s="6"/>
      <c r="E46" s="7" t="s">
        <v>6</v>
      </c>
      <c r="F46" s="8"/>
    </row>
    <row r="47" spans="2:6">
      <c r="B47" s="9" t="s">
        <v>7</v>
      </c>
      <c r="C47" s="313" t="s">
        <v>143</v>
      </c>
      <c r="D47" s="188"/>
      <c r="E47" s="11"/>
      <c r="F47" s="8"/>
    </row>
    <row r="48" spans="2:6">
      <c r="B48" s="9" t="s">
        <v>9</v>
      </c>
      <c r="C48" s="204">
        <v>306198</v>
      </c>
      <c r="D48" s="189"/>
      <c r="E48" s="11" t="s">
        <v>10</v>
      </c>
      <c r="F48" s="8"/>
    </row>
    <row r="49" spans="2:6">
      <c r="B49" s="1" t="s">
        <v>12</v>
      </c>
      <c r="C49" s="168">
        <v>121289</v>
      </c>
      <c r="D49" s="6"/>
      <c r="E49" s="21"/>
      <c r="F49" s="8"/>
    </row>
    <row r="50" spans="2:6">
      <c r="B50" s="9" t="s">
        <v>13</v>
      </c>
      <c r="C50" s="200">
        <v>815752</v>
      </c>
      <c r="D50" s="6"/>
      <c r="E50" s="13"/>
      <c r="F50" s="8"/>
    </row>
    <row r="51" spans="2:6">
      <c r="B51" s="14" t="s">
        <v>14</v>
      </c>
      <c r="C51" s="200">
        <v>7250</v>
      </c>
      <c r="D51" s="6"/>
      <c r="E51" s="8"/>
      <c r="F51" s="8"/>
    </row>
    <row r="52" spans="2:6" ht="15.75" thickBot="1">
      <c r="B52" s="14" t="s">
        <v>15</v>
      </c>
      <c r="C52" s="31"/>
      <c r="D52" s="6"/>
      <c r="E52" s="8"/>
      <c r="F52" s="8"/>
    </row>
    <row r="53" spans="2:6" ht="15.75" thickBot="1">
      <c r="B53" s="73" t="s">
        <v>17</v>
      </c>
      <c r="C53" s="73" t="s">
        <v>18</v>
      </c>
      <c r="D53" s="74" t="s">
        <v>19</v>
      </c>
      <c r="E53" s="75" t="s">
        <v>20</v>
      </c>
      <c r="F53" s="76" t="s">
        <v>21</v>
      </c>
    </row>
    <row r="54" spans="2:6" ht="15.75" thickBot="1">
      <c r="B54" s="260" t="s">
        <v>176</v>
      </c>
      <c r="C54" s="306" t="s">
        <v>177</v>
      </c>
      <c r="D54" s="56">
        <v>6</v>
      </c>
      <c r="E54" s="314">
        <v>95956</v>
      </c>
      <c r="F54" s="26">
        <f>D54*E54</f>
        <v>575736</v>
      </c>
    </row>
    <row r="55" spans="2:6" ht="15.75" thickBot="1">
      <c r="B55" s="27"/>
      <c r="C55" s="77"/>
      <c r="D55" s="34"/>
      <c r="E55" s="28" t="s">
        <v>22</v>
      </c>
      <c r="F55" s="29">
        <f>F54</f>
        <v>575736</v>
      </c>
    </row>
    <row r="57" spans="2:6" ht="15.75" thickBot="1">
      <c r="B57" s="356" t="s">
        <v>180</v>
      </c>
      <c r="C57" s="356"/>
      <c r="D57" s="356"/>
      <c r="E57" s="356"/>
      <c r="F57" s="356"/>
    </row>
    <row r="58" spans="2:6" ht="15.75" thickBot="1">
      <c r="B58" s="41"/>
      <c r="C58" s="42" t="s">
        <v>35</v>
      </c>
      <c r="D58" s="2"/>
      <c r="E58" s="3"/>
      <c r="F58" s="4"/>
    </row>
    <row r="59" spans="2:6" ht="15.75" thickBot="1">
      <c r="B59" s="5" t="s">
        <v>5</v>
      </c>
      <c r="C59" s="258" t="s">
        <v>52</v>
      </c>
      <c r="D59" s="6"/>
      <c r="E59" s="7" t="s">
        <v>6</v>
      </c>
      <c r="F59" s="8"/>
    </row>
    <row r="60" spans="2:6">
      <c r="B60" s="9" t="s">
        <v>7</v>
      </c>
      <c r="C60" s="259" t="s">
        <v>157</v>
      </c>
      <c r="D60" s="10"/>
      <c r="E60" s="11"/>
      <c r="F60" s="8"/>
    </row>
    <row r="61" spans="2:6">
      <c r="B61" s="9" t="s">
        <v>9</v>
      </c>
      <c r="C61" s="204">
        <v>298142</v>
      </c>
      <c r="D61" s="12"/>
      <c r="E61" s="11" t="s">
        <v>10</v>
      </c>
      <c r="F61" s="8"/>
    </row>
    <row r="62" spans="2:6">
      <c r="B62" s="1" t="s">
        <v>12</v>
      </c>
      <c r="C62" s="168">
        <v>115245</v>
      </c>
      <c r="D62" s="6"/>
      <c r="E62" s="21"/>
      <c r="F62" s="8"/>
    </row>
    <row r="63" spans="2:6">
      <c r="B63" s="9" t="s">
        <v>13</v>
      </c>
      <c r="C63" s="200">
        <v>4700025363</v>
      </c>
      <c r="D63" s="6"/>
      <c r="E63" s="13"/>
      <c r="F63" s="8"/>
    </row>
    <row r="64" spans="2:6">
      <c r="B64" s="14" t="s">
        <v>14</v>
      </c>
      <c r="C64" s="200">
        <v>7386</v>
      </c>
      <c r="D64" s="6"/>
      <c r="E64" s="8"/>
      <c r="F64" s="8"/>
    </row>
    <row r="65" spans="2:6" ht="15.75" thickBot="1">
      <c r="B65" s="14" t="s">
        <v>15</v>
      </c>
      <c r="C65" s="31"/>
      <c r="D65" s="6"/>
      <c r="E65" s="8"/>
      <c r="F65" s="8"/>
    </row>
    <row r="66" spans="2:6" ht="15.75" thickBot="1">
      <c r="B66" s="73" t="s">
        <v>17</v>
      </c>
      <c r="C66" s="73" t="s">
        <v>18</v>
      </c>
      <c r="D66" s="74" t="s">
        <v>19</v>
      </c>
      <c r="E66" s="75" t="s">
        <v>20</v>
      </c>
      <c r="F66" s="76" t="s">
        <v>21</v>
      </c>
    </row>
    <row r="67" spans="2:6" ht="16.5" thickBot="1">
      <c r="B67" s="202" t="s">
        <v>181</v>
      </c>
      <c r="C67" s="157" t="s">
        <v>182</v>
      </c>
      <c r="D67" s="33">
        <v>6</v>
      </c>
      <c r="E67" s="271">
        <v>40000</v>
      </c>
      <c r="F67" s="26">
        <f>D67*E67</f>
        <v>240000</v>
      </c>
    </row>
    <row r="68" spans="2:6" ht="15.75" thickBot="1">
      <c r="B68" s="157"/>
      <c r="C68" s="205"/>
      <c r="D68" s="34"/>
      <c r="E68" s="28" t="s">
        <v>22</v>
      </c>
      <c r="F68" s="29">
        <f>SUM(F67:F67)</f>
        <v>240000</v>
      </c>
    </row>
    <row r="70" spans="2:6" ht="15.75" thickBot="1">
      <c r="B70" s="356" t="s">
        <v>183</v>
      </c>
      <c r="C70" s="356"/>
      <c r="D70" s="356"/>
      <c r="E70" s="356"/>
      <c r="F70" s="356"/>
    </row>
    <row r="71" spans="2:6" ht="15.75" thickBot="1">
      <c r="B71" s="41"/>
      <c r="C71" s="181" t="s">
        <v>36</v>
      </c>
      <c r="D71" s="2"/>
      <c r="E71" s="3"/>
      <c r="F71" s="4"/>
    </row>
    <row r="72" spans="2:6" ht="15.75" thickBot="1">
      <c r="B72" s="5" t="s">
        <v>5</v>
      </c>
      <c r="C72" s="258" t="s">
        <v>52</v>
      </c>
      <c r="D72" s="6"/>
      <c r="E72" s="7" t="s">
        <v>6</v>
      </c>
      <c r="F72" s="8"/>
    </row>
    <row r="73" spans="2:6">
      <c r="B73" s="9" t="s">
        <v>7</v>
      </c>
      <c r="C73" s="259" t="s">
        <v>157</v>
      </c>
      <c r="D73" s="188"/>
      <c r="E73" s="11"/>
      <c r="F73" s="8"/>
    </row>
    <row r="74" spans="2:6">
      <c r="B74" s="9" t="s">
        <v>9</v>
      </c>
      <c r="C74" s="153">
        <v>292092</v>
      </c>
      <c r="D74" s="189"/>
      <c r="E74" s="11" t="s">
        <v>10</v>
      </c>
      <c r="F74" s="8"/>
    </row>
    <row r="75" spans="2:6">
      <c r="B75" s="1" t="s">
        <v>12</v>
      </c>
      <c r="C75" s="168">
        <v>110604</v>
      </c>
      <c r="D75" s="6"/>
      <c r="E75" s="21"/>
      <c r="F75" s="8"/>
    </row>
    <row r="76" spans="2:6">
      <c r="B76" s="9" t="s">
        <v>13</v>
      </c>
      <c r="C76" s="153">
        <v>4700025974</v>
      </c>
      <c r="D76" s="6"/>
      <c r="E76" s="13"/>
      <c r="F76" s="8"/>
    </row>
    <row r="77" spans="2:6">
      <c r="B77" s="14" t="s">
        <v>14</v>
      </c>
      <c r="C77" s="153">
        <v>7377</v>
      </c>
      <c r="D77" s="6"/>
      <c r="E77" s="8"/>
      <c r="F77" s="8"/>
    </row>
    <row r="78" spans="2:6" ht="15.75" thickBot="1">
      <c r="B78" s="14" t="s">
        <v>15</v>
      </c>
      <c r="C78" s="270"/>
      <c r="D78" s="6"/>
      <c r="E78" s="8"/>
      <c r="F78" s="8"/>
    </row>
    <row r="79" spans="2:6">
      <c r="B79" s="191" t="s">
        <v>17</v>
      </c>
      <c r="C79" s="273" t="s">
        <v>18</v>
      </c>
      <c r="D79" s="166" t="s">
        <v>19</v>
      </c>
      <c r="E79" s="192" t="s">
        <v>20</v>
      </c>
      <c r="F79" s="193" t="s">
        <v>21</v>
      </c>
    </row>
    <row r="80" spans="2:6" ht="15.75" thickBot="1">
      <c r="B80" s="157">
        <v>350207</v>
      </c>
      <c r="C80" s="157" t="s">
        <v>138</v>
      </c>
      <c r="D80" s="184">
        <v>1</v>
      </c>
      <c r="E80" s="314">
        <v>241010</v>
      </c>
      <c r="F80" s="201">
        <f>D80*E80</f>
        <v>241010</v>
      </c>
    </row>
    <row r="81" spans="2:6">
      <c r="B81" s="238"/>
      <c r="C81" s="239"/>
      <c r="D81" s="240"/>
      <c r="E81" s="241" t="s">
        <v>22</v>
      </c>
      <c r="F81" s="242">
        <f>F80</f>
        <v>241010</v>
      </c>
    </row>
  </sheetData>
  <mergeCells count="9">
    <mergeCell ref="B70:F70"/>
    <mergeCell ref="B16:F16"/>
    <mergeCell ref="B3:F3"/>
    <mergeCell ref="B29:F29"/>
    <mergeCell ref="B44:F44"/>
    <mergeCell ref="B57:F57"/>
    <mergeCell ref="B4:F4"/>
    <mergeCell ref="B17:F17"/>
    <mergeCell ref="B30:F3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topLeftCell="A37" workbookViewId="0">
      <selection activeCell="C64" sqref="C64"/>
    </sheetView>
  </sheetViews>
  <sheetFormatPr baseColWidth="10" defaultRowHeight="15"/>
  <cols>
    <col min="2" max="2" width="35.28515625" style="19" customWidth="1"/>
    <col min="3" max="3" width="45.85546875" style="23" bestFit="1" customWidth="1"/>
    <col min="4" max="4" width="11.42578125" style="23"/>
    <col min="5" max="5" width="12.28515625" style="32" customWidth="1"/>
    <col min="6" max="6" width="11.42578125" style="32"/>
  </cols>
  <sheetData>
    <row r="1" spans="2:6">
      <c r="B1" s="357"/>
      <c r="C1" s="357"/>
      <c r="D1" s="357"/>
      <c r="E1" s="357"/>
      <c r="F1" s="357"/>
    </row>
    <row r="2" spans="2:6" ht="15.75" thickBot="1">
      <c r="B2" s="356" t="s">
        <v>184</v>
      </c>
      <c r="C2" s="356"/>
      <c r="D2" s="356"/>
      <c r="E2" s="356"/>
      <c r="F2" s="356"/>
    </row>
    <row r="3" spans="2:6" ht="15.75" thickBot="1">
      <c r="B3" s="41"/>
      <c r="C3" s="42" t="s">
        <v>85</v>
      </c>
      <c r="D3" s="2"/>
      <c r="E3" s="3"/>
      <c r="F3" s="4"/>
    </row>
    <row r="4" spans="2:6" ht="15.75" thickBot="1">
      <c r="B4" s="5" t="s">
        <v>5</v>
      </c>
      <c r="C4" s="258" t="s">
        <v>52</v>
      </c>
      <c r="D4" s="6"/>
      <c r="E4" s="7" t="s">
        <v>6</v>
      </c>
      <c r="F4" s="8"/>
    </row>
    <row r="5" spans="2:6">
      <c r="B5" s="9" t="s">
        <v>7</v>
      </c>
      <c r="C5" s="259" t="s">
        <v>157</v>
      </c>
      <c r="D5" s="10"/>
      <c r="E5" s="11"/>
      <c r="F5" s="8"/>
    </row>
    <row r="6" spans="2:6">
      <c r="B6" s="9" t="s">
        <v>9</v>
      </c>
      <c r="C6" s="153">
        <v>292093</v>
      </c>
      <c r="D6" s="12"/>
      <c r="E6" s="11" t="s">
        <v>10</v>
      </c>
      <c r="F6" s="8"/>
    </row>
    <row r="7" spans="2:6">
      <c r="B7" s="1" t="s">
        <v>12</v>
      </c>
      <c r="C7" s="168">
        <v>110606</v>
      </c>
      <c r="D7" s="6"/>
      <c r="E7" s="21"/>
      <c r="F7" s="8"/>
    </row>
    <row r="8" spans="2:6">
      <c r="B8" s="9" t="s">
        <v>13</v>
      </c>
      <c r="C8" s="153">
        <v>4700025972</v>
      </c>
      <c r="D8" s="6"/>
      <c r="E8" s="13"/>
      <c r="F8" s="8"/>
    </row>
    <row r="9" spans="2:6">
      <c r="B9" s="14" t="s">
        <v>14</v>
      </c>
      <c r="C9" s="153">
        <v>7376</v>
      </c>
      <c r="D9" s="6"/>
      <c r="E9" s="8"/>
      <c r="F9" s="8"/>
    </row>
    <row r="10" spans="2:6" ht="15.75" thickBot="1">
      <c r="B10" s="14" t="s">
        <v>15</v>
      </c>
      <c r="C10" s="31"/>
      <c r="D10" s="6"/>
      <c r="E10" s="8"/>
      <c r="F10" s="8"/>
    </row>
    <row r="11" spans="2:6" ht="15.75" thickBot="1">
      <c r="B11" s="73" t="s">
        <v>17</v>
      </c>
      <c r="C11" s="73" t="s">
        <v>18</v>
      </c>
      <c r="D11" s="74" t="s">
        <v>19</v>
      </c>
      <c r="E11" s="75" t="s">
        <v>20</v>
      </c>
      <c r="F11" s="76" t="s">
        <v>21</v>
      </c>
    </row>
    <row r="12" spans="2:6" ht="15.75" thickBot="1">
      <c r="B12" s="157">
        <v>350207</v>
      </c>
      <c r="C12" s="157" t="s">
        <v>138</v>
      </c>
      <c r="D12" s="164">
        <v>1</v>
      </c>
      <c r="E12" s="249">
        <v>241010</v>
      </c>
      <c r="F12" s="187">
        <f>D12*E12</f>
        <v>241010</v>
      </c>
    </row>
    <row r="13" spans="2:6" ht="15.75" thickBot="1">
      <c r="B13" s="161"/>
      <c r="C13" s="162"/>
      <c r="D13" s="163"/>
      <c r="E13" s="185" t="s">
        <v>22</v>
      </c>
      <c r="F13" s="186">
        <f>F12</f>
        <v>241010</v>
      </c>
    </row>
    <row r="14" spans="2:6">
      <c r="B14"/>
      <c r="C14"/>
      <c r="D14"/>
      <c r="E14"/>
      <c r="F14"/>
    </row>
    <row r="15" spans="2:6" ht="15.75" thickBot="1">
      <c r="B15" s="356" t="s">
        <v>185</v>
      </c>
      <c r="C15" s="356"/>
      <c r="D15" s="356"/>
      <c r="E15" s="356"/>
      <c r="F15" s="356"/>
    </row>
    <row r="16" spans="2:6" ht="15.75" thickBot="1">
      <c r="B16" s="41"/>
      <c r="C16" s="181" t="s">
        <v>37</v>
      </c>
      <c r="D16" s="2"/>
      <c r="E16" s="3"/>
      <c r="F16" s="4"/>
    </row>
    <row r="17" spans="2:6" ht="15.75" thickBot="1">
      <c r="B17" s="5" t="s">
        <v>5</v>
      </c>
      <c r="C17" s="258" t="s">
        <v>52</v>
      </c>
      <c r="D17" s="6"/>
      <c r="E17" s="7" t="s">
        <v>6</v>
      </c>
      <c r="F17" s="8"/>
    </row>
    <row r="18" spans="2:6">
      <c r="B18" s="9" t="s">
        <v>7</v>
      </c>
      <c r="C18" s="259" t="s">
        <v>157</v>
      </c>
      <c r="D18" s="188"/>
      <c r="E18" s="11"/>
      <c r="F18" s="8"/>
    </row>
    <row r="19" spans="2:6">
      <c r="B19" s="9" t="s">
        <v>9</v>
      </c>
      <c r="C19" s="153">
        <v>292094</v>
      </c>
      <c r="D19" s="189"/>
      <c r="E19" s="11" t="s">
        <v>10</v>
      </c>
      <c r="F19" s="8"/>
    </row>
    <row r="20" spans="2:6">
      <c r="B20" s="1" t="s">
        <v>12</v>
      </c>
      <c r="C20" s="168">
        <v>110607</v>
      </c>
      <c r="D20" s="6"/>
      <c r="E20" s="21"/>
      <c r="F20" s="8"/>
    </row>
    <row r="21" spans="2:6">
      <c r="B21" s="9" t="s">
        <v>13</v>
      </c>
      <c r="C21" s="153">
        <v>4700025973</v>
      </c>
      <c r="D21" s="6"/>
      <c r="E21" s="13"/>
      <c r="F21" s="8"/>
    </row>
    <row r="22" spans="2:6">
      <c r="B22" s="9" t="s">
        <v>14</v>
      </c>
      <c r="C22" s="153">
        <v>7375</v>
      </c>
      <c r="D22" s="6"/>
      <c r="E22" s="8"/>
      <c r="F22" s="8"/>
    </row>
    <row r="23" spans="2:6" ht="15.75" thickBot="1">
      <c r="B23" s="16" t="s">
        <v>15</v>
      </c>
      <c r="C23" s="213"/>
      <c r="D23" s="6"/>
      <c r="E23" s="8"/>
      <c r="F23" s="8"/>
    </row>
    <row r="24" spans="2:6" ht="15.75" thickBot="1">
      <c r="B24" s="73" t="s">
        <v>17</v>
      </c>
      <c r="C24" s="73" t="s">
        <v>18</v>
      </c>
      <c r="D24" s="74" t="s">
        <v>19</v>
      </c>
      <c r="E24" s="75" t="s">
        <v>20</v>
      </c>
      <c r="F24" s="76" t="s">
        <v>21</v>
      </c>
    </row>
    <row r="25" spans="2:6" ht="15.75" thickBot="1">
      <c r="B25" s="157">
        <v>350207</v>
      </c>
      <c r="C25" s="157" t="s">
        <v>138</v>
      </c>
      <c r="D25" s="208">
        <v>1</v>
      </c>
      <c r="E25" s="314">
        <v>241010</v>
      </c>
      <c r="F25" s="187">
        <f>D25*E25</f>
        <v>241010</v>
      </c>
    </row>
    <row r="26" spans="2:6" ht="15.75" thickBot="1">
      <c r="B26" s="164"/>
      <c r="C26" s="209"/>
      <c r="D26" s="210"/>
      <c r="E26" s="211" t="s">
        <v>22</v>
      </c>
      <c r="F26" s="212">
        <f>F25</f>
        <v>241010</v>
      </c>
    </row>
    <row r="28" spans="2:6" ht="15.75" thickBot="1">
      <c r="B28" s="356" t="s">
        <v>186</v>
      </c>
      <c r="C28" s="356"/>
      <c r="D28" s="356"/>
      <c r="E28" s="356"/>
      <c r="F28" s="356"/>
    </row>
    <row r="29" spans="2:6" ht="15.75" thickBot="1">
      <c r="B29" s="245"/>
      <c r="C29" s="246" t="s">
        <v>38</v>
      </c>
      <c r="D29" s="2"/>
      <c r="E29" s="3"/>
      <c r="F29" s="4"/>
    </row>
    <row r="30" spans="2:6" ht="15.75" thickBot="1">
      <c r="B30" s="247" t="s">
        <v>5</v>
      </c>
      <c r="C30" s="258" t="s">
        <v>52</v>
      </c>
      <c r="D30" s="6"/>
      <c r="E30" s="7" t="s">
        <v>6</v>
      </c>
      <c r="F30" s="8"/>
    </row>
    <row r="31" spans="2:6" ht="15.75" thickBot="1">
      <c r="B31" s="247" t="s">
        <v>7</v>
      </c>
      <c r="C31" s="259" t="s">
        <v>157</v>
      </c>
      <c r="D31" s="188"/>
      <c r="E31" s="11"/>
      <c r="F31" s="8"/>
    </row>
    <row r="32" spans="2:6" ht="15.75" thickBot="1">
      <c r="B32" s="247" t="s">
        <v>9</v>
      </c>
      <c r="C32" s="204">
        <v>300843</v>
      </c>
      <c r="D32" s="189"/>
      <c r="E32" s="11" t="s">
        <v>10</v>
      </c>
      <c r="F32" s="8"/>
    </row>
    <row r="33" spans="2:6" ht="15.75" thickBot="1">
      <c r="B33" s="248" t="s">
        <v>12</v>
      </c>
      <c r="C33" s="168">
        <v>116897</v>
      </c>
      <c r="D33" s="6"/>
      <c r="E33" s="21"/>
      <c r="F33" s="8"/>
    </row>
    <row r="34" spans="2:6" ht="15.75" thickBot="1">
      <c r="B34" s="247" t="s">
        <v>13</v>
      </c>
      <c r="C34" s="153">
        <v>4700025774</v>
      </c>
      <c r="D34" s="6"/>
      <c r="E34" s="13"/>
      <c r="F34" s="8"/>
    </row>
    <row r="35" spans="2:6" ht="15.75" thickBot="1">
      <c r="B35" s="247" t="s">
        <v>14</v>
      </c>
      <c r="C35" s="200">
        <v>7388</v>
      </c>
      <c r="D35" s="6"/>
      <c r="E35" s="8"/>
      <c r="F35" s="8"/>
    </row>
    <row r="36" spans="2:6" ht="15.75" thickBot="1">
      <c r="B36" s="247" t="s">
        <v>15</v>
      </c>
      <c r="C36" s="164"/>
      <c r="D36" s="6"/>
      <c r="E36" s="8"/>
      <c r="F36" s="8"/>
    </row>
    <row r="37" spans="2:6" ht="15.75" thickBot="1">
      <c r="B37" s="73" t="s">
        <v>17</v>
      </c>
      <c r="C37" s="73"/>
      <c r="D37" s="166" t="s">
        <v>19</v>
      </c>
      <c r="E37" s="75" t="s">
        <v>20</v>
      </c>
      <c r="F37" s="76" t="s">
        <v>21</v>
      </c>
    </row>
    <row r="38" spans="2:6" ht="15.75" thickBot="1">
      <c r="B38" s="157">
        <v>11112222</v>
      </c>
      <c r="C38" s="157" t="s">
        <v>187</v>
      </c>
      <c r="D38" s="243">
        <v>1</v>
      </c>
      <c r="E38" s="315">
        <v>85425</v>
      </c>
      <c r="F38" s="214">
        <f>D38*E38</f>
        <v>85425</v>
      </c>
    </row>
    <row r="39" spans="2:6" ht="15.75" thickBot="1">
      <c r="B39" s="164"/>
      <c r="C39" s="209"/>
      <c r="D39" s="244"/>
      <c r="E39" s="215" t="s">
        <v>22</v>
      </c>
      <c r="F39" s="216">
        <f>F38</f>
        <v>85425</v>
      </c>
    </row>
    <row r="41" spans="2:6" ht="15.75" thickBot="1">
      <c r="B41" s="356"/>
      <c r="C41" s="356"/>
      <c r="D41" s="356"/>
      <c r="E41" s="356"/>
      <c r="F41" s="356"/>
    </row>
    <row r="42" spans="2:6" ht="15.75" thickBot="1">
      <c r="B42" s="41"/>
      <c r="C42" s="42" t="s">
        <v>39</v>
      </c>
      <c r="D42" s="2"/>
      <c r="E42" s="3"/>
      <c r="F42" s="4"/>
    </row>
    <row r="43" spans="2:6" ht="15.75" thickBot="1">
      <c r="B43" s="5" t="s">
        <v>5</v>
      </c>
      <c r="C43" s="290" t="s">
        <v>101</v>
      </c>
      <c r="D43" s="6"/>
      <c r="E43" s="7" t="s">
        <v>6</v>
      </c>
      <c r="F43" s="8"/>
    </row>
    <row r="44" spans="2:6">
      <c r="B44" s="9" t="s">
        <v>7</v>
      </c>
      <c r="C44" s="259" t="s">
        <v>143</v>
      </c>
      <c r="D44" s="10"/>
      <c r="E44" s="11"/>
      <c r="F44" s="8"/>
    </row>
    <row r="45" spans="2:6">
      <c r="B45" s="9" t="s">
        <v>9</v>
      </c>
      <c r="C45" s="158">
        <v>306814</v>
      </c>
      <c r="D45" s="12"/>
      <c r="E45" s="11" t="s">
        <v>10</v>
      </c>
      <c r="F45" s="8"/>
    </row>
    <row r="46" spans="2:6">
      <c r="B46" s="1" t="s">
        <v>12</v>
      </c>
      <c r="C46" s="327">
        <v>119201</v>
      </c>
      <c r="D46" s="6"/>
      <c r="E46" s="21"/>
      <c r="F46" s="8"/>
    </row>
    <row r="47" spans="2:6">
      <c r="B47" s="9" t="s">
        <v>13</v>
      </c>
      <c r="C47" s="170">
        <v>814799</v>
      </c>
      <c r="D47" s="6"/>
      <c r="E47" s="13"/>
      <c r="F47" s="8"/>
    </row>
    <row r="48" spans="2:6">
      <c r="B48" s="14" t="s">
        <v>14</v>
      </c>
      <c r="C48" s="158">
        <v>7248</v>
      </c>
      <c r="D48" s="6"/>
      <c r="E48" s="8"/>
      <c r="F48" s="8"/>
    </row>
    <row r="49" spans="2:6" ht="15.75" thickBot="1">
      <c r="B49" s="14" t="s">
        <v>15</v>
      </c>
      <c r="C49" s="31"/>
      <c r="D49" s="6"/>
      <c r="E49" s="8"/>
      <c r="F49" s="8"/>
    </row>
    <row r="50" spans="2:6" ht="15.75" thickBot="1">
      <c r="B50" s="73" t="s">
        <v>17</v>
      </c>
      <c r="C50" s="73" t="s">
        <v>18</v>
      </c>
      <c r="D50" s="74" t="s">
        <v>19</v>
      </c>
      <c r="E50" s="75" t="s">
        <v>20</v>
      </c>
      <c r="F50" s="76" t="s">
        <v>21</v>
      </c>
    </row>
    <row r="51" spans="2:6" ht="15.75" thickBot="1">
      <c r="B51" s="250" t="s">
        <v>191</v>
      </c>
      <c r="C51" s="250" t="s">
        <v>192</v>
      </c>
      <c r="D51" s="33">
        <v>4</v>
      </c>
      <c r="E51" s="326">
        <v>85140</v>
      </c>
      <c r="F51" s="26">
        <f>E51*D51</f>
        <v>340560</v>
      </c>
    </row>
    <row r="52" spans="2:6" ht="15.75" thickBot="1">
      <c r="B52" s="27"/>
      <c r="C52" s="77"/>
      <c r="D52" s="34"/>
      <c r="E52" s="28" t="s">
        <v>22</v>
      </c>
      <c r="F52" s="29">
        <f>F51</f>
        <v>340560</v>
      </c>
    </row>
    <row r="54" spans="2:6" ht="15.75" thickBot="1">
      <c r="B54" s="356"/>
      <c r="C54" s="356"/>
      <c r="D54" s="356"/>
      <c r="E54" s="356"/>
      <c r="F54" s="356"/>
    </row>
    <row r="55" spans="2:6" ht="15.75" thickBot="1">
      <c r="B55" s="41"/>
      <c r="C55" s="42" t="s">
        <v>86</v>
      </c>
      <c r="D55" s="2"/>
      <c r="E55" s="3"/>
      <c r="F55" s="4"/>
    </row>
    <row r="56" spans="2:6">
      <c r="B56" s="5" t="s">
        <v>5</v>
      </c>
      <c r="C56" s="328" t="s">
        <v>194</v>
      </c>
      <c r="D56" s="6"/>
      <c r="E56" s="7" t="s">
        <v>6</v>
      </c>
      <c r="F56" s="8"/>
    </row>
    <row r="57" spans="2:6">
      <c r="B57" s="9" t="s">
        <v>7</v>
      </c>
      <c r="C57" s="329" t="s">
        <v>193</v>
      </c>
      <c r="D57" s="10"/>
      <c r="E57" s="11"/>
      <c r="F57" s="8"/>
    </row>
    <row r="58" spans="2:6">
      <c r="B58" s="9" t="s">
        <v>9</v>
      </c>
      <c r="C58" s="153">
        <v>307053</v>
      </c>
      <c r="D58" s="12"/>
      <c r="E58" s="11" t="s">
        <v>10</v>
      </c>
      <c r="F58" s="8"/>
    </row>
    <row r="59" spans="2:6">
      <c r="B59" s="1" t="s">
        <v>12</v>
      </c>
      <c r="C59" s="327">
        <v>121744</v>
      </c>
      <c r="D59" s="6"/>
      <c r="E59" s="21"/>
      <c r="F59" s="8"/>
    </row>
    <row r="60" spans="2:6">
      <c r="B60" s="9" t="s">
        <v>13</v>
      </c>
      <c r="C60" s="153" t="s">
        <v>189</v>
      </c>
      <c r="D60" s="6"/>
      <c r="E60" s="13"/>
      <c r="F60" s="8"/>
    </row>
    <row r="61" spans="2:6">
      <c r="B61" s="14" t="s">
        <v>14</v>
      </c>
      <c r="C61" s="153">
        <v>7168</v>
      </c>
      <c r="D61" s="6"/>
      <c r="E61" s="8"/>
      <c r="F61" s="8"/>
    </row>
    <row r="62" spans="2:6" ht="15.75" thickBot="1">
      <c r="B62" s="14" t="s">
        <v>15</v>
      </c>
      <c r="C62" s="31"/>
      <c r="D62" s="6"/>
      <c r="E62" s="8"/>
      <c r="F62" s="8"/>
    </row>
    <row r="63" spans="2:6" ht="15.75" thickBot="1">
      <c r="B63" s="73" t="s">
        <v>17</v>
      </c>
      <c r="C63" s="73" t="s">
        <v>18</v>
      </c>
      <c r="D63" s="74" t="s">
        <v>19</v>
      </c>
      <c r="E63" s="75" t="s">
        <v>20</v>
      </c>
      <c r="F63" s="76" t="s">
        <v>21</v>
      </c>
    </row>
    <row r="64" spans="2:6" ht="15.75" thickBot="1">
      <c r="B64" s="157">
        <v>9910000003</v>
      </c>
      <c r="C64" s="157" t="s">
        <v>53</v>
      </c>
      <c r="D64" s="164">
        <v>1</v>
      </c>
      <c r="E64" s="249">
        <v>535635</v>
      </c>
      <c r="F64" s="187">
        <f>D64*E64</f>
        <v>535635</v>
      </c>
    </row>
    <row r="65" spans="2:6" ht="15.75" thickBot="1">
      <c r="B65" s="161"/>
      <c r="C65" s="162"/>
      <c r="D65" s="163"/>
      <c r="E65" s="185" t="s">
        <v>22</v>
      </c>
      <c r="F65" s="186">
        <f>F64</f>
        <v>535635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topLeftCell="A37" workbookViewId="0">
      <selection activeCell="B55" sqref="B55:F65"/>
    </sheetView>
  </sheetViews>
  <sheetFormatPr baseColWidth="10" defaultRowHeight="15"/>
  <cols>
    <col min="2" max="2" width="35.28515625" style="103" customWidth="1"/>
    <col min="3" max="3" width="45.5703125" style="103" customWidth="1"/>
    <col min="4" max="4" width="11.42578125" style="103"/>
    <col min="5" max="5" width="12.28515625" style="103" customWidth="1"/>
    <col min="6" max="6" width="11.42578125" style="103"/>
  </cols>
  <sheetData>
    <row r="2" spans="2:6" ht="15.75" thickBot="1">
      <c r="B2" s="356"/>
      <c r="C2" s="356"/>
      <c r="D2" s="356"/>
      <c r="E2" s="356"/>
      <c r="F2" s="356"/>
    </row>
    <row r="3" spans="2:6" ht="15.75" thickBot="1">
      <c r="B3" s="41"/>
      <c r="C3" s="42" t="s">
        <v>87</v>
      </c>
      <c r="D3" s="2"/>
      <c r="E3" s="3"/>
      <c r="F3" s="4"/>
    </row>
    <row r="4" spans="2:6">
      <c r="B4" s="104" t="s">
        <v>5</v>
      </c>
      <c r="C4" s="165" t="s">
        <v>101</v>
      </c>
      <c r="D4" s="106"/>
      <c r="E4" s="22" t="s">
        <v>6</v>
      </c>
      <c r="F4" s="4"/>
    </row>
    <row r="5" spans="2:6">
      <c r="B5" s="105" t="s">
        <v>7</v>
      </c>
      <c r="C5" s="313" t="s">
        <v>143</v>
      </c>
      <c r="D5" s="106"/>
      <c r="E5" s="107"/>
      <c r="F5" s="4"/>
    </row>
    <row r="6" spans="2:6">
      <c r="B6" s="105" t="s">
        <v>9</v>
      </c>
      <c r="C6" s="204">
        <v>306949</v>
      </c>
      <c r="D6" s="108"/>
      <c r="E6" s="107" t="s">
        <v>10</v>
      </c>
      <c r="F6" s="4"/>
    </row>
    <row r="7" spans="2:6">
      <c r="B7" s="110" t="s">
        <v>12</v>
      </c>
      <c r="C7" s="168">
        <v>121808</v>
      </c>
      <c r="D7" s="2"/>
      <c r="E7" s="109"/>
      <c r="F7" s="4"/>
    </row>
    <row r="8" spans="2:6">
      <c r="B8" s="105" t="s">
        <v>13</v>
      </c>
      <c r="C8" s="153">
        <v>816424</v>
      </c>
      <c r="D8" s="2"/>
      <c r="E8" s="111"/>
      <c r="F8" s="4"/>
    </row>
    <row r="9" spans="2:6">
      <c r="B9" s="112" t="s">
        <v>14</v>
      </c>
      <c r="C9" s="153">
        <v>7249</v>
      </c>
      <c r="D9" s="2"/>
      <c r="E9" s="4"/>
      <c r="F9" s="4"/>
    </row>
    <row r="10" spans="2:6" ht="15.75" thickBot="1">
      <c r="B10" s="112" t="s">
        <v>15</v>
      </c>
      <c r="C10" s="113"/>
      <c r="D10" s="2"/>
      <c r="E10" s="4"/>
      <c r="F10" s="4"/>
    </row>
    <row r="11" spans="2:6" ht="15.75" thickBot="1">
      <c r="B11" s="114" t="s">
        <v>17</v>
      </c>
      <c r="C11" s="114"/>
      <c r="D11" s="116" t="s">
        <v>19</v>
      </c>
      <c r="E11" s="116" t="s">
        <v>20</v>
      </c>
      <c r="F11" s="117" t="s">
        <v>21</v>
      </c>
    </row>
    <row r="12" spans="2:6" ht="15.75" thickBot="1">
      <c r="B12" s="157">
        <v>3200000000</v>
      </c>
      <c r="C12" s="157" t="s">
        <v>28</v>
      </c>
      <c r="D12" s="194">
        <v>1</v>
      </c>
      <c r="E12" s="249">
        <v>185000</v>
      </c>
      <c r="F12" s="217">
        <f>1*E12</f>
        <v>185000</v>
      </c>
    </row>
    <row r="13" spans="2:6" ht="15.75" thickBot="1">
      <c r="B13" s="218"/>
      <c r="C13" s="219"/>
      <c r="D13" s="220"/>
      <c r="E13" s="221" t="s">
        <v>22</v>
      </c>
      <c r="F13" s="222">
        <f>F12</f>
        <v>185000</v>
      </c>
    </row>
    <row r="14" spans="2:6">
      <c r="F14" s="178"/>
    </row>
    <row r="15" spans="2:6" ht="15.75" thickBot="1">
      <c r="B15" s="356"/>
      <c r="C15" s="356"/>
      <c r="D15" s="356"/>
      <c r="E15" s="356"/>
      <c r="F15" s="356"/>
    </row>
    <row r="16" spans="2:6" ht="15.75" thickBot="1">
      <c r="B16" s="41"/>
      <c r="C16" s="181" t="s">
        <v>40</v>
      </c>
      <c r="D16" s="2"/>
      <c r="E16" s="3"/>
      <c r="F16" s="4"/>
    </row>
    <row r="17" spans="2:6">
      <c r="B17" s="104" t="s">
        <v>5</v>
      </c>
      <c r="C17" s="291" t="s">
        <v>128</v>
      </c>
      <c r="D17" s="223"/>
      <c r="E17" s="22" t="s">
        <v>6</v>
      </c>
      <c r="F17" s="4"/>
    </row>
    <row r="18" spans="2:6">
      <c r="B18" s="105" t="s">
        <v>7</v>
      </c>
      <c r="C18" s="308" t="s">
        <v>129</v>
      </c>
      <c r="D18" s="223"/>
      <c r="E18" s="107"/>
      <c r="F18" s="4"/>
    </row>
    <row r="19" spans="2:6">
      <c r="B19" s="105" t="s">
        <v>9</v>
      </c>
      <c r="C19" s="153">
        <v>307317</v>
      </c>
      <c r="D19" s="224"/>
      <c r="E19" s="107" t="s">
        <v>10</v>
      </c>
      <c r="F19" s="4"/>
    </row>
    <row r="20" spans="2:6">
      <c r="B20" s="110" t="s">
        <v>12</v>
      </c>
      <c r="C20" s="332">
        <v>121325</v>
      </c>
      <c r="D20" s="2"/>
      <c r="E20" s="109"/>
      <c r="F20" s="4"/>
    </row>
    <row r="21" spans="2:6">
      <c r="B21" s="105" t="s">
        <v>13</v>
      </c>
      <c r="C21" s="153">
        <v>4300049004</v>
      </c>
      <c r="D21" s="2"/>
      <c r="E21" s="111"/>
      <c r="F21" s="4"/>
    </row>
    <row r="22" spans="2:6">
      <c r="B22" s="112" t="s">
        <v>14</v>
      </c>
      <c r="C22" s="153">
        <v>7172</v>
      </c>
      <c r="D22" s="2"/>
      <c r="E22" s="4"/>
      <c r="F22" s="4"/>
    </row>
    <row r="23" spans="2:6" ht="15.75" thickBot="1">
      <c r="B23" s="112" t="s">
        <v>15</v>
      </c>
      <c r="C23" s="113"/>
      <c r="D23" s="2"/>
      <c r="E23" s="4"/>
      <c r="F23" s="4"/>
    </row>
    <row r="24" spans="2:6" ht="15.75" thickBot="1">
      <c r="B24" s="114" t="s">
        <v>17</v>
      </c>
      <c r="C24" s="114" t="s">
        <v>18</v>
      </c>
      <c r="D24" s="115" t="s">
        <v>19</v>
      </c>
      <c r="E24" s="116" t="s">
        <v>20</v>
      </c>
      <c r="F24" s="117" t="s">
        <v>21</v>
      </c>
    </row>
    <row r="25" spans="2:6" ht="15.75" thickBot="1">
      <c r="B25" s="157">
        <v>9910000003</v>
      </c>
      <c r="C25" s="157" t="s">
        <v>53</v>
      </c>
      <c r="D25" s="136">
        <v>1</v>
      </c>
      <c r="E25" s="314">
        <v>135000</v>
      </c>
      <c r="F25" s="118">
        <f>D25*E25</f>
        <v>135000</v>
      </c>
    </row>
    <row r="26" spans="2:6" ht="15.75" thickBot="1">
      <c r="B26" s="119"/>
      <c r="C26" s="120"/>
      <c r="D26" s="121"/>
      <c r="E26" s="122" t="s">
        <v>22</v>
      </c>
      <c r="F26" s="123">
        <f>SUM(F25:F25)</f>
        <v>135000</v>
      </c>
    </row>
    <row r="28" spans="2:6" ht="15.75" thickBot="1">
      <c r="B28" s="356"/>
      <c r="C28" s="356"/>
      <c r="D28" s="356"/>
      <c r="E28" s="356"/>
      <c r="F28" s="356"/>
    </row>
    <row r="29" spans="2:6" ht="15.75" thickBot="1">
      <c r="B29" s="41"/>
      <c r="C29" s="42" t="s">
        <v>41</v>
      </c>
      <c r="D29" s="2"/>
      <c r="E29" s="3"/>
      <c r="F29" s="4"/>
    </row>
    <row r="30" spans="2:6">
      <c r="B30" s="104" t="s">
        <v>5</v>
      </c>
      <c r="C30" s="301" t="s">
        <v>119</v>
      </c>
      <c r="D30" s="106"/>
      <c r="E30" s="22" t="s">
        <v>6</v>
      </c>
      <c r="F30" s="4"/>
    </row>
    <row r="31" spans="2:6">
      <c r="B31" s="105" t="s">
        <v>7</v>
      </c>
      <c r="C31" s="334" t="s">
        <v>161</v>
      </c>
      <c r="D31" s="223"/>
      <c r="E31" s="107"/>
      <c r="F31" s="4"/>
    </row>
    <row r="32" spans="2:6">
      <c r="B32" s="105" t="s">
        <v>9</v>
      </c>
      <c r="C32" s="153">
        <v>307318</v>
      </c>
      <c r="D32" s="224"/>
      <c r="E32" s="107" t="s">
        <v>10</v>
      </c>
      <c r="F32" s="4"/>
    </row>
    <row r="33" spans="2:6">
      <c r="B33" s="110" t="s">
        <v>12</v>
      </c>
      <c r="C33" s="332">
        <v>121967</v>
      </c>
      <c r="D33" s="2"/>
      <c r="E33" s="109"/>
      <c r="F33" s="4"/>
    </row>
    <row r="34" spans="2:6">
      <c r="B34" s="105" t="s">
        <v>13</v>
      </c>
      <c r="C34" s="335" t="s">
        <v>168</v>
      </c>
      <c r="D34" s="2"/>
      <c r="E34" s="111"/>
      <c r="F34" s="4"/>
    </row>
    <row r="35" spans="2:6">
      <c r="B35" s="112" t="s">
        <v>14</v>
      </c>
      <c r="C35" s="153">
        <v>7113</v>
      </c>
      <c r="D35" s="2"/>
      <c r="E35" s="4"/>
      <c r="F35" s="4"/>
    </row>
    <row r="36" spans="2:6" ht="15.75" thickBot="1">
      <c r="B36" s="112" t="s">
        <v>15</v>
      </c>
      <c r="C36" s="336"/>
      <c r="D36" s="2"/>
      <c r="E36" s="4"/>
      <c r="F36" s="4"/>
    </row>
    <row r="37" spans="2:6" ht="15.75" thickBot="1">
      <c r="B37" s="114" t="s">
        <v>17</v>
      </c>
      <c r="C37" s="333" t="s">
        <v>18</v>
      </c>
      <c r="D37" s="115" t="s">
        <v>19</v>
      </c>
      <c r="E37" s="116" t="s">
        <v>20</v>
      </c>
      <c r="F37" s="117" t="s">
        <v>21</v>
      </c>
    </row>
    <row r="38" spans="2:6" ht="15.75" thickBot="1">
      <c r="B38" s="157" t="s">
        <v>154</v>
      </c>
      <c r="C38" s="157" t="s">
        <v>155</v>
      </c>
      <c r="D38" s="143">
        <v>5</v>
      </c>
      <c r="E38" s="326">
        <v>42350</v>
      </c>
      <c r="F38" s="118">
        <f>D38*E38</f>
        <v>211750</v>
      </c>
    </row>
    <row r="39" spans="2:6" ht="15.75" thickBot="1">
      <c r="B39" s="119"/>
      <c r="C39" s="120"/>
      <c r="D39" s="121"/>
      <c r="E39" s="122" t="s">
        <v>22</v>
      </c>
      <c r="F39" s="123">
        <f>SUM(F38:F38)</f>
        <v>211750</v>
      </c>
    </row>
    <row r="41" spans="2:6" ht="15.75" thickBot="1"/>
    <row r="42" spans="2:6" ht="15.75" thickBot="1">
      <c r="B42" s="41"/>
      <c r="C42" s="181" t="s">
        <v>42</v>
      </c>
      <c r="D42" s="2"/>
      <c r="E42" s="3"/>
      <c r="F42" s="4"/>
    </row>
    <row r="43" spans="2:6">
      <c r="B43" s="104" t="s">
        <v>5</v>
      </c>
      <c r="C43" s="301" t="s">
        <v>119</v>
      </c>
      <c r="D43" s="223"/>
      <c r="E43" s="22" t="s">
        <v>6</v>
      </c>
      <c r="F43" s="4"/>
    </row>
    <row r="44" spans="2:6">
      <c r="B44" s="105" t="s">
        <v>7</v>
      </c>
      <c r="C44" s="334" t="s">
        <v>161</v>
      </c>
      <c r="D44" s="223"/>
      <c r="E44" s="107"/>
      <c r="F44" s="4"/>
    </row>
    <row r="45" spans="2:6">
      <c r="B45" s="105" t="s">
        <v>9</v>
      </c>
      <c r="C45" s="153">
        <v>307686</v>
      </c>
      <c r="D45" s="224"/>
      <c r="E45" s="107" t="s">
        <v>10</v>
      </c>
      <c r="F45" s="4"/>
    </row>
    <row r="46" spans="2:6">
      <c r="B46" s="110" t="s">
        <v>12</v>
      </c>
      <c r="C46" s="168">
        <v>122342</v>
      </c>
      <c r="D46" s="2"/>
      <c r="E46" s="109"/>
      <c r="F46" s="4"/>
    </row>
    <row r="47" spans="2:6">
      <c r="B47" s="105" t="s">
        <v>13</v>
      </c>
      <c r="C47" s="335" t="s">
        <v>168</v>
      </c>
      <c r="D47" s="2"/>
      <c r="E47" s="111"/>
      <c r="F47" s="4"/>
    </row>
    <row r="48" spans="2:6">
      <c r="B48" s="112" t="s">
        <v>14</v>
      </c>
      <c r="C48" s="153">
        <v>7114</v>
      </c>
      <c r="D48" s="2"/>
      <c r="E48" s="4"/>
      <c r="F48" s="4"/>
    </row>
    <row r="49" spans="2:9" ht="15.75" thickBot="1">
      <c r="B49" s="112" t="s">
        <v>15</v>
      </c>
      <c r="C49" s="113"/>
      <c r="D49" s="2"/>
      <c r="E49" s="4"/>
      <c r="F49" s="4"/>
    </row>
    <row r="50" spans="2:9" ht="15.75" thickBot="1">
      <c r="B50" s="114" t="s">
        <v>17</v>
      </c>
      <c r="C50" s="114" t="s">
        <v>18</v>
      </c>
      <c r="D50" s="115" t="s">
        <v>19</v>
      </c>
      <c r="E50" s="116" t="s">
        <v>20</v>
      </c>
      <c r="F50" s="117" t="s">
        <v>21</v>
      </c>
    </row>
    <row r="51" spans="2:9" ht="15.75" thickBot="1">
      <c r="B51" s="157" t="s">
        <v>154</v>
      </c>
      <c r="C51" s="157" t="s">
        <v>155</v>
      </c>
      <c r="D51" s="164">
        <v>15</v>
      </c>
      <c r="E51" s="338">
        <v>40232</v>
      </c>
      <c r="F51" s="196">
        <f>D51*E51</f>
        <v>603480</v>
      </c>
    </row>
    <row r="52" spans="2:9" ht="15.75" thickBot="1">
      <c r="B52" s="174"/>
      <c r="C52" s="175"/>
      <c r="D52" s="176"/>
      <c r="E52" s="177" t="s">
        <v>22</v>
      </c>
      <c r="F52" s="195">
        <f>F51</f>
        <v>603480</v>
      </c>
    </row>
    <row r="54" spans="2:9" ht="15.75" thickBot="1">
      <c r="B54" s="356"/>
      <c r="C54" s="356"/>
      <c r="D54" s="356"/>
      <c r="E54" s="356"/>
      <c r="F54" s="356"/>
    </row>
    <row r="55" spans="2:9" ht="15.75" thickBot="1">
      <c r="B55" s="190"/>
      <c r="C55" s="181" t="s">
        <v>43</v>
      </c>
      <c r="D55" s="106"/>
      <c r="E55" s="3"/>
      <c r="F55" s="4"/>
    </row>
    <row r="56" spans="2:9" ht="15.75" thickBot="1">
      <c r="B56" s="251" t="s">
        <v>5</v>
      </c>
      <c r="C56" s="341" t="s">
        <v>199</v>
      </c>
      <c r="D56" s="223"/>
      <c r="E56" s="22" t="s">
        <v>6</v>
      </c>
      <c r="F56" s="4"/>
    </row>
    <row r="57" spans="2:9" ht="15.75" thickBot="1">
      <c r="B57" s="251" t="s">
        <v>7</v>
      </c>
      <c r="C57" s="342" t="s">
        <v>198</v>
      </c>
      <c r="D57" s="223"/>
      <c r="E57" s="107"/>
      <c r="F57" s="4"/>
    </row>
    <row r="58" spans="2:9" ht="15.75" thickBot="1">
      <c r="B58" s="251" t="s">
        <v>9</v>
      </c>
      <c r="C58" s="228">
        <v>307863</v>
      </c>
      <c r="D58" s="224"/>
      <c r="E58" s="107" t="s">
        <v>10</v>
      </c>
      <c r="F58" s="4"/>
    </row>
    <row r="59" spans="2:9" ht="15.75" thickBot="1">
      <c r="B59" s="252" t="s">
        <v>12</v>
      </c>
      <c r="C59" s="343">
        <v>122303</v>
      </c>
      <c r="D59" s="2"/>
      <c r="E59" s="109"/>
      <c r="F59" s="4"/>
    </row>
    <row r="60" spans="2:9" ht="15.75" thickBot="1">
      <c r="B60" s="251" t="s">
        <v>13</v>
      </c>
      <c r="C60" s="228">
        <v>1014</v>
      </c>
      <c r="D60" s="2"/>
      <c r="E60" s="111"/>
      <c r="F60" s="4"/>
    </row>
    <row r="61" spans="2:9" ht="15.75" thickBot="1">
      <c r="B61" s="251" t="s">
        <v>14</v>
      </c>
      <c r="C61" s="228">
        <v>90113</v>
      </c>
      <c r="D61" s="2"/>
      <c r="E61" s="4"/>
      <c r="F61" s="4"/>
      <c r="I61" t="s">
        <v>6</v>
      </c>
    </row>
    <row r="62" spans="2:9" ht="15.75" thickBot="1">
      <c r="B62" s="251" t="s">
        <v>15</v>
      </c>
      <c r="C62" s="218"/>
      <c r="D62" s="2"/>
      <c r="E62" s="4"/>
      <c r="F62" s="4"/>
    </row>
    <row r="63" spans="2:9" ht="15.75" thickBot="1">
      <c r="B63" s="114" t="s">
        <v>17</v>
      </c>
      <c r="C63" s="114" t="s">
        <v>18</v>
      </c>
      <c r="D63" s="115" t="s">
        <v>19</v>
      </c>
      <c r="E63" s="116" t="s">
        <v>20</v>
      </c>
      <c r="F63" s="117" t="s">
        <v>21</v>
      </c>
    </row>
    <row r="64" spans="2:9" ht="15.75" thickBot="1">
      <c r="B64" s="307" t="s">
        <v>27</v>
      </c>
      <c r="C64" s="157" t="s">
        <v>197</v>
      </c>
      <c r="D64" s="199">
        <v>1</v>
      </c>
      <c r="E64" s="340">
        <v>295000</v>
      </c>
      <c r="F64" s="253">
        <f>E64*D64</f>
        <v>295000</v>
      </c>
    </row>
    <row r="65" spans="2:6" ht="15.75" thickBot="1">
      <c r="B65" s="218"/>
      <c r="C65" s="219"/>
      <c r="D65" s="220"/>
      <c r="E65" s="221" t="s">
        <v>22</v>
      </c>
      <c r="F65" s="253">
        <f>SUM(F64:F64)</f>
        <v>295000</v>
      </c>
    </row>
  </sheetData>
  <mergeCells count="4">
    <mergeCell ref="B28:F28"/>
    <mergeCell ref="B2:F2"/>
    <mergeCell ref="B15:F15"/>
    <mergeCell ref="B54:F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9"/>
  <sheetViews>
    <sheetView workbookViewId="0">
      <selection activeCell="B12" sqref="B12:F12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/>
    <row r="3" spans="2:6" ht="15.75" thickBot="1">
      <c r="B3" s="41"/>
      <c r="C3" s="42" t="s">
        <v>99</v>
      </c>
      <c r="D3" s="2"/>
      <c r="E3" s="3"/>
      <c r="F3" s="4"/>
    </row>
    <row r="4" spans="2:6">
      <c r="B4" s="5" t="s">
        <v>5</v>
      </c>
      <c r="C4" s="203"/>
      <c r="D4" s="6"/>
      <c r="E4" s="7" t="s">
        <v>6</v>
      </c>
      <c r="F4" s="8"/>
    </row>
    <row r="5" spans="2:6">
      <c r="B5" s="9" t="s">
        <v>7</v>
      </c>
      <c r="C5" s="179"/>
      <c r="D5" s="10"/>
      <c r="E5" s="11"/>
      <c r="F5" s="8"/>
    </row>
    <row r="6" spans="2:6">
      <c r="B6" s="9" t="s">
        <v>9</v>
      </c>
      <c r="C6" s="158"/>
      <c r="D6" s="12"/>
      <c r="E6" s="11" t="s">
        <v>10</v>
      </c>
      <c r="F6" s="8"/>
    </row>
    <row r="7" spans="2:6">
      <c r="B7" s="1" t="s">
        <v>12</v>
      </c>
      <c r="C7" s="168"/>
      <c r="D7" s="6"/>
      <c r="E7" s="21"/>
      <c r="F7" s="8"/>
    </row>
    <row r="8" spans="2:6">
      <c r="B8" s="9" t="s">
        <v>13</v>
      </c>
      <c r="C8" s="154"/>
      <c r="D8" s="6"/>
      <c r="E8" s="13"/>
      <c r="F8" s="8"/>
    </row>
    <row r="9" spans="2:6">
      <c r="B9" s="14" t="s">
        <v>14</v>
      </c>
      <c r="C9" s="170"/>
      <c r="D9" s="6"/>
      <c r="E9" s="8"/>
      <c r="F9" s="8"/>
    </row>
    <row r="10" spans="2:6" ht="15.75" thickBot="1">
      <c r="B10" s="14" t="s">
        <v>15</v>
      </c>
      <c r="C10" s="31"/>
      <c r="D10" s="6"/>
      <c r="E10" s="8"/>
      <c r="F10" s="8"/>
    </row>
    <row r="11" spans="2:6" ht="15.75" thickBot="1">
      <c r="B11" s="73" t="s">
        <v>17</v>
      </c>
      <c r="C11" s="73" t="s">
        <v>18</v>
      </c>
      <c r="D11" s="74" t="s">
        <v>19</v>
      </c>
      <c r="E11" s="75" t="s">
        <v>20</v>
      </c>
      <c r="F11" s="76" t="s">
        <v>21</v>
      </c>
    </row>
    <row r="12" spans="2:6" ht="15.75" thickBot="1">
      <c r="B12" s="250"/>
      <c r="C12" s="250"/>
      <c r="D12" s="164"/>
      <c r="E12" s="229"/>
      <c r="F12" s="187"/>
    </row>
    <row r="13" spans="2:6" ht="15.75" thickBot="1">
      <c r="B13" s="164"/>
      <c r="C13" s="209"/>
      <c r="D13" s="230"/>
      <c r="E13" s="231" t="s">
        <v>22</v>
      </c>
      <c r="F13" s="187">
        <f>SUM(F12:F12)</f>
        <v>0</v>
      </c>
    </row>
    <row r="15" spans="2:6" ht="15.75" thickBot="1">
      <c r="B15" s="180"/>
    </row>
    <row r="16" spans="2:6" ht="15.75" thickBot="1">
      <c r="B16" s="41"/>
      <c r="C16" s="181" t="s">
        <v>88</v>
      </c>
      <c r="D16" s="2"/>
      <c r="E16" s="3"/>
      <c r="F16" s="4"/>
    </row>
    <row r="17" spans="2:6">
      <c r="B17" s="5" t="s">
        <v>5</v>
      </c>
      <c r="C17" s="203"/>
      <c r="D17" s="6"/>
      <c r="E17" s="7" t="s">
        <v>6</v>
      </c>
      <c r="F17" s="8"/>
    </row>
    <row r="18" spans="2:6">
      <c r="B18" s="9" t="s">
        <v>7</v>
      </c>
      <c r="C18" s="179"/>
      <c r="D18" s="6"/>
      <c r="E18" s="11"/>
      <c r="F18" s="8"/>
    </row>
    <row r="19" spans="2:6">
      <c r="B19" s="9" t="s">
        <v>9</v>
      </c>
      <c r="C19" s="158"/>
      <c r="D19" s="95"/>
      <c r="E19" s="11" t="s">
        <v>10</v>
      </c>
      <c r="F19" s="8"/>
    </row>
    <row r="20" spans="2:6">
      <c r="B20" s="1" t="s">
        <v>12</v>
      </c>
      <c r="C20" s="168"/>
      <c r="D20" s="6"/>
      <c r="E20" s="21"/>
      <c r="F20" s="8"/>
    </row>
    <row r="21" spans="2:6">
      <c r="B21" s="9" t="s">
        <v>13</v>
      </c>
      <c r="C21" s="153"/>
      <c r="D21" s="6"/>
      <c r="E21" s="13"/>
      <c r="F21" s="8"/>
    </row>
    <row r="22" spans="2:6">
      <c r="B22" s="14" t="s">
        <v>14</v>
      </c>
      <c r="C22" s="170"/>
      <c r="D22" s="6"/>
      <c r="E22" s="8"/>
      <c r="F22" s="8"/>
    </row>
    <row r="23" spans="2:6" ht="15.75" thickBot="1">
      <c r="B23" s="14" t="s">
        <v>15</v>
      </c>
      <c r="C23" s="184"/>
      <c r="D23" s="6"/>
      <c r="E23" s="8"/>
      <c r="F23" s="8"/>
    </row>
    <row r="24" spans="2:6" ht="15.75" thickBot="1">
      <c r="B24" s="73" t="s">
        <v>17</v>
      </c>
      <c r="C24" s="182" t="s">
        <v>18</v>
      </c>
      <c r="D24" s="74" t="s">
        <v>19</v>
      </c>
      <c r="E24" s="75" t="s">
        <v>20</v>
      </c>
      <c r="F24" s="76" t="s">
        <v>21</v>
      </c>
    </row>
    <row r="25" spans="2:6">
      <c r="B25" s="165"/>
      <c r="C25" s="158"/>
      <c r="D25" s="254"/>
      <c r="E25" s="169"/>
      <c r="F25" s="26"/>
    </row>
    <row r="26" spans="2:6" ht="15.75" thickBot="1">
      <c r="B26" s="27"/>
      <c r="C26" s="77"/>
      <c r="D26" s="34"/>
      <c r="E26" s="28" t="s">
        <v>22</v>
      </c>
      <c r="F26" s="29">
        <f>F25</f>
        <v>0</v>
      </c>
    </row>
    <row r="28" spans="2:6" ht="15.75" thickBot="1">
      <c r="B28" s="356"/>
      <c r="C28" s="356"/>
      <c r="D28" s="356"/>
      <c r="E28" s="356"/>
      <c r="F28" s="356"/>
    </row>
    <row r="29" spans="2:6" ht="15.75" thickBot="1">
      <c r="B29" s="41"/>
      <c r="C29" s="42" t="s">
        <v>89</v>
      </c>
      <c r="D29" s="2"/>
      <c r="E29" s="3"/>
      <c r="F29" s="4"/>
    </row>
    <row r="30" spans="2:6">
      <c r="B30" s="5" t="s">
        <v>5</v>
      </c>
      <c r="C30" s="165"/>
      <c r="D30" s="6"/>
      <c r="E30" s="7" t="s">
        <v>6</v>
      </c>
      <c r="F30" s="8"/>
    </row>
    <row r="31" spans="2:6">
      <c r="B31" s="9" t="s">
        <v>7</v>
      </c>
      <c r="C31" s="235"/>
      <c r="D31" s="10"/>
      <c r="E31" s="11"/>
      <c r="F31" s="8"/>
    </row>
    <row r="32" spans="2:6">
      <c r="B32" s="9" t="s">
        <v>9</v>
      </c>
      <c r="C32" s="204"/>
      <c r="D32" s="12"/>
      <c r="E32" s="11" t="s">
        <v>10</v>
      </c>
      <c r="F32" s="8"/>
    </row>
    <row r="33" spans="2:6">
      <c r="B33" s="1" t="s">
        <v>12</v>
      </c>
      <c r="C33" s="168"/>
      <c r="D33" s="6"/>
      <c r="E33" s="21"/>
      <c r="F33" s="8"/>
    </row>
    <row r="34" spans="2:6">
      <c r="B34" s="9" t="s">
        <v>13</v>
      </c>
      <c r="C34" s="158"/>
      <c r="D34" s="6"/>
      <c r="E34" s="13"/>
      <c r="F34" s="8"/>
    </row>
    <row r="35" spans="2:6">
      <c r="B35" s="14" t="s">
        <v>14</v>
      </c>
      <c r="C35" s="200"/>
      <c r="D35" s="6"/>
      <c r="E35" s="8"/>
      <c r="F35" s="8"/>
    </row>
    <row r="36" spans="2:6" ht="15.75" thickBot="1">
      <c r="B36" s="14" t="s">
        <v>15</v>
      </c>
      <c r="C36" s="31"/>
      <c r="D36" s="6"/>
      <c r="E36" s="8"/>
      <c r="F36" s="8"/>
    </row>
    <row r="37" spans="2:6" ht="15.75" thickBot="1">
      <c r="B37" s="73" t="s">
        <v>17</v>
      </c>
      <c r="C37" s="73" t="s">
        <v>18</v>
      </c>
      <c r="D37" s="74" t="s">
        <v>19</v>
      </c>
      <c r="E37" s="75" t="s">
        <v>20</v>
      </c>
      <c r="F37" s="76" t="s">
        <v>21</v>
      </c>
    </row>
    <row r="38" spans="2:6" ht="15.75" thickBot="1">
      <c r="B38" s="202"/>
      <c r="C38" s="157"/>
      <c r="D38" s="164"/>
      <c r="E38" s="255"/>
      <c r="F38" s="187"/>
    </row>
    <row r="39" spans="2:6" ht="15.75" thickBot="1">
      <c r="B39" s="161"/>
      <c r="C39" s="162"/>
      <c r="D39" s="163"/>
      <c r="E39" s="185" t="s">
        <v>22</v>
      </c>
      <c r="F39" s="186">
        <f>F38</f>
        <v>0</v>
      </c>
    </row>
    <row r="41" spans="2:6" ht="15.75" thickBot="1">
      <c r="B41" s="356"/>
      <c r="C41" s="356"/>
      <c r="D41" s="356"/>
      <c r="E41" s="356"/>
      <c r="F41" s="356"/>
    </row>
    <row r="42" spans="2:6" ht="15.75" thickBot="1">
      <c r="B42" s="41"/>
      <c r="C42" s="42" t="s">
        <v>90</v>
      </c>
      <c r="D42" s="2"/>
      <c r="E42" s="3"/>
      <c r="F42" s="4"/>
    </row>
    <row r="43" spans="2:6">
      <c r="B43" s="5" t="s">
        <v>5</v>
      </c>
      <c r="C43" s="165"/>
      <c r="D43" s="6"/>
      <c r="E43" s="7" t="s">
        <v>6</v>
      </c>
      <c r="F43" s="8"/>
    </row>
    <row r="44" spans="2:6">
      <c r="B44" s="9" t="s">
        <v>7</v>
      </c>
      <c r="C44" s="235"/>
      <c r="D44" s="10"/>
      <c r="E44" s="11"/>
      <c r="F44" s="8"/>
    </row>
    <row r="45" spans="2:6">
      <c r="B45" s="9" t="s">
        <v>9</v>
      </c>
      <c r="C45" s="204"/>
      <c r="D45" s="12"/>
      <c r="E45" s="11" t="s">
        <v>10</v>
      </c>
      <c r="F45" s="8"/>
    </row>
    <row r="46" spans="2:6">
      <c r="B46" s="1" t="s">
        <v>12</v>
      </c>
      <c r="C46" s="168"/>
      <c r="D46" s="6"/>
      <c r="E46" s="21"/>
      <c r="F46" s="8"/>
    </row>
    <row r="47" spans="2:6">
      <c r="B47" s="9" t="s">
        <v>13</v>
      </c>
      <c r="C47" s="158"/>
      <c r="D47" s="6"/>
      <c r="E47" s="13"/>
      <c r="F47" s="8"/>
    </row>
    <row r="48" spans="2:6">
      <c r="B48" s="14" t="s">
        <v>14</v>
      </c>
      <c r="C48" s="167"/>
      <c r="D48" s="6"/>
      <c r="E48" s="8"/>
      <c r="F48" s="8"/>
    </row>
    <row r="49" spans="2:6" ht="15.75" thickBot="1">
      <c r="B49" s="14" t="s">
        <v>15</v>
      </c>
      <c r="C49" s="31"/>
      <c r="D49" s="6"/>
      <c r="E49" s="8"/>
      <c r="F49" s="8"/>
    </row>
    <row r="50" spans="2:6" ht="15.75" thickBot="1">
      <c r="B50" s="73" t="s">
        <v>17</v>
      </c>
      <c r="C50" s="73" t="s">
        <v>18</v>
      </c>
      <c r="D50" s="74" t="s">
        <v>19</v>
      </c>
      <c r="E50" s="75" t="s">
        <v>20</v>
      </c>
      <c r="F50" s="76" t="s">
        <v>21</v>
      </c>
    </row>
    <row r="51" spans="2:6" ht="15.75" thickBot="1">
      <c r="B51" s="202"/>
      <c r="C51" s="157"/>
      <c r="D51" s="33"/>
      <c r="E51" s="255"/>
      <c r="F51" s="26"/>
    </row>
    <row r="52" spans="2:6" ht="15.75" thickBot="1">
      <c r="B52" s="27"/>
      <c r="C52" s="77"/>
      <c r="D52" s="34"/>
      <c r="E52" s="28" t="s">
        <v>22</v>
      </c>
      <c r="F52" s="29">
        <f>F51</f>
        <v>0</v>
      </c>
    </row>
    <row r="54" spans="2:6" ht="15.75" thickBot="1"/>
    <row r="55" spans="2:6" ht="15.75" thickBot="1">
      <c r="B55" s="41"/>
      <c r="C55" s="42" t="s">
        <v>91</v>
      </c>
      <c r="D55" s="2"/>
      <c r="E55" s="3"/>
      <c r="F55" s="4"/>
    </row>
    <row r="56" spans="2:6">
      <c r="B56" s="5" t="s">
        <v>5</v>
      </c>
      <c r="C56" s="93"/>
      <c r="D56" s="6"/>
      <c r="E56" s="7" t="s">
        <v>6</v>
      </c>
      <c r="F56" s="8"/>
    </row>
    <row r="57" spans="2:6">
      <c r="B57" s="9" t="s">
        <v>7</v>
      </c>
      <c r="C57" s="94"/>
      <c r="D57" s="10"/>
      <c r="E57" s="11"/>
      <c r="F57" s="8"/>
    </row>
    <row r="58" spans="2:6">
      <c r="B58" s="9" t="s">
        <v>9</v>
      </c>
      <c r="C58" s="83"/>
      <c r="D58" s="12"/>
      <c r="E58" s="11" t="s">
        <v>10</v>
      </c>
      <c r="F58" s="8"/>
    </row>
    <row r="59" spans="2:6">
      <c r="B59" s="9" t="s">
        <v>11</v>
      </c>
      <c r="C59" s="83"/>
      <c r="D59" s="6"/>
      <c r="E59" s="21"/>
      <c r="F59" s="8"/>
    </row>
    <row r="60" spans="2:6">
      <c r="B60" s="1" t="s">
        <v>12</v>
      </c>
      <c r="C60" s="82"/>
      <c r="D60" s="6"/>
      <c r="E60" s="13"/>
      <c r="F60" s="8"/>
    </row>
    <row r="61" spans="2:6">
      <c r="B61" s="9" t="s">
        <v>13</v>
      </c>
      <c r="C61" s="83"/>
      <c r="D61" s="6"/>
      <c r="E61" s="13"/>
      <c r="F61" s="8"/>
    </row>
    <row r="62" spans="2:6">
      <c r="B62" s="14" t="s">
        <v>14</v>
      </c>
      <c r="C62" s="15"/>
      <c r="D62" s="6"/>
      <c r="E62" s="8"/>
      <c r="F62" s="8"/>
    </row>
    <row r="63" spans="2:6">
      <c r="B63" s="14" t="s">
        <v>15</v>
      </c>
      <c r="C63" s="31"/>
      <c r="D63" s="6"/>
      <c r="E63" s="8"/>
      <c r="F63" s="8"/>
    </row>
    <row r="64" spans="2:6" ht="15.75" thickBot="1">
      <c r="B64" s="16" t="s">
        <v>16</v>
      </c>
      <c r="C64" s="31"/>
      <c r="D64" s="6"/>
      <c r="E64" s="8"/>
      <c r="F64" s="8"/>
    </row>
    <row r="65" spans="2:6" ht="15.75" thickBot="1">
      <c r="B65" s="73" t="s">
        <v>17</v>
      </c>
      <c r="C65" s="73" t="s">
        <v>18</v>
      </c>
      <c r="D65" s="74" t="s">
        <v>19</v>
      </c>
      <c r="E65" s="75" t="s">
        <v>20</v>
      </c>
      <c r="F65" s="76" t="s">
        <v>21</v>
      </c>
    </row>
    <row r="66" spans="2:6">
      <c r="B66" s="24"/>
      <c r="C66" s="24"/>
      <c r="D66" s="143"/>
      <c r="E66" s="25"/>
      <c r="F66" s="26">
        <f>E66*D66</f>
        <v>0</v>
      </c>
    </row>
    <row r="67" spans="2:6">
      <c r="B67" s="131"/>
      <c r="C67" s="131"/>
      <c r="D67" s="102"/>
      <c r="E67" s="144"/>
      <c r="F67" s="132">
        <f>E67*D67</f>
        <v>0</v>
      </c>
    </row>
    <row r="68" spans="2:6">
      <c r="B68" s="131"/>
      <c r="C68" s="131"/>
      <c r="D68" s="102"/>
      <c r="E68" s="144"/>
      <c r="F68" s="132">
        <f>E68*D68</f>
        <v>0</v>
      </c>
    </row>
    <row r="69" spans="2:6" ht="15.75" thickBot="1">
      <c r="B69" s="27"/>
      <c r="C69" s="77"/>
      <c r="D69" s="34"/>
      <c r="E69" s="28" t="s">
        <v>22</v>
      </c>
      <c r="F69" s="29">
        <f>SUM(F66:F68)</f>
        <v>0</v>
      </c>
    </row>
  </sheetData>
  <mergeCells count="2">
    <mergeCell ref="B41:F41"/>
    <mergeCell ref="B28:F28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workbookViewId="0">
      <selection activeCell="E17" sqref="E17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/>
    <row r="3" spans="2:6" ht="15.75" thickBot="1">
      <c r="B3" s="41"/>
      <c r="C3" s="42" t="s">
        <v>92</v>
      </c>
      <c r="D3" s="2"/>
      <c r="E3" s="3"/>
      <c r="F3" s="4"/>
    </row>
    <row r="4" spans="2:6">
      <c r="B4" s="5" t="s">
        <v>5</v>
      </c>
      <c r="C4" s="93"/>
      <c r="D4" s="6"/>
      <c r="E4" s="7" t="s">
        <v>6</v>
      </c>
      <c r="F4" s="8"/>
    </row>
    <row r="5" spans="2:6">
      <c r="B5" s="9" t="s">
        <v>7</v>
      </c>
      <c r="C5" s="94"/>
      <c r="D5" s="10"/>
      <c r="E5" s="11"/>
      <c r="F5" s="8"/>
    </row>
    <row r="6" spans="2:6">
      <c r="B6" s="9" t="s">
        <v>9</v>
      </c>
      <c r="C6" s="83"/>
      <c r="D6" s="12"/>
      <c r="E6" s="11" t="s">
        <v>10</v>
      </c>
      <c r="F6" s="8"/>
    </row>
    <row r="7" spans="2:6">
      <c r="B7" s="9" t="s">
        <v>11</v>
      </c>
      <c r="C7" s="83"/>
      <c r="D7" s="6"/>
      <c r="E7" s="21"/>
      <c r="F7" s="8"/>
    </row>
    <row r="8" spans="2:6">
      <c r="B8" s="1" t="s">
        <v>12</v>
      </c>
      <c r="C8" s="82"/>
      <c r="D8" s="6"/>
      <c r="E8" s="13"/>
      <c r="F8" s="8"/>
    </row>
    <row r="9" spans="2:6">
      <c r="B9" s="9" t="s">
        <v>13</v>
      </c>
      <c r="C9" s="83"/>
      <c r="D9" s="6"/>
      <c r="E9" s="13"/>
      <c r="F9" s="8"/>
    </row>
    <row r="10" spans="2:6">
      <c r="B10" s="14" t="s">
        <v>14</v>
      </c>
      <c r="C10" s="15"/>
      <c r="D10" s="6"/>
      <c r="E10" s="8"/>
      <c r="F10" s="8"/>
    </row>
    <row r="11" spans="2:6">
      <c r="B11" s="14" t="s">
        <v>15</v>
      </c>
      <c r="C11" s="31"/>
      <c r="D11" s="6"/>
      <c r="E11" s="8"/>
      <c r="F11" s="8"/>
    </row>
    <row r="12" spans="2:6" ht="15.75" thickBot="1">
      <c r="B12" s="16" t="s">
        <v>16</v>
      </c>
      <c r="C12" s="31"/>
      <c r="D12" s="6"/>
      <c r="E12" s="8"/>
      <c r="F12" s="8"/>
    </row>
    <row r="13" spans="2:6" ht="15.75" thickBot="1">
      <c r="B13" s="73" t="s">
        <v>17</v>
      </c>
      <c r="C13" s="73" t="s">
        <v>18</v>
      </c>
      <c r="D13" s="74" t="s">
        <v>19</v>
      </c>
      <c r="E13" s="75" t="s">
        <v>20</v>
      </c>
      <c r="F13" s="76" t="s">
        <v>21</v>
      </c>
    </row>
    <row r="14" spans="2:6">
      <c r="B14" s="24"/>
      <c r="C14" s="24"/>
      <c r="D14" s="33"/>
      <c r="E14" s="25"/>
      <c r="F14" s="26">
        <f>E14*D14</f>
        <v>0</v>
      </c>
    </row>
    <row r="15" spans="2:6" ht="15.75" thickBot="1">
      <c r="B15" s="27"/>
      <c r="C15" s="77"/>
      <c r="D15" s="34"/>
      <c r="E15" s="28" t="s">
        <v>22</v>
      </c>
      <c r="F15" s="29">
        <f>F14</f>
        <v>0</v>
      </c>
    </row>
    <row r="17" spans="2:6" ht="15.75" thickBot="1"/>
    <row r="18" spans="2:6" ht="15.75" thickBot="1">
      <c r="B18" s="41"/>
      <c r="C18" s="42" t="s">
        <v>93</v>
      </c>
      <c r="D18" s="2"/>
      <c r="E18" s="3"/>
      <c r="F18" s="4"/>
    </row>
    <row r="19" spans="2:6">
      <c r="B19" s="5" t="s">
        <v>5</v>
      </c>
      <c r="C19" s="93"/>
      <c r="D19" s="6"/>
      <c r="E19" s="7" t="s">
        <v>6</v>
      </c>
      <c r="F19" s="8"/>
    </row>
    <row r="20" spans="2:6">
      <c r="B20" s="9" t="s">
        <v>7</v>
      </c>
      <c r="C20" s="94"/>
      <c r="D20" s="10"/>
      <c r="E20" s="11"/>
      <c r="F20" s="8"/>
    </row>
    <row r="21" spans="2:6">
      <c r="B21" s="9" t="s">
        <v>9</v>
      </c>
      <c r="C21" s="83"/>
      <c r="D21" s="12"/>
      <c r="E21" s="11" t="s">
        <v>10</v>
      </c>
      <c r="F21" s="8"/>
    </row>
    <row r="22" spans="2:6">
      <c r="B22" s="9" t="s">
        <v>11</v>
      </c>
      <c r="C22" s="83"/>
      <c r="D22" s="6"/>
      <c r="E22" s="21"/>
      <c r="F22" s="8"/>
    </row>
    <row r="23" spans="2:6">
      <c r="B23" s="1" t="s">
        <v>12</v>
      </c>
      <c r="C23" s="82"/>
      <c r="D23" s="6"/>
      <c r="E23" s="13"/>
      <c r="F23" s="8"/>
    </row>
    <row r="24" spans="2:6">
      <c r="B24" s="9" t="s">
        <v>13</v>
      </c>
      <c r="C24" s="83"/>
      <c r="D24" s="6"/>
      <c r="E24" s="13"/>
      <c r="F24" s="8"/>
    </row>
    <row r="25" spans="2:6">
      <c r="B25" s="14" t="s">
        <v>14</v>
      </c>
      <c r="C25" s="15"/>
      <c r="D25" s="6"/>
      <c r="E25" s="8"/>
      <c r="F25" s="8"/>
    </row>
    <row r="26" spans="2:6">
      <c r="B26" s="14" t="s">
        <v>15</v>
      </c>
      <c r="C26" s="31"/>
      <c r="D26" s="6"/>
      <c r="E26" s="8"/>
      <c r="F26" s="8"/>
    </row>
    <row r="27" spans="2:6" ht="15.75" thickBot="1">
      <c r="B27" s="16" t="s">
        <v>16</v>
      </c>
      <c r="C27" s="31"/>
      <c r="D27" s="6"/>
      <c r="E27" s="8"/>
      <c r="F27" s="8"/>
    </row>
    <row r="28" spans="2:6" ht="15.75" thickBot="1">
      <c r="B28" s="73" t="s">
        <v>17</v>
      </c>
      <c r="C28" s="73" t="s">
        <v>18</v>
      </c>
      <c r="D28" s="74" t="s">
        <v>19</v>
      </c>
      <c r="E28" s="75" t="s">
        <v>20</v>
      </c>
      <c r="F28" s="76" t="s">
        <v>21</v>
      </c>
    </row>
    <row r="29" spans="2:6">
      <c r="B29" s="24"/>
      <c r="C29" s="24"/>
      <c r="D29" s="33"/>
      <c r="E29" s="25"/>
      <c r="F29" s="26">
        <f>E29*D29</f>
        <v>0</v>
      </c>
    </row>
    <row r="30" spans="2:6" ht="15.75" thickBot="1">
      <c r="B30" s="27"/>
      <c r="C30" s="77"/>
      <c r="D30" s="34"/>
      <c r="E30" s="28" t="s">
        <v>22</v>
      </c>
      <c r="F30" s="29">
        <f>F29</f>
        <v>0</v>
      </c>
    </row>
    <row r="32" spans="2:6" ht="15.75" thickBot="1"/>
    <row r="33" spans="2:6" ht="15.75" thickBot="1">
      <c r="B33" s="41"/>
      <c r="C33" s="42" t="s">
        <v>94</v>
      </c>
      <c r="D33" s="2"/>
      <c r="E33" s="3"/>
      <c r="F33" s="4"/>
    </row>
    <row r="34" spans="2:6">
      <c r="B34" s="5" t="s">
        <v>5</v>
      </c>
      <c r="C34" s="93"/>
      <c r="D34" s="6"/>
      <c r="E34" s="7" t="s">
        <v>6</v>
      </c>
      <c r="F34" s="8"/>
    </row>
    <row r="35" spans="2:6">
      <c r="B35" s="9" t="s">
        <v>7</v>
      </c>
      <c r="C35" s="94"/>
      <c r="D35" s="10"/>
      <c r="E35" s="11"/>
      <c r="F35" s="8"/>
    </row>
    <row r="36" spans="2:6">
      <c r="B36" s="9" t="s">
        <v>9</v>
      </c>
      <c r="C36" s="83"/>
      <c r="D36" s="12"/>
      <c r="E36" s="11" t="s">
        <v>10</v>
      </c>
      <c r="F36" s="8"/>
    </row>
    <row r="37" spans="2:6">
      <c r="B37" s="9" t="s">
        <v>11</v>
      </c>
      <c r="C37" s="83"/>
      <c r="D37" s="6"/>
      <c r="E37" s="21"/>
      <c r="F37" s="8"/>
    </row>
    <row r="38" spans="2:6">
      <c r="B38" s="1" t="s">
        <v>12</v>
      </c>
      <c r="C38" s="82"/>
      <c r="D38" s="6"/>
      <c r="E38" s="13"/>
      <c r="F38" s="8"/>
    </row>
    <row r="39" spans="2:6">
      <c r="B39" s="9" t="s">
        <v>13</v>
      </c>
      <c r="C39" s="83"/>
      <c r="D39" s="6"/>
      <c r="E39" s="13"/>
      <c r="F39" s="8"/>
    </row>
    <row r="40" spans="2:6">
      <c r="B40" s="14" t="s">
        <v>14</v>
      </c>
      <c r="C40" s="15"/>
      <c r="D40" s="6"/>
      <c r="E40" s="8"/>
      <c r="F40" s="8"/>
    </row>
    <row r="41" spans="2:6">
      <c r="B41" s="14" t="s">
        <v>15</v>
      </c>
      <c r="C41" s="31"/>
      <c r="D41" s="6"/>
      <c r="E41" s="8"/>
      <c r="F41" s="8"/>
    </row>
    <row r="42" spans="2:6" ht="15.75" thickBot="1">
      <c r="B42" s="16" t="s">
        <v>16</v>
      </c>
      <c r="C42" s="31"/>
      <c r="D42" s="6"/>
      <c r="E42" s="8"/>
      <c r="F42" s="8"/>
    </row>
    <row r="43" spans="2:6" ht="15.75" thickBot="1">
      <c r="B43" s="73" t="s">
        <v>17</v>
      </c>
      <c r="C43" s="73" t="s">
        <v>18</v>
      </c>
      <c r="D43" s="74" t="s">
        <v>19</v>
      </c>
      <c r="E43" s="75" t="s">
        <v>20</v>
      </c>
      <c r="F43" s="76" t="s">
        <v>21</v>
      </c>
    </row>
    <row r="44" spans="2:6">
      <c r="B44" s="24"/>
      <c r="C44" s="24"/>
      <c r="D44" s="33"/>
      <c r="E44" s="25"/>
      <c r="F44" s="26">
        <f>E44*D44</f>
        <v>0</v>
      </c>
    </row>
    <row r="45" spans="2:6" ht="15.75" thickBot="1">
      <c r="B45" s="27"/>
      <c r="C45" s="77"/>
      <c r="D45" s="34"/>
      <c r="E45" s="28" t="s">
        <v>22</v>
      </c>
      <c r="F45" s="29">
        <f>F44</f>
        <v>0</v>
      </c>
    </row>
    <row r="47" spans="2:6" ht="15.75" thickBot="1"/>
    <row r="48" spans="2:6" ht="15.75" thickBot="1">
      <c r="B48" s="41"/>
      <c r="C48" s="42" t="s">
        <v>95</v>
      </c>
      <c r="D48" s="2"/>
      <c r="E48" s="3"/>
      <c r="F48" s="4"/>
    </row>
    <row r="49" spans="2:6">
      <c r="B49" s="5" t="s">
        <v>5</v>
      </c>
      <c r="C49" s="93"/>
      <c r="D49" s="6"/>
      <c r="E49" s="7" t="s">
        <v>6</v>
      </c>
      <c r="F49" s="8"/>
    </row>
    <row r="50" spans="2:6">
      <c r="B50" s="9" t="s">
        <v>7</v>
      </c>
      <c r="C50" s="94"/>
      <c r="D50" s="10"/>
      <c r="E50" s="11"/>
      <c r="F50" s="8"/>
    </row>
    <row r="51" spans="2:6">
      <c r="B51" s="9" t="s">
        <v>9</v>
      </c>
      <c r="C51" s="83"/>
      <c r="D51" s="12"/>
      <c r="E51" s="11" t="s">
        <v>10</v>
      </c>
      <c r="F51" s="8"/>
    </row>
    <row r="52" spans="2:6">
      <c r="B52" s="9" t="s">
        <v>11</v>
      </c>
      <c r="C52" s="83"/>
      <c r="D52" s="6"/>
      <c r="E52" s="21"/>
      <c r="F52" s="8"/>
    </row>
    <row r="53" spans="2:6">
      <c r="B53" s="1" t="s">
        <v>12</v>
      </c>
      <c r="C53" s="82"/>
      <c r="D53" s="6"/>
      <c r="E53" s="13"/>
      <c r="F53" s="8"/>
    </row>
    <row r="54" spans="2:6">
      <c r="B54" s="9" t="s">
        <v>13</v>
      </c>
      <c r="C54" s="83"/>
      <c r="D54" s="6"/>
      <c r="E54" s="13"/>
      <c r="F54" s="8"/>
    </row>
    <row r="55" spans="2:6">
      <c r="B55" s="14" t="s">
        <v>14</v>
      </c>
      <c r="C55" s="15"/>
      <c r="D55" s="6"/>
      <c r="E55" s="8"/>
      <c r="F55" s="8"/>
    </row>
    <row r="56" spans="2:6">
      <c r="B56" s="14" t="s">
        <v>15</v>
      </c>
      <c r="C56" s="31"/>
      <c r="D56" s="6"/>
      <c r="E56" s="8"/>
      <c r="F56" s="8"/>
    </row>
    <row r="57" spans="2:6" ht="15.75" thickBot="1">
      <c r="B57" s="16" t="s">
        <v>16</v>
      </c>
      <c r="C57" s="31"/>
      <c r="D57" s="6"/>
      <c r="E57" s="8"/>
      <c r="F57" s="8"/>
    </row>
    <row r="58" spans="2:6" ht="15.75" thickBot="1">
      <c r="B58" s="73" t="s">
        <v>17</v>
      </c>
      <c r="C58" s="73" t="s">
        <v>18</v>
      </c>
      <c r="D58" s="74" t="s">
        <v>19</v>
      </c>
      <c r="E58" s="75" t="s">
        <v>20</v>
      </c>
      <c r="F58" s="76" t="s">
        <v>21</v>
      </c>
    </row>
    <row r="59" spans="2:6">
      <c r="B59" s="24"/>
      <c r="C59" s="24"/>
      <c r="D59" s="33"/>
      <c r="E59" s="25"/>
      <c r="F59" s="26">
        <f>E59*D59</f>
        <v>0</v>
      </c>
    </row>
    <row r="60" spans="2:6" ht="15.75" thickBot="1">
      <c r="B60" s="27"/>
      <c r="C60" s="77"/>
      <c r="D60" s="34"/>
      <c r="E60" s="28" t="s">
        <v>22</v>
      </c>
      <c r="F60" s="29">
        <f>F59</f>
        <v>0</v>
      </c>
    </row>
    <row r="62" spans="2:6" ht="15.75" thickBot="1"/>
    <row r="63" spans="2:6" ht="15.75" thickBot="1">
      <c r="B63" s="41"/>
      <c r="C63" s="42" t="s">
        <v>96</v>
      </c>
      <c r="D63" s="2"/>
      <c r="E63" s="3"/>
      <c r="F63" s="4"/>
    </row>
    <row r="64" spans="2:6">
      <c r="B64" s="5" t="s">
        <v>5</v>
      </c>
      <c r="C64" s="93"/>
      <c r="D64" s="6"/>
      <c r="E64" s="7" t="s">
        <v>6</v>
      </c>
      <c r="F64" s="8"/>
    </row>
    <row r="65" spans="2:6">
      <c r="B65" s="9" t="s">
        <v>7</v>
      </c>
      <c r="C65" s="94"/>
      <c r="D65" s="10"/>
      <c r="E65" s="11"/>
      <c r="F65" s="8"/>
    </row>
    <row r="66" spans="2:6">
      <c r="B66" s="9" t="s">
        <v>9</v>
      </c>
      <c r="C66" s="83"/>
      <c r="D66" s="12"/>
      <c r="E66" s="11" t="s">
        <v>10</v>
      </c>
      <c r="F66" s="8"/>
    </row>
    <row r="67" spans="2:6">
      <c r="B67" s="9" t="s">
        <v>11</v>
      </c>
      <c r="C67" s="83"/>
      <c r="D67" s="6"/>
      <c r="E67" s="21"/>
      <c r="F67" s="8"/>
    </row>
    <row r="68" spans="2:6">
      <c r="B68" s="1" t="s">
        <v>12</v>
      </c>
      <c r="C68" s="82"/>
      <c r="D68" s="6"/>
      <c r="E68" s="13"/>
      <c r="F68" s="8"/>
    </row>
    <row r="69" spans="2:6">
      <c r="B69" s="9" t="s">
        <v>13</v>
      </c>
      <c r="C69" s="83"/>
      <c r="D69" s="6"/>
      <c r="E69" s="13"/>
      <c r="F69" s="8"/>
    </row>
    <row r="70" spans="2:6">
      <c r="B70" s="14" t="s">
        <v>14</v>
      </c>
      <c r="C70" s="15"/>
      <c r="D70" s="6"/>
      <c r="E70" s="8"/>
      <c r="F70" s="8"/>
    </row>
    <row r="71" spans="2:6">
      <c r="B71" s="14" t="s">
        <v>15</v>
      </c>
      <c r="C71" s="31"/>
      <c r="D71" s="6"/>
      <c r="E71" s="8"/>
      <c r="F71" s="8"/>
    </row>
    <row r="72" spans="2:6" ht="15.75" thickBot="1">
      <c r="B72" s="16" t="s">
        <v>16</v>
      </c>
      <c r="C72" s="31"/>
      <c r="D72" s="6"/>
      <c r="E72" s="8"/>
      <c r="F72" s="8"/>
    </row>
    <row r="73" spans="2:6" ht="15.75" thickBot="1">
      <c r="B73" s="73" t="s">
        <v>17</v>
      </c>
      <c r="C73" s="73" t="s">
        <v>18</v>
      </c>
      <c r="D73" s="74" t="s">
        <v>19</v>
      </c>
      <c r="E73" s="75" t="s">
        <v>20</v>
      </c>
      <c r="F73" s="76" t="s">
        <v>21</v>
      </c>
    </row>
    <row r="74" spans="2:6">
      <c r="B74" s="24"/>
      <c r="C74" s="24"/>
      <c r="D74" s="33"/>
      <c r="E74" s="25"/>
      <c r="F74" s="26">
        <f>E74*D74</f>
        <v>0</v>
      </c>
    </row>
    <row r="75" spans="2:6" ht="15.75" thickBot="1">
      <c r="B75" s="27"/>
      <c r="C75" s="77"/>
      <c r="D75" s="34"/>
      <c r="E75" s="28" t="s">
        <v>22</v>
      </c>
      <c r="F75" s="29">
        <f>F74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topLeftCell="A7" zoomScaleNormal="100" workbookViewId="0">
      <selection activeCell="H28" sqref="H28"/>
    </sheetView>
  </sheetViews>
  <sheetFormatPr baseColWidth="10" defaultRowHeight="15"/>
  <cols>
    <col min="1" max="1" width="5.42578125" customWidth="1"/>
    <col min="2" max="2" width="36.140625" style="19" customWidth="1"/>
    <col min="3" max="3" width="17.28515625" style="19" customWidth="1"/>
    <col min="4" max="4" width="13" style="32" customWidth="1"/>
    <col min="5" max="5" width="15.7109375" style="39" customWidth="1"/>
    <col min="6" max="6" width="50.140625" style="39" customWidth="1"/>
    <col min="7" max="7" width="17.85546875" style="20" customWidth="1"/>
    <col min="8" max="8" width="26" style="18" customWidth="1"/>
    <col min="9" max="9" width="17.28515625" style="20" customWidth="1"/>
    <col min="10" max="10" width="26.140625" style="20" customWidth="1"/>
    <col min="11" max="11" width="16" style="20" customWidth="1"/>
    <col min="12" max="12" width="21.140625" style="19" customWidth="1"/>
    <col min="13" max="13" width="22.42578125" style="19" customWidth="1"/>
    <col min="14" max="14" width="17.5703125" style="19" customWidth="1"/>
    <col min="15" max="15" width="40.7109375" style="19" customWidth="1"/>
    <col min="16" max="16" width="32" style="128" customWidth="1"/>
    <col min="116" max="116" width="20.5703125" bestFit="1" customWidth="1"/>
  </cols>
  <sheetData>
    <row r="1" spans="1:16">
      <c r="A1" s="363" t="s">
        <v>165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5"/>
    </row>
    <row r="2" spans="1:16" ht="12" customHeight="1" thickBot="1">
      <c r="A2" s="366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8"/>
    </row>
    <row r="3" spans="1:16" ht="47.25">
      <c r="A3" s="38" t="s">
        <v>51</v>
      </c>
      <c r="B3" s="126" t="s">
        <v>173</v>
      </c>
      <c r="C3" s="127" t="s">
        <v>45</v>
      </c>
      <c r="D3" s="127" t="s">
        <v>46</v>
      </c>
      <c r="E3" s="127" t="s">
        <v>14</v>
      </c>
      <c r="F3" s="127" t="s">
        <v>120</v>
      </c>
      <c r="G3" s="256" t="s">
        <v>0</v>
      </c>
      <c r="H3" s="127" t="s">
        <v>13</v>
      </c>
      <c r="I3" s="127" t="s">
        <v>47</v>
      </c>
      <c r="J3" s="127" t="s">
        <v>98</v>
      </c>
      <c r="K3" s="127" t="s">
        <v>97</v>
      </c>
      <c r="L3" s="127" t="s">
        <v>48</v>
      </c>
      <c r="M3" s="135" t="s">
        <v>106</v>
      </c>
      <c r="N3" s="127" t="s">
        <v>49</v>
      </c>
      <c r="O3" s="145" t="s">
        <v>50</v>
      </c>
      <c r="P3"/>
    </row>
    <row r="4" spans="1:16" s="124" customFormat="1">
      <c r="A4" s="225">
        <v>1</v>
      </c>
      <c r="B4" s="292" t="s">
        <v>8</v>
      </c>
      <c r="C4" s="293">
        <v>318917</v>
      </c>
      <c r="D4" s="146" t="s">
        <v>125</v>
      </c>
      <c r="E4" s="146"/>
      <c r="F4" s="146" t="s">
        <v>166</v>
      </c>
      <c r="G4" s="183">
        <v>120928</v>
      </c>
      <c r="H4" s="146" t="s">
        <v>56</v>
      </c>
      <c r="I4" s="146">
        <v>305908</v>
      </c>
      <c r="J4" s="294" t="s">
        <v>122</v>
      </c>
      <c r="K4" s="294" t="s">
        <v>122</v>
      </c>
      <c r="L4" s="146">
        <v>158947</v>
      </c>
      <c r="M4" s="300" t="s">
        <v>201</v>
      </c>
      <c r="N4" s="146" t="s">
        <v>31</v>
      </c>
      <c r="O4" s="295"/>
    </row>
    <row r="5" spans="1:16">
      <c r="A5" s="225">
        <v>2</v>
      </c>
      <c r="B5" s="316" t="s">
        <v>161</v>
      </c>
      <c r="C5" s="321">
        <v>42350</v>
      </c>
      <c r="D5" s="276" t="s">
        <v>125</v>
      </c>
      <c r="E5" s="276">
        <v>7112</v>
      </c>
      <c r="F5" s="276" t="s">
        <v>137</v>
      </c>
      <c r="G5" s="322">
        <v>120212</v>
      </c>
      <c r="H5" s="276" t="s">
        <v>172</v>
      </c>
      <c r="I5" s="276">
        <v>304325</v>
      </c>
      <c r="J5" s="276" t="s">
        <v>122</v>
      </c>
      <c r="K5" s="276" t="s">
        <v>122</v>
      </c>
      <c r="L5" s="276">
        <v>156062</v>
      </c>
      <c r="M5" s="276" t="s">
        <v>159</v>
      </c>
      <c r="N5" s="276" t="s">
        <v>121</v>
      </c>
      <c r="O5" s="318" t="s">
        <v>57</v>
      </c>
      <c r="P5"/>
    </row>
    <row r="6" spans="1:16">
      <c r="A6" s="225">
        <v>3</v>
      </c>
      <c r="B6" s="323" t="s">
        <v>147</v>
      </c>
      <c r="C6" s="277">
        <v>423500</v>
      </c>
      <c r="D6" s="276" t="s">
        <v>125</v>
      </c>
      <c r="E6" s="276">
        <v>7130</v>
      </c>
      <c r="F6" s="276" t="s">
        <v>156</v>
      </c>
      <c r="G6" s="276">
        <v>120463</v>
      </c>
      <c r="H6" s="276">
        <v>1126</v>
      </c>
      <c r="I6" s="276">
        <v>304522</v>
      </c>
      <c r="J6" s="276" t="s">
        <v>122</v>
      </c>
      <c r="K6" s="276" t="s">
        <v>122</v>
      </c>
      <c r="L6" s="276">
        <v>156048</v>
      </c>
      <c r="M6" s="276" t="s">
        <v>159</v>
      </c>
      <c r="N6" s="276" t="s">
        <v>82</v>
      </c>
      <c r="O6" s="318" t="s">
        <v>57</v>
      </c>
      <c r="P6"/>
    </row>
    <row r="7" spans="1:16">
      <c r="A7" s="225">
        <v>4</v>
      </c>
      <c r="B7" s="316" t="s">
        <v>152</v>
      </c>
      <c r="C7" s="321">
        <v>1623594</v>
      </c>
      <c r="D7" s="276" t="s">
        <v>125</v>
      </c>
      <c r="E7" s="276">
        <v>7389</v>
      </c>
      <c r="F7" s="276" t="s">
        <v>28</v>
      </c>
      <c r="G7" s="322">
        <v>117888</v>
      </c>
      <c r="H7" s="276">
        <v>4700025928</v>
      </c>
      <c r="I7" s="276">
        <v>301377</v>
      </c>
      <c r="J7" s="317">
        <v>43713</v>
      </c>
      <c r="K7" s="276">
        <v>1000065340</v>
      </c>
      <c r="L7" s="276">
        <v>155917</v>
      </c>
      <c r="M7" s="276" t="s">
        <v>158</v>
      </c>
      <c r="N7" s="276"/>
      <c r="O7" s="318" t="s">
        <v>57</v>
      </c>
      <c r="P7"/>
    </row>
    <row r="8" spans="1:16">
      <c r="A8" s="225">
        <v>5</v>
      </c>
      <c r="B8" s="316" t="s">
        <v>153</v>
      </c>
      <c r="C8" s="321">
        <v>1534776</v>
      </c>
      <c r="D8" s="276" t="s">
        <v>125</v>
      </c>
      <c r="E8" s="276">
        <v>7390</v>
      </c>
      <c r="F8" s="276" t="s">
        <v>28</v>
      </c>
      <c r="G8" s="322">
        <v>117892</v>
      </c>
      <c r="H8" s="276">
        <v>4700025927</v>
      </c>
      <c r="I8" s="276">
        <v>301379</v>
      </c>
      <c r="J8" s="317">
        <v>43713</v>
      </c>
      <c r="K8" s="276">
        <v>1000065338</v>
      </c>
      <c r="L8" s="276">
        <v>155916</v>
      </c>
      <c r="M8" s="276" t="s">
        <v>158</v>
      </c>
      <c r="N8" s="276"/>
      <c r="O8" s="318" t="s">
        <v>57</v>
      </c>
      <c r="P8"/>
    </row>
    <row r="9" spans="1:16">
      <c r="A9" s="225">
        <v>6</v>
      </c>
      <c r="B9" s="316" t="s">
        <v>142</v>
      </c>
      <c r="C9" s="309">
        <v>250000</v>
      </c>
      <c r="D9" s="310" t="s">
        <v>125</v>
      </c>
      <c r="E9" s="276">
        <v>7217</v>
      </c>
      <c r="F9" s="276" t="s">
        <v>145</v>
      </c>
      <c r="G9" s="322">
        <v>120913</v>
      </c>
      <c r="H9" s="276">
        <v>327420</v>
      </c>
      <c r="I9" s="276">
        <v>305909</v>
      </c>
      <c r="J9" s="276" t="s">
        <v>122</v>
      </c>
      <c r="K9" s="276" t="s">
        <v>122</v>
      </c>
      <c r="L9" s="276">
        <v>156774</v>
      </c>
      <c r="M9" s="276" t="s">
        <v>174</v>
      </c>
      <c r="N9" s="276" t="s">
        <v>83</v>
      </c>
      <c r="O9" s="324" t="s">
        <v>57</v>
      </c>
      <c r="P9"/>
    </row>
    <row r="10" spans="1:16">
      <c r="A10" s="225">
        <v>7</v>
      </c>
      <c r="B10" s="316" t="s">
        <v>126</v>
      </c>
      <c r="C10" s="321">
        <v>367810</v>
      </c>
      <c r="D10" s="276" t="s">
        <v>125</v>
      </c>
      <c r="E10" s="276">
        <v>7394</v>
      </c>
      <c r="F10" s="325" t="s">
        <v>148</v>
      </c>
      <c r="G10" s="322">
        <v>120479</v>
      </c>
      <c r="H10" s="276">
        <v>4700026193</v>
      </c>
      <c r="I10" s="276">
        <v>304965</v>
      </c>
      <c r="J10" s="317">
        <v>43739</v>
      </c>
      <c r="K10" s="276">
        <v>1000066043</v>
      </c>
      <c r="L10" s="276">
        <v>157433</v>
      </c>
      <c r="M10" s="276" t="s">
        <v>158</v>
      </c>
      <c r="N10" s="276" t="s">
        <v>82</v>
      </c>
      <c r="O10" s="318" t="s">
        <v>57</v>
      </c>
      <c r="P10"/>
    </row>
    <row r="11" spans="1:16" s="124" customFormat="1" ht="17.25" customHeight="1">
      <c r="A11" s="225">
        <v>8</v>
      </c>
      <c r="B11" s="323" t="s">
        <v>143</v>
      </c>
      <c r="C11" s="277">
        <v>575736</v>
      </c>
      <c r="D11" s="276" t="s">
        <v>125</v>
      </c>
      <c r="E11" s="276">
        <v>7250</v>
      </c>
      <c r="F11" s="276" t="s">
        <v>175</v>
      </c>
      <c r="G11" s="322">
        <v>121289</v>
      </c>
      <c r="H11" s="276">
        <v>815752</v>
      </c>
      <c r="I11" s="276">
        <v>306198</v>
      </c>
      <c r="J11" s="276" t="s">
        <v>122</v>
      </c>
      <c r="K11" s="276" t="s">
        <v>122</v>
      </c>
      <c r="L11" s="276">
        <v>157430</v>
      </c>
      <c r="M11" s="276" t="s">
        <v>159</v>
      </c>
      <c r="N11" s="276" t="s">
        <v>81</v>
      </c>
      <c r="O11" s="318" t="s">
        <v>57</v>
      </c>
    </row>
    <row r="12" spans="1:16">
      <c r="A12" s="225">
        <v>9</v>
      </c>
      <c r="B12" s="316" t="s">
        <v>126</v>
      </c>
      <c r="C12" s="321">
        <v>240000</v>
      </c>
      <c r="D12" s="276" t="s">
        <v>125</v>
      </c>
      <c r="E12" s="276">
        <v>7386</v>
      </c>
      <c r="F12" s="276" t="s">
        <v>149</v>
      </c>
      <c r="G12" s="322">
        <v>115245</v>
      </c>
      <c r="H12" s="276">
        <v>4700025363</v>
      </c>
      <c r="I12" s="276">
        <v>298142</v>
      </c>
      <c r="J12" s="317">
        <v>43693</v>
      </c>
      <c r="K12" s="276">
        <v>1000065741</v>
      </c>
      <c r="L12" s="276">
        <v>157428</v>
      </c>
      <c r="M12" s="276" t="s">
        <v>158</v>
      </c>
      <c r="N12" s="276"/>
      <c r="O12" s="318" t="s">
        <v>57</v>
      </c>
      <c r="P12"/>
    </row>
    <row r="13" spans="1:16">
      <c r="A13" s="225">
        <v>10</v>
      </c>
      <c r="B13" s="316" t="s">
        <v>126</v>
      </c>
      <c r="C13" s="277">
        <v>241010</v>
      </c>
      <c r="D13" s="276" t="s">
        <v>125</v>
      </c>
      <c r="E13" s="276">
        <v>7377</v>
      </c>
      <c r="F13" s="276" t="s">
        <v>146</v>
      </c>
      <c r="G13" s="322">
        <v>110604</v>
      </c>
      <c r="H13" s="276">
        <v>4700025974</v>
      </c>
      <c r="I13" s="276">
        <v>292092</v>
      </c>
      <c r="J13" s="319">
        <v>43713</v>
      </c>
      <c r="K13" s="320">
        <v>1000065678</v>
      </c>
      <c r="L13" s="276">
        <v>157427</v>
      </c>
      <c r="M13" s="276" t="s">
        <v>158</v>
      </c>
      <c r="N13" s="276" t="s">
        <v>82</v>
      </c>
      <c r="O13" s="318" t="s">
        <v>57</v>
      </c>
      <c r="P13"/>
    </row>
    <row r="14" spans="1:16">
      <c r="A14" s="225">
        <v>11</v>
      </c>
      <c r="B14" s="316" t="s">
        <v>126</v>
      </c>
      <c r="C14" s="277">
        <v>241010</v>
      </c>
      <c r="D14" s="276" t="s">
        <v>125</v>
      </c>
      <c r="E14" s="276">
        <v>7376</v>
      </c>
      <c r="F14" s="276" t="s">
        <v>138</v>
      </c>
      <c r="G14" s="322">
        <v>110606</v>
      </c>
      <c r="H14" s="276">
        <v>4700025972</v>
      </c>
      <c r="I14" s="276">
        <v>292093</v>
      </c>
      <c r="J14" s="317">
        <v>43713</v>
      </c>
      <c r="K14" s="276">
        <v>1000065677</v>
      </c>
      <c r="L14" s="276">
        <v>157426</v>
      </c>
      <c r="M14" s="276" t="s">
        <v>158</v>
      </c>
      <c r="N14" s="276" t="s">
        <v>82</v>
      </c>
      <c r="O14" s="318" t="s">
        <v>57</v>
      </c>
      <c r="P14"/>
    </row>
    <row r="15" spans="1:16">
      <c r="A15" s="225">
        <v>12</v>
      </c>
      <c r="B15" s="316" t="s">
        <v>126</v>
      </c>
      <c r="C15" s="277">
        <v>241010</v>
      </c>
      <c r="D15" s="276" t="s">
        <v>125</v>
      </c>
      <c r="E15" s="276">
        <v>7375</v>
      </c>
      <c r="F15" s="276" t="s">
        <v>146</v>
      </c>
      <c r="G15" s="322">
        <v>110607</v>
      </c>
      <c r="H15" s="276">
        <v>4700025973</v>
      </c>
      <c r="I15" s="276">
        <v>292094</v>
      </c>
      <c r="J15" s="317">
        <v>43713</v>
      </c>
      <c r="K15" s="276">
        <v>1000065683</v>
      </c>
      <c r="L15" s="276">
        <v>157425</v>
      </c>
      <c r="M15" s="276" t="s">
        <v>158</v>
      </c>
      <c r="N15" s="276" t="s">
        <v>82</v>
      </c>
      <c r="O15" s="318" t="s">
        <v>57</v>
      </c>
      <c r="P15"/>
    </row>
    <row r="16" spans="1:16">
      <c r="A16" s="225">
        <v>13</v>
      </c>
      <c r="B16" s="316" t="s">
        <v>126</v>
      </c>
      <c r="C16" s="321">
        <v>85425</v>
      </c>
      <c r="D16" s="276" t="s">
        <v>125</v>
      </c>
      <c r="E16" s="276">
        <v>7388</v>
      </c>
      <c r="F16" s="276" t="s">
        <v>150</v>
      </c>
      <c r="G16" s="322">
        <v>116897</v>
      </c>
      <c r="H16" s="276">
        <v>4700025774</v>
      </c>
      <c r="I16" s="276">
        <v>300843</v>
      </c>
      <c r="J16" s="317">
        <v>43707</v>
      </c>
      <c r="K16" s="276">
        <v>1000065690</v>
      </c>
      <c r="L16" s="276">
        <v>157424</v>
      </c>
      <c r="M16" s="276" t="s">
        <v>158</v>
      </c>
      <c r="N16" s="276" t="s">
        <v>83</v>
      </c>
      <c r="O16" s="318" t="s">
        <v>57</v>
      </c>
      <c r="P16"/>
    </row>
    <row r="17" spans="1:16" s="124" customFormat="1" ht="17.25" customHeight="1">
      <c r="A17" s="138">
        <v>14</v>
      </c>
      <c r="B17" s="323" t="s">
        <v>143</v>
      </c>
      <c r="C17" s="277">
        <v>340560</v>
      </c>
      <c r="D17" s="276" t="s">
        <v>125</v>
      </c>
      <c r="E17" s="276">
        <v>7248</v>
      </c>
      <c r="F17" s="276" t="s">
        <v>160</v>
      </c>
      <c r="G17" s="337">
        <v>119201</v>
      </c>
      <c r="H17" s="276">
        <v>814799</v>
      </c>
      <c r="I17" s="276">
        <v>306814</v>
      </c>
      <c r="J17" s="276" t="s">
        <v>122</v>
      </c>
      <c r="K17" s="276" t="s">
        <v>122</v>
      </c>
      <c r="L17" s="276">
        <v>157723</v>
      </c>
      <c r="M17" s="276" t="s">
        <v>159</v>
      </c>
      <c r="N17" s="276" t="s">
        <v>82</v>
      </c>
      <c r="O17" s="318" t="s">
        <v>57</v>
      </c>
    </row>
    <row r="18" spans="1:16" s="124" customFormat="1" ht="17.25" customHeight="1">
      <c r="A18" s="225">
        <v>15</v>
      </c>
      <c r="B18" s="323" t="s">
        <v>188</v>
      </c>
      <c r="C18" s="277">
        <v>535635</v>
      </c>
      <c r="D18" s="276" t="s">
        <v>125</v>
      </c>
      <c r="E18" s="276">
        <v>7168</v>
      </c>
      <c r="F18" s="276" t="s">
        <v>53</v>
      </c>
      <c r="G18" s="337">
        <v>121744</v>
      </c>
      <c r="H18" s="276" t="s">
        <v>189</v>
      </c>
      <c r="I18" s="276">
        <v>307053</v>
      </c>
      <c r="J18" s="276" t="s">
        <v>122</v>
      </c>
      <c r="K18" s="276" t="s">
        <v>122</v>
      </c>
      <c r="L18" s="276">
        <v>157706</v>
      </c>
      <c r="M18" s="276" t="s">
        <v>196</v>
      </c>
      <c r="N18" s="276"/>
      <c r="O18" s="318" t="s">
        <v>57</v>
      </c>
    </row>
    <row r="19" spans="1:16" s="124" customFormat="1" ht="17.25" customHeight="1">
      <c r="A19" s="138">
        <v>16</v>
      </c>
      <c r="B19" s="330" t="s">
        <v>143</v>
      </c>
      <c r="C19" s="277">
        <v>185000</v>
      </c>
      <c r="D19" s="276" t="s">
        <v>125</v>
      </c>
      <c r="E19" s="276">
        <v>7249</v>
      </c>
      <c r="F19" s="276" t="s">
        <v>190</v>
      </c>
      <c r="G19" s="322">
        <v>121808</v>
      </c>
      <c r="H19" s="276">
        <v>816424</v>
      </c>
      <c r="I19" s="276">
        <v>306949</v>
      </c>
      <c r="J19" s="276" t="s">
        <v>122</v>
      </c>
      <c r="K19" s="276" t="s">
        <v>122</v>
      </c>
      <c r="L19" s="276">
        <v>157799</v>
      </c>
      <c r="M19" s="331"/>
      <c r="N19" s="276"/>
      <c r="O19" s="318" t="s">
        <v>57</v>
      </c>
    </row>
    <row r="20" spans="1:16">
      <c r="A20" s="138">
        <v>17</v>
      </c>
      <c r="B20" s="323" t="s">
        <v>162</v>
      </c>
      <c r="C20" s="321">
        <v>135000</v>
      </c>
      <c r="D20" s="276" t="s">
        <v>125</v>
      </c>
      <c r="E20" s="276">
        <v>7172</v>
      </c>
      <c r="F20" s="276" t="s">
        <v>53</v>
      </c>
      <c r="G20" s="337">
        <v>121325</v>
      </c>
      <c r="H20" s="276">
        <v>4300049004</v>
      </c>
      <c r="I20" s="276">
        <v>307317</v>
      </c>
      <c r="J20" s="276" t="s">
        <v>122</v>
      </c>
      <c r="K20" s="276" t="s">
        <v>122</v>
      </c>
      <c r="L20" s="276">
        <v>158042</v>
      </c>
      <c r="M20" s="276" t="s">
        <v>159</v>
      </c>
      <c r="N20" s="276" t="s">
        <v>82</v>
      </c>
      <c r="O20" s="318" t="s">
        <v>57</v>
      </c>
      <c r="P20"/>
    </row>
    <row r="21" spans="1:16">
      <c r="A21" s="138">
        <v>18</v>
      </c>
      <c r="B21" s="316" t="s">
        <v>161</v>
      </c>
      <c r="C21" s="309">
        <v>211750</v>
      </c>
      <c r="D21" s="310" t="s">
        <v>125</v>
      </c>
      <c r="E21" s="276">
        <v>7113</v>
      </c>
      <c r="F21" s="276" t="s">
        <v>195</v>
      </c>
      <c r="G21" s="337">
        <v>121967</v>
      </c>
      <c r="H21" s="276" t="s">
        <v>172</v>
      </c>
      <c r="I21" s="276">
        <v>307318</v>
      </c>
      <c r="J21" s="276" t="s">
        <v>122</v>
      </c>
      <c r="K21" s="276" t="s">
        <v>122</v>
      </c>
      <c r="L21" s="276">
        <v>158062</v>
      </c>
      <c r="M21" s="276" t="s">
        <v>159</v>
      </c>
      <c r="N21" s="310" t="s">
        <v>121</v>
      </c>
      <c r="O21" s="324" t="s">
        <v>57</v>
      </c>
    </row>
    <row r="22" spans="1:16">
      <c r="A22" s="138">
        <v>19</v>
      </c>
      <c r="B22" s="350" t="s">
        <v>161</v>
      </c>
      <c r="C22" s="351">
        <v>603480</v>
      </c>
      <c r="D22" s="352" t="s">
        <v>125</v>
      </c>
      <c r="E22" s="352">
        <v>7114</v>
      </c>
      <c r="F22" s="352" t="s">
        <v>151</v>
      </c>
      <c r="G22" s="339">
        <v>122342</v>
      </c>
      <c r="H22" s="352" t="s">
        <v>172</v>
      </c>
      <c r="I22" s="352">
        <v>307686</v>
      </c>
      <c r="J22" s="352" t="s">
        <v>122</v>
      </c>
      <c r="K22" s="352" t="s">
        <v>122</v>
      </c>
      <c r="L22" s="352">
        <v>158443</v>
      </c>
      <c r="M22" s="352" t="s">
        <v>159</v>
      </c>
      <c r="N22" s="352" t="s">
        <v>121</v>
      </c>
      <c r="O22" s="353" t="s">
        <v>57</v>
      </c>
      <c r="P22"/>
    </row>
    <row r="23" spans="1:16">
      <c r="A23" s="138">
        <v>20</v>
      </c>
      <c r="B23" s="316" t="s">
        <v>163</v>
      </c>
      <c r="C23" s="321">
        <v>295000</v>
      </c>
      <c r="D23" s="276" t="s">
        <v>125</v>
      </c>
      <c r="E23" s="276">
        <v>90113</v>
      </c>
      <c r="F23" s="276" t="s">
        <v>164</v>
      </c>
      <c r="G23" s="322">
        <v>122303</v>
      </c>
      <c r="H23" s="276">
        <v>1014</v>
      </c>
      <c r="I23" s="276">
        <v>307863</v>
      </c>
      <c r="J23" s="317" t="s">
        <v>122</v>
      </c>
      <c r="K23" s="276" t="s">
        <v>122</v>
      </c>
      <c r="L23" s="276">
        <v>158527</v>
      </c>
      <c r="M23" s="276" t="s">
        <v>159</v>
      </c>
      <c r="N23" s="276" t="s">
        <v>82</v>
      </c>
      <c r="O23" s="318" t="s">
        <v>57</v>
      </c>
      <c r="P23"/>
    </row>
    <row r="24" spans="1:16" ht="15.75">
      <c r="B24" s="148" t="s">
        <v>2</v>
      </c>
      <c r="C24" s="149">
        <f>SUM(C5:C23)</f>
        <v>8172646</v>
      </c>
      <c r="E24" s="373" t="s">
        <v>55</v>
      </c>
      <c r="F24" s="374"/>
      <c r="G24" s="375"/>
      <c r="H24" s="150" t="s">
        <v>57</v>
      </c>
      <c r="I24" s="382" t="s">
        <v>68</v>
      </c>
      <c r="J24" s="383"/>
      <c r="K24" s="383"/>
      <c r="L24" s="384"/>
      <c r="M24" s="133"/>
    </row>
    <row r="25" spans="1:16" ht="18.75">
      <c r="B25" s="81" t="s">
        <v>1</v>
      </c>
      <c r="C25" s="44">
        <f>SUM(C4)</f>
        <v>318917</v>
      </c>
      <c r="E25" s="378" t="s">
        <v>121</v>
      </c>
      <c r="F25" s="379"/>
      <c r="G25" s="89">
        <v>3000000</v>
      </c>
      <c r="H25" s="147">
        <v>857580</v>
      </c>
      <c r="I25" s="376"/>
      <c r="J25" s="358"/>
      <c r="K25" s="358"/>
      <c r="L25" s="377"/>
      <c r="M25" s="134"/>
    </row>
    <row r="26" spans="1:16" ht="18.75">
      <c r="B26" s="369" t="s">
        <v>54</v>
      </c>
      <c r="C26" s="371">
        <f>C25+C24</f>
        <v>8491563</v>
      </c>
      <c r="E26" s="378" t="s">
        <v>81</v>
      </c>
      <c r="F26" s="379"/>
      <c r="G26" s="89">
        <v>5000000</v>
      </c>
      <c r="H26" s="147">
        <v>575736</v>
      </c>
      <c r="I26" s="376"/>
      <c r="J26" s="358"/>
      <c r="K26" s="358"/>
      <c r="L26" s="377"/>
      <c r="M26" s="134"/>
    </row>
    <row r="27" spans="1:16" ht="18.75">
      <c r="B27" s="370"/>
      <c r="C27" s="372"/>
      <c r="E27" s="380" t="s">
        <v>83</v>
      </c>
      <c r="F27" s="381"/>
      <c r="G27" s="89">
        <v>3000000</v>
      </c>
      <c r="H27" s="147">
        <v>335425</v>
      </c>
      <c r="I27" s="376"/>
      <c r="J27" s="358"/>
      <c r="K27" s="358"/>
      <c r="L27" s="377"/>
      <c r="M27" s="134"/>
    </row>
    <row r="28" spans="1:16" ht="19.5" thickBot="1">
      <c r="B28" s="40" t="s">
        <v>3</v>
      </c>
      <c r="C28" s="43">
        <v>19000000</v>
      </c>
      <c r="E28" s="361" t="s">
        <v>141</v>
      </c>
      <c r="F28" s="362"/>
      <c r="G28" s="89">
        <v>3000000</v>
      </c>
      <c r="H28" s="147">
        <v>0</v>
      </c>
      <c r="I28" s="358"/>
      <c r="J28" s="359"/>
      <c r="K28" s="359"/>
      <c r="L28" s="360"/>
      <c r="M28" s="134"/>
      <c r="N28" s="45"/>
    </row>
    <row r="29" spans="1:16" ht="18.75">
      <c r="B29" s="302"/>
      <c r="C29" s="303"/>
      <c r="E29" s="361" t="s">
        <v>169</v>
      </c>
      <c r="F29" s="362"/>
      <c r="G29" s="89">
        <v>3000000</v>
      </c>
      <c r="H29" s="147">
        <v>0</v>
      </c>
      <c r="I29" s="297"/>
      <c r="J29" s="298"/>
      <c r="K29" s="298"/>
      <c r="L29" s="299"/>
      <c r="M29" s="134"/>
      <c r="N29" s="45"/>
    </row>
    <row r="30" spans="1:16" ht="18.75">
      <c r="B30"/>
      <c r="C30"/>
      <c r="E30" s="361" t="s">
        <v>82</v>
      </c>
      <c r="F30" s="362"/>
      <c r="G30" s="89">
        <v>5000000</v>
      </c>
      <c r="H30" s="147">
        <v>2284900</v>
      </c>
      <c r="I30" s="358"/>
      <c r="J30" s="359"/>
      <c r="K30" s="359"/>
      <c r="L30" s="360"/>
      <c r="M30" s="134"/>
      <c r="N30" s="45"/>
    </row>
    <row r="31" spans="1:16" ht="15.75" thickBot="1">
      <c r="E31" s="84"/>
      <c r="F31" s="137"/>
      <c r="G31" s="85"/>
      <c r="H31" s="86"/>
      <c r="I31" s="87"/>
      <c r="J31" s="87"/>
      <c r="K31" s="87"/>
      <c r="L31" s="88"/>
      <c r="M31"/>
    </row>
    <row r="67" spans="9:9">
      <c r="I67" s="206">
        <v>0.66666666666666663</v>
      </c>
    </row>
  </sheetData>
  <mergeCells count="16">
    <mergeCell ref="I30:L30"/>
    <mergeCell ref="E30:F30"/>
    <mergeCell ref="A1:O2"/>
    <mergeCell ref="B26:B27"/>
    <mergeCell ref="C26:C27"/>
    <mergeCell ref="E24:G24"/>
    <mergeCell ref="I28:L28"/>
    <mergeCell ref="I27:L27"/>
    <mergeCell ref="I26:L26"/>
    <mergeCell ref="I25:L25"/>
    <mergeCell ref="E25:F25"/>
    <mergeCell ref="E26:F26"/>
    <mergeCell ref="E27:F27"/>
    <mergeCell ref="I24:L24"/>
    <mergeCell ref="E28:F28"/>
    <mergeCell ref="E29:F29"/>
  </mergeCells>
  <conditionalFormatting sqref="H25:H30">
    <cfRule type="cellIs" dxfId="18" priority="6" operator="greaterThan">
      <formula>$G$25</formula>
    </cfRule>
  </conditionalFormatting>
  <conditionalFormatting sqref="C26:C27">
    <cfRule type="cellIs" dxfId="17" priority="1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29"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C1" workbookViewId="0">
      <selection activeCell="E3" sqref="E3:H4"/>
    </sheetView>
  </sheetViews>
  <sheetFormatPr baseColWidth="10" defaultRowHeight="15"/>
  <cols>
    <col min="1" max="1" width="5.5703125" style="151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51" t="s">
        <v>133</v>
      </c>
      <c r="B2" s="385" t="s">
        <v>26</v>
      </c>
      <c r="C2" s="386"/>
    </row>
    <row r="3" spans="1:9">
      <c r="A3" s="151">
        <v>10</v>
      </c>
      <c r="B3" s="262">
        <v>9910000003</v>
      </c>
      <c r="C3" s="263" t="s">
        <v>53</v>
      </c>
      <c r="E3" s="226" t="s">
        <v>69</v>
      </c>
      <c r="F3" s="227" t="s">
        <v>72</v>
      </c>
      <c r="G3" s="226" t="s">
        <v>70</v>
      </c>
      <c r="H3" s="226" t="s">
        <v>71</v>
      </c>
      <c r="I3" s="19"/>
    </row>
    <row r="4" spans="1:9" ht="15.75" thickBot="1">
      <c r="A4" s="151">
        <v>13</v>
      </c>
      <c r="B4" s="79" t="s">
        <v>27</v>
      </c>
      <c r="C4" s="80" t="s">
        <v>79</v>
      </c>
      <c r="E4" s="334">
        <v>2</v>
      </c>
      <c r="F4" s="354">
        <v>351310</v>
      </c>
      <c r="G4" s="348" t="s">
        <v>200</v>
      </c>
      <c r="H4" s="349">
        <v>1</v>
      </c>
      <c r="I4" s="45">
        <f>E4*H4</f>
        <v>2</v>
      </c>
    </row>
    <row r="5" spans="1:9" ht="15.75">
      <c r="A5" s="151">
        <v>5</v>
      </c>
      <c r="B5" s="264">
        <v>3200000000</v>
      </c>
      <c r="C5" s="265" t="s">
        <v>28</v>
      </c>
      <c r="D5" s="78"/>
      <c r="E5" s="344"/>
      <c r="F5" s="345"/>
      <c r="G5" s="346"/>
      <c r="H5" s="347"/>
      <c r="I5" s="45">
        <f t="shared" ref="I5:I12" si="0">E5*H5</f>
        <v>0</v>
      </c>
    </row>
    <row r="6" spans="1:9">
      <c r="A6" s="151">
        <v>19</v>
      </c>
      <c r="B6" s="264">
        <v>11112222</v>
      </c>
      <c r="C6" s="265" t="s">
        <v>29</v>
      </c>
      <c r="E6" s="284"/>
      <c r="F6" s="296"/>
      <c r="G6" s="285"/>
      <c r="H6" s="286"/>
      <c r="I6" s="45">
        <f t="shared" si="0"/>
        <v>0</v>
      </c>
    </row>
    <row r="7" spans="1:9">
      <c r="B7" s="266">
        <v>38827</v>
      </c>
      <c r="C7" s="267" t="s">
        <v>107</v>
      </c>
      <c r="E7" s="173"/>
      <c r="F7" s="296"/>
      <c r="G7" s="283"/>
      <c r="H7" s="287"/>
      <c r="I7" s="45">
        <f t="shared" si="0"/>
        <v>0</v>
      </c>
    </row>
    <row r="8" spans="1:9">
      <c r="B8" s="266">
        <v>18942</v>
      </c>
      <c r="C8" s="267" t="s">
        <v>108</v>
      </c>
      <c r="E8" s="173"/>
      <c r="F8" s="296"/>
      <c r="G8" s="283"/>
      <c r="H8" s="287"/>
      <c r="I8" s="45">
        <f t="shared" si="0"/>
        <v>0</v>
      </c>
    </row>
    <row r="9" spans="1:9" ht="15.75" thickBot="1">
      <c r="A9" s="151">
        <v>15</v>
      </c>
      <c r="B9" s="268">
        <v>111110000</v>
      </c>
      <c r="C9" s="269" t="s">
        <v>30</v>
      </c>
      <c r="E9" s="173"/>
      <c r="F9" s="283"/>
      <c r="G9" s="283"/>
      <c r="H9" s="288"/>
      <c r="I9" s="45">
        <f t="shared" si="0"/>
        <v>0</v>
      </c>
    </row>
    <row r="10" spans="1:9" ht="15.75">
      <c r="B10" s="36"/>
      <c r="C10" s="37"/>
      <c r="E10" s="140"/>
      <c r="F10" s="156"/>
      <c r="G10" s="173"/>
      <c r="H10" s="172"/>
      <c r="I10" s="45">
        <f t="shared" si="0"/>
        <v>0</v>
      </c>
    </row>
    <row r="11" spans="1:9" ht="16.5" thickBot="1">
      <c r="E11" s="140"/>
      <c r="F11" s="156"/>
      <c r="G11" s="173"/>
      <c r="H11" s="172"/>
      <c r="I11" s="45">
        <f t="shared" si="0"/>
        <v>0</v>
      </c>
    </row>
    <row r="12" spans="1:9" s="49" customFormat="1" ht="19.5" thickBot="1">
      <c r="A12" s="152"/>
      <c r="B12" s="48" t="s">
        <v>26</v>
      </c>
      <c r="C12" s="48" t="s">
        <v>73</v>
      </c>
      <c r="E12" s="140"/>
      <c r="F12" s="141"/>
      <c r="G12" s="139"/>
      <c r="H12" s="142"/>
      <c r="I12" s="45">
        <f t="shared" si="0"/>
        <v>0</v>
      </c>
    </row>
    <row r="13" spans="1:9" ht="15.75">
      <c r="B13" s="50" t="s">
        <v>58</v>
      </c>
      <c r="C13" s="51" t="s">
        <v>59</v>
      </c>
      <c r="E13" s="140"/>
      <c r="F13" s="141"/>
      <c r="G13" s="139"/>
      <c r="H13" s="142"/>
      <c r="I13" s="125"/>
    </row>
    <row r="14" spans="1:9">
      <c r="B14" s="52" t="s">
        <v>60</v>
      </c>
      <c r="C14" s="61" t="s">
        <v>61</v>
      </c>
      <c r="D14" s="62"/>
      <c r="E14" s="63"/>
      <c r="F14" s="64"/>
      <c r="G14" s="63"/>
      <c r="I14" s="125">
        <f>SUM(I4:I13)</f>
        <v>2</v>
      </c>
    </row>
    <row r="15" spans="1:9" ht="15.75">
      <c r="B15" s="52" t="s">
        <v>62</v>
      </c>
      <c r="C15" s="61" t="s">
        <v>63</v>
      </c>
      <c r="D15" s="60"/>
      <c r="E15" s="66" t="s">
        <v>44</v>
      </c>
      <c r="F15" s="67"/>
      <c r="G15" s="65"/>
    </row>
    <row r="16" spans="1:9" ht="15.75" thickBot="1">
      <c r="B16" s="52" t="s">
        <v>64</v>
      </c>
      <c r="C16" s="53" t="s">
        <v>65</v>
      </c>
      <c r="E16" s="66" t="s">
        <v>123</v>
      </c>
      <c r="F16" s="19"/>
      <c r="G16" s="69" t="s">
        <v>76</v>
      </c>
      <c r="I16" s="125"/>
    </row>
    <row r="17" spans="2:9" ht="15.75" thickBot="1">
      <c r="B17" s="52" t="s">
        <v>66</v>
      </c>
      <c r="C17" s="53" t="s">
        <v>67</v>
      </c>
      <c r="E17" s="54" t="s">
        <v>69</v>
      </c>
      <c r="F17" s="55" t="s">
        <v>72</v>
      </c>
      <c r="G17" s="55" t="s">
        <v>70</v>
      </c>
      <c r="H17" s="55" t="s">
        <v>71</v>
      </c>
    </row>
    <row r="18" spans="2:9" ht="15.75" thickBot="1">
      <c r="B18" s="46"/>
      <c r="C18" s="47"/>
      <c r="E18" s="56">
        <v>1</v>
      </c>
      <c r="F18" s="57">
        <v>3200000000</v>
      </c>
      <c r="G18" s="58" t="s">
        <v>28</v>
      </c>
      <c r="H18" s="207">
        <v>1610196</v>
      </c>
    </row>
    <row r="19" spans="2:9">
      <c r="C19">
        <f>27042*5</f>
        <v>135210</v>
      </c>
      <c r="D19" s="60"/>
      <c r="E19" s="356" t="s">
        <v>124</v>
      </c>
      <c r="F19" s="356"/>
      <c r="G19" s="356"/>
      <c r="H19" s="356"/>
      <c r="I19" s="356"/>
    </row>
    <row r="20" spans="2:9">
      <c r="E20" s="68" t="s">
        <v>74</v>
      </c>
      <c r="F20" s="69"/>
    </row>
    <row r="21" spans="2:9" ht="15.75" thickBot="1">
      <c r="B21" s="70"/>
      <c r="C21" s="71"/>
      <c r="E21" s="66" t="s">
        <v>75</v>
      </c>
      <c r="F21" s="69"/>
      <c r="G21" s="69" t="s">
        <v>76</v>
      </c>
    </row>
    <row r="22" spans="2:9" ht="15.75" thickBot="1">
      <c r="B22" s="70" t="s">
        <v>7</v>
      </c>
      <c r="C22" s="72"/>
      <c r="E22" s="54" t="s">
        <v>69</v>
      </c>
      <c r="F22" s="55" t="s">
        <v>72</v>
      </c>
      <c r="G22" s="55" t="s">
        <v>70</v>
      </c>
      <c r="H22" s="55" t="s">
        <v>71</v>
      </c>
    </row>
    <row r="23" spans="2:9" ht="15.75" thickBot="1">
      <c r="E23" s="56">
        <v>1</v>
      </c>
      <c r="F23" s="57">
        <v>3200000000</v>
      </c>
      <c r="G23" s="58" t="s">
        <v>28</v>
      </c>
      <c r="H23" s="59">
        <v>668271</v>
      </c>
    </row>
    <row r="24" spans="2:9" ht="41.25" customHeight="1"/>
    <row r="25" spans="2:9">
      <c r="E25" s="69" t="s">
        <v>8</v>
      </c>
      <c r="F25" s="69"/>
    </row>
    <row r="26" spans="2:9" ht="15.75" thickBot="1">
      <c r="E26" s="69" t="s">
        <v>77</v>
      </c>
      <c r="F26" s="69"/>
      <c r="G26" s="69" t="s">
        <v>76</v>
      </c>
    </row>
    <row r="27" spans="2:9" ht="15.75" thickBot="1">
      <c r="E27" s="54" t="s">
        <v>69</v>
      </c>
      <c r="F27" s="55" t="s">
        <v>72</v>
      </c>
      <c r="G27" s="55" t="s">
        <v>70</v>
      </c>
      <c r="H27" s="55" t="s">
        <v>71</v>
      </c>
    </row>
    <row r="28" spans="2:9" ht="15.75" thickBot="1">
      <c r="E28" s="56">
        <v>1</v>
      </c>
      <c r="F28" s="57">
        <v>3200000000</v>
      </c>
      <c r="G28" s="58" t="s">
        <v>28</v>
      </c>
      <c r="H28" s="59" t="s">
        <v>78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activeCell="B28" sqref="B28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129" t="s">
        <v>102</v>
      </c>
      <c r="C2" s="129" t="s">
        <v>5</v>
      </c>
      <c r="L2">
        <v>180</v>
      </c>
    </row>
    <row r="3" spans="2:12">
      <c r="B3" s="130" t="s">
        <v>100</v>
      </c>
      <c r="C3" s="130" t="s">
        <v>101</v>
      </c>
    </row>
    <row r="4" spans="2:12">
      <c r="B4" s="130" t="s">
        <v>134</v>
      </c>
      <c r="C4" s="130" t="s">
        <v>103</v>
      </c>
    </row>
    <row r="5" spans="2:12">
      <c r="B5" s="130" t="s">
        <v>127</v>
      </c>
      <c r="C5" s="130" t="s">
        <v>104</v>
      </c>
    </row>
    <row r="6" spans="2:12">
      <c r="B6" s="130" t="s">
        <v>74</v>
      </c>
      <c r="C6" s="130" t="s">
        <v>80</v>
      </c>
    </row>
    <row r="7" spans="2:12">
      <c r="B7" s="130" t="s">
        <v>109</v>
      </c>
      <c r="C7" s="130" t="s">
        <v>110</v>
      </c>
    </row>
    <row r="8" spans="2:12">
      <c r="B8" s="130" t="s">
        <v>111</v>
      </c>
      <c r="C8" s="130" t="s">
        <v>112</v>
      </c>
    </row>
    <row r="9" spans="2:12">
      <c r="B9" s="130" t="s">
        <v>113</v>
      </c>
      <c r="C9" s="130" t="s">
        <v>105</v>
      </c>
    </row>
    <row r="10" spans="2:12">
      <c r="B10" s="130" t="s">
        <v>114</v>
      </c>
      <c r="C10" s="130" t="s">
        <v>115</v>
      </c>
    </row>
    <row r="11" spans="2:12">
      <c r="B11" s="130" t="s">
        <v>126</v>
      </c>
      <c r="C11" s="130" t="s">
        <v>52</v>
      </c>
      <c r="E11" s="356" t="s">
        <v>124</v>
      </c>
      <c r="F11" s="356"/>
      <c r="G11" s="356"/>
      <c r="H11" s="356"/>
      <c r="I11" s="356"/>
    </row>
    <row r="12" spans="2:12">
      <c r="B12" s="130" t="s">
        <v>116</v>
      </c>
      <c r="C12" s="130" t="s">
        <v>117</v>
      </c>
    </row>
    <row r="13" spans="2:12">
      <c r="B13" s="130" t="s">
        <v>118</v>
      </c>
      <c r="C13" s="130" t="s">
        <v>119</v>
      </c>
    </row>
    <row r="14" spans="2:12">
      <c r="B14" s="130" t="s">
        <v>129</v>
      </c>
      <c r="C14" s="130" t="s">
        <v>128</v>
      </c>
    </row>
    <row r="15" spans="2:12">
      <c r="B15" s="130" t="s">
        <v>131</v>
      </c>
      <c r="C15" s="130" t="s">
        <v>130</v>
      </c>
      <c r="E15" s="356" t="s">
        <v>132</v>
      </c>
      <c r="F15" s="356"/>
      <c r="G15" s="356"/>
      <c r="H15" s="356"/>
      <c r="I15" s="356"/>
    </row>
    <row r="16" spans="2:12">
      <c r="B16" s="159" t="s">
        <v>135</v>
      </c>
      <c r="C16" s="130" t="s">
        <v>136</v>
      </c>
    </row>
    <row r="17" spans="2:3">
      <c r="B17" s="130" t="s">
        <v>139</v>
      </c>
      <c r="C17" s="130" t="s">
        <v>140</v>
      </c>
    </row>
    <row r="18" spans="2:3">
      <c r="B18" s="130"/>
      <c r="C18" s="130"/>
    </row>
    <row r="19" spans="2:3">
      <c r="B19" s="130"/>
      <c r="C19" s="130"/>
    </row>
    <row r="20" spans="2:3">
      <c r="B20" s="130"/>
      <c r="C20" s="130"/>
    </row>
    <row r="21" spans="2:3">
      <c r="B21" s="130"/>
      <c r="C21" s="130"/>
    </row>
    <row r="22" spans="2:3">
      <c r="B22" s="130"/>
      <c r="C22" s="130"/>
    </row>
    <row r="23" spans="2:3">
      <c r="B23" s="130"/>
      <c r="C23" s="13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1-4</vt:lpstr>
      <vt:lpstr>5-10</vt:lpstr>
      <vt:lpstr>11-15</vt:lpstr>
      <vt:lpstr>16-20</vt:lpstr>
      <vt:lpstr>21-25</vt:lpstr>
      <vt:lpstr>26-30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2019-09-09T13:51:44Z</cp:lastPrinted>
  <dcterms:created xsi:type="dcterms:W3CDTF">2016-04-27T13:00:55Z</dcterms:created>
  <dcterms:modified xsi:type="dcterms:W3CDTF">2019-11-04T13:38:37Z</dcterms:modified>
</cp:coreProperties>
</file>