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19\"/>
    </mc:Choice>
  </mc:AlternateContent>
  <bookViews>
    <workbookView xWindow="0" yWindow="0" windowWidth="19200" windowHeight="11595" tabRatio="574" firstSheet="2" activeTab="6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Detalle de Facturacion " sheetId="1" r:id="rId7"/>
    <sheet name="Codigos " sheetId="4" r:id="rId8"/>
    <sheet name="LISTADO CLINICAS" sheetId="24" r:id="rId9"/>
  </sheets>
  <calcPr calcId="152511"/>
</workbook>
</file>

<file path=xl/calcChain.xml><?xml version="1.0" encoding="utf-8"?>
<calcChain xmlns="http://schemas.openxmlformats.org/spreadsheetml/2006/main">
  <c r="H24" i="1" l="1"/>
  <c r="H22" i="1"/>
  <c r="H19" i="1"/>
  <c r="H21" i="1"/>
  <c r="C18" i="1" l="1"/>
  <c r="I4" i="4" l="1"/>
  <c r="I5" i="4"/>
  <c r="I6" i="4"/>
  <c r="I7" i="4"/>
  <c r="I8" i="4"/>
  <c r="F38" i="3" l="1"/>
  <c r="F25" i="3"/>
  <c r="F12" i="3" l="1"/>
  <c r="F81" i="2"/>
  <c r="F80" i="2"/>
  <c r="F67" i="2"/>
  <c r="F27" i="2"/>
  <c r="F14" i="2" l="1"/>
  <c r="C19" i="4" l="1"/>
  <c r="I12" i="4"/>
  <c r="I11" i="4"/>
  <c r="I10" i="4"/>
  <c r="I9" i="4"/>
  <c r="C19" i="1"/>
  <c r="C20" i="1" s="1"/>
  <c r="F75" i="22"/>
  <c r="F74" i="22"/>
  <c r="F60" i="22"/>
  <c r="F59" i="22"/>
  <c r="F45" i="22"/>
  <c r="F44" i="22"/>
  <c r="F30" i="22"/>
  <c r="F29" i="22"/>
  <c r="F15" i="22"/>
  <c r="F14" i="22"/>
  <c r="F69" i="23"/>
  <c r="F68" i="23"/>
  <c r="F67" i="23"/>
  <c r="F66" i="23"/>
  <c r="F52" i="23"/>
  <c r="F39" i="23"/>
  <c r="F26" i="23"/>
  <c r="F13" i="23"/>
  <c r="F66" i="21"/>
  <c r="F52" i="21"/>
  <c r="F39" i="21"/>
  <c r="F26" i="21"/>
  <c r="F13" i="21"/>
  <c r="F65" i="3"/>
  <c r="F52" i="3"/>
  <c r="F39" i="3"/>
  <c r="F26" i="3"/>
  <c r="F13" i="3"/>
  <c r="F66" i="2"/>
  <c r="F68" i="2" s="1"/>
  <c r="F53" i="2"/>
  <c r="F54" i="2" s="1"/>
  <c r="F40" i="2"/>
  <c r="F41" i="2" s="1"/>
  <c r="F28" i="2"/>
  <c r="F15" i="2"/>
  <c r="F55" i="20"/>
  <c r="F54" i="20"/>
  <c r="F42" i="20"/>
  <c r="F41" i="20"/>
  <c r="F40" i="20"/>
  <c r="F27" i="20"/>
  <c r="F26" i="20"/>
  <c r="F25" i="20"/>
  <c r="F12" i="20"/>
  <c r="I14" i="4" l="1"/>
</calcChain>
</file>

<file path=xl/sharedStrings.xml><?xml version="1.0" encoding="utf-8"?>
<sst xmlns="http://schemas.openxmlformats.org/spreadsheetml/2006/main" count="770" uniqueCount="201">
  <si>
    <t>O/V</t>
  </si>
  <si>
    <t>Contratos por mantencion</t>
  </si>
  <si>
    <t>Total Facturado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</si>
  <si>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</si>
  <si>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</si>
  <si>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</si>
  <si>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</si>
  <si>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</si>
  <si>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</si>
  <si>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</si>
  <si>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</si>
  <si>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</si>
  <si>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</si>
  <si>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</si>
  <si>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</si>
  <si>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</si>
  <si>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</si>
  <si>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</si>
  <si>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</si>
  <si>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</si>
  <si>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</si>
  <si>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</si>
  <si>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</si>
  <si>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</si>
  <si>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</si>
  <si>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</si>
  <si>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</si>
  <si>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</si>
  <si>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</si>
  <si>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</si>
  <si>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</si>
  <si>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Cristian Yañez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</si>
  <si>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</si>
  <si>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</si>
  <si>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</si>
  <si>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</si>
  <si>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</si>
  <si>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</si>
  <si>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</si>
  <si>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</si>
  <si>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</si>
  <si>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</si>
  <si>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</si>
  <si>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</si>
  <si>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</si>
  <si>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</si>
  <si>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</si>
  <si>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</si>
  <si>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</si>
  <si>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</si>
  <si>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</si>
  <si>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</si>
  <si>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</si>
  <si>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93.930.000-7</t>
  </si>
  <si>
    <t>VISITA TECNICA</t>
  </si>
  <si>
    <t>TOTAL</t>
  </si>
  <si>
    <t>META PERSONAL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</si>
  <si>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</si>
  <si>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</si>
  <si>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</si>
  <si>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</si>
  <si>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</si>
  <si>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</si>
  <si>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</si>
  <si>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</si>
  <si>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</si>
  <si>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</si>
  <si>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</si>
  <si>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</si>
  <si>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LOGRO DE METAS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</si>
  <si>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</si>
  <si>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</si>
  <si>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</si>
  <si>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</si>
  <si>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</si>
  <si>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</si>
  <si>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</si>
  <si>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</si>
  <si>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</si>
  <si>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</si>
  <si>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</si>
  <si>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</si>
  <si>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</si>
  <si>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</si>
  <si>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</si>
  <si>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</si>
  <si>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</si>
  <si>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</si>
  <si>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</si>
  <si>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</si>
  <si>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</si>
  <si>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</si>
  <si>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</si>
  <si>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</si>
  <si>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</si>
  <si>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</si>
  <si>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</si>
  <si>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</si>
  <si>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</si>
  <si>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</si>
  <si>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</si>
  <si>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</si>
  <si>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</si>
  <si>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</si>
  <si>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</si>
  <si>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</si>
  <si>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</si>
  <si>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</si>
  <si>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</si>
  <si>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</si>
  <si>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</si>
  <si>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</si>
  <si>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</si>
  <si>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</si>
  <si>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</si>
  <si>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</si>
  <si>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</si>
  <si>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</si>
  <si>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</si>
  <si>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</si>
  <si>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</si>
  <si>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</si>
  <si>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</si>
  <si>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</si>
  <si>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</si>
  <si>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</si>
  <si>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</si>
  <si>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</si>
  <si>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</si>
  <si>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</si>
  <si>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</si>
  <si>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</si>
  <si>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</si>
  <si>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</si>
  <si>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</si>
  <si>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</si>
  <si>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</si>
  <si>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</si>
  <si>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MANTENCION PREVENTIVA</t>
  </si>
  <si>
    <t>PILLOW SPEAKER</t>
  </si>
  <si>
    <t>INSTITUTO DE DIAGNOSTICO S.A.</t>
  </si>
  <si>
    <t>92.051.000-0</t>
  </si>
  <si>
    <t>Eduardo Contreras</t>
  </si>
  <si>
    <t>MUTUAL DE SEGURIDAD</t>
  </si>
  <si>
    <t>CLA246</t>
  </si>
  <si>
    <t>FALP</t>
  </si>
  <si>
    <t>CONTRATO POR MANTENCION</t>
  </si>
  <si>
    <t>PROGRAMACION</t>
  </si>
  <si>
    <t>2 LF, MANO DE OBRA</t>
  </si>
  <si>
    <t>RED SALUD PROVIDENCIA</t>
  </si>
  <si>
    <t>MANTENCION MESAS REMEDA</t>
  </si>
  <si>
    <t>VISITA URGENCIA, TIRAROR DE BAÑO</t>
  </si>
  <si>
    <t>CLINICA LAS CONDES JULIO 2019</t>
  </si>
  <si>
    <t>CLINICA LAS CONDES JUlIO 2019</t>
  </si>
  <si>
    <t>SANATORIO ALEMAN</t>
  </si>
  <si>
    <t>PANEL DE ANUNCIO</t>
  </si>
  <si>
    <t>CLINICA BICENTENARIO</t>
  </si>
  <si>
    <t>Facturación Mes de Septiembre 2019</t>
  </si>
  <si>
    <t>C. mantencion SEPTIEMBRE 2019</t>
  </si>
  <si>
    <t xml:space="preserve">FACTURA CORRESPONDIENTE AL MES DE SEPTIEMBRE DE 2019 </t>
  </si>
  <si>
    <t>SOCIEDAD CONCESIONARIA SAN JOSE TECNOCONTROL</t>
  </si>
  <si>
    <t>VISITA TECNICA, CARGADOR DE BATERIA</t>
  </si>
  <si>
    <t>01505-039-19</t>
  </si>
  <si>
    <t>REPARACIONES VARIAS</t>
  </si>
  <si>
    <t>HOTELERA AMBAR RESIDENCE SPA</t>
  </si>
  <si>
    <t>6 CCDIN</t>
  </si>
  <si>
    <t>CCDIN</t>
  </si>
  <si>
    <t>PERA DE LLAMADO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</si>
  <si>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1000064180”</t>
    </r>
  </si>
  <si>
    <t>CLINICA LAS CONDES S.A.</t>
  </si>
  <si>
    <t>VISITA TECNICA URGENCIA</t>
  </si>
  <si>
    <t>TIRADOR DE BAÑO</t>
  </si>
  <si>
    <t>ENVIADO A CLC</t>
  </si>
  <si>
    <t>SOCIEDAD CONCESIONARIA SAN JOSE TECNOCONTROL S.A.</t>
  </si>
  <si>
    <t>76.133.697-5</t>
  </si>
  <si>
    <t>CLINICA BUPA</t>
  </si>
  <si>
    <t>2 MANTENCIONES CORRECTIVAS</t>
  </si>
  <si>
    <t>ENVIADO</t>
  </si>
  <si>
    <t>R4K BULD/6PT AUDIO CL</t>
  </si>
  <si>
    <t>70.377.400-8</t>
  </si>
  <si>
    <t>Fundacion Arturo Lopez Perez</t>
  </si>
  <si>
    <t>CLINICA AVANSALUD SPA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</si>
  <si>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1000064765”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</si>
  <si>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1000064636”</t>
    </r>
  </si>
  <si>
    <t>5-ALC01021-0</t>
  </si>
  <si>
    <t>LF Bus Beacon, No RF, 125kHz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</si>
  <si>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1000064747”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</si>
  <si>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1000064758”</t>
    </r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</si>
  <si>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5001585709”</t>
    </r>
  </si>
  <si>
    <t>INMOBILIARIA SANATORIO ALEMAN SpA.</t>
  </si>
  <si>
    <t>76.409.088-8</t>
  </si>
  <si>
    <t>R4KANNV2</t>
  </si>
  <si>
    <t>ANUNCIADOR PANEL</t>
  </si>
  <si>
    <t>96885930-7</t>
  </si>
  <si>
    <t>CLINICA BICENTENARIO S.P.A.</t>
  </si>
  <si>
    <t xml:space="preserve">ENVIADO </t>
  </si>
  <si>
    <t>MANTENCIÓN MESA MAYO</t>
  </si>
  <si>
    <t>76.242.774-5</t>
  </si>
  <si>
    <t>Inmobiliaria y Constructora CBS S.A. (Clinica Bupa)</t>
  </si>
  <si>
    <t>ENVIADO A BUPA</t>
  </si>
  <si>
    <t>Victor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</si>
</sst>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\ * #,##0_-;\-&quot;$&quot;\ * #,##0_-;_-&quot;$&quot;\ * &quot;-&quot;??_-;_-@_-"/>
    <numFmt numFmtId="169" formatCode="&quot;$&quot;\ #,##0"/>
    <numFmt numFmtId="170" formatCode="_ &quot;$&quot;* #,##0_ ;_ &quot;$&quot;* \-#,##0_ ;_ &quot;$&quot;* &quot;-&quot;_ ;_ @_ 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2060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b/>
      <sz val="9"/>
      <color rgb="FF000000"/>
      <name val="Microsoft Sans Serif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1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7" fillId="0" borderId="0"/>
    <xf numFmtId="44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0" fontId="69" fillId="0" borderId="0"/>
  </cellStyleXfs>
  <cellXfs count="388">
    <xf numFmtId="0" fontId="0" fillId="0" borderId="0" xfId="0"/>
    <xf numFmtId="0" fontId="8" fillId="3" borderId="11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Font="1" applyFill="1" applyAlignment="1">
      <alignment horizontal="right" vertical="center"/>
    </xf>
    <xf numFmtId="0" fontId="10" fillId="6" borderId="9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11" xfId="1" applyNumberFormat="1" applyFont="1" applyFill="1" applyBorder="1" applyAlignment="1">
      <alignment horizontal="right"/>
    </xf>
    <xf numFmtId="164" fontId="11" fillId="5" borderId="13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3" xfId="1" applyNumberFormat="1" applyFont="1" applyFill="1" applyBorder="1" applyAlignment="1">
      <alignment horizontal="center"/>
    </xf>
    <xf numFmtId="164" fontId="11" fillId="5" borderId="0" xfId="1" applyFont="1" applyFill="1"/>
    <xf numFmtId="0" fontId="10" fillId="6" borderId="14" xfId="1" applyNumberFormat="1" applyFont="1" applyFill="1" applyBorder="1" applyAlignment="1">
      <alignment horizontal="right"/>
    </xf>
    <xf numFmtId="0" fontId="10" fillId="6" borderId="15" xfId="1" applyNumberFormat="1" applyFont="1" applyFill="1" applyBorder="1" applyAlignment="1">
      <alignment horizontal="center"/>
    </xf>
    <xf numFmtId="0" fontId="10" fillId="6" borderId="16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8" fillId="0" borderId="0" xfId="0" applyFont="1"/>
    <xf numFmtId="0" fontId="16" fillId="0" borderId="0" xfId="0" applyFont="1"/>
    <xf numFmtId="0" fontId="2" fillId="0" borderId="0" xfId="0" applyFont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2" fillId="5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164" fontId="8" fillId="6" borderId="21" xfId="1" applyFont="1" applyFill="1" applyBorder="1" applyAlignment="1">
      <alignment horizontal="center"/>
    </xf>
    <xf numFmtId="164" fontId="8" fillId="6" borderId="10" xfId="1" applyFont="1" applyFill="1" applyBorder="1" applyAlignment="1">
      <alignment horizontal="right"/>
    </xf>
    <xf numFmtId="0" fontId="8" fillId="6" borderId="24" xfId="1" applyNumberFormat="1" applyFont="1" applyFill="1" applyBorder="1" applyAlignment="1">
      <alignment horizontal="center"/>
    </xf>
    <xf numFmtId="164" fontId="8" fillId="6" borderId="18" xfId="1" applyFont="1" applyFill="1" applyBorder="1" applyAlignment="1">
      <alignment horizontal="left"/>
    </xf>
    <xf numFmtId="164" fontId="8" fillId="6" borderId="17" xfId="1" applyFont="1" applyFill="1" applyBorder="1" applyAlignment="1">
      <alignment horizontal="right"/>
    </xf>
    <xf numFmtId="0" fontId="20" fillId="10" borderId="0" xfId="0" applyFont="1" applyFill="1" applyAlignment="1">
      <alignment vertical="top" wrapText="1"/>
    </xf>
    <xf numFmtId="0" fontId="8" fillId="6" borderId="15" xfId="1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8" fillId="6" borderId="22" xfId="1" applyNumberFormat="1" applyFont="1" applyFill="1" applyBorder="1" applyAlignment="1">
      <alignment horizontal="center"/>
    </xf>
    <xf numFmtId="164" fontId="8" fillId="6" borderId="20" xfId="1" applyFont="1" applyFill="1" applyBorder="1" applyAlignment="1">
      <alignment horizontal="center"/>
    </xf>
    <xf numFmtId="164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4" fontId="0" fillId="2" borderId="0" xfId="9" applyFont="1" applyFill="1"/>
    <xf numFmtId="0" fontId="17" fillId="13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14" borderId="37" xfId="0" applyFont="1" applyFill="1" applyBorder="1" applyAlignment="1">
      <alignment horizontal="left" vertical="center"/>
    </xf>
    <xf numFmtId="0" fontId="9" fillId="3" borderId="7" xfId="1" applyNumberFormat="1" applyFont="1" applyFill="1" applyBorder="1" applyAlignment="1">
      <alignment horizontal="center" vertical="center"/>
    </xf>
    <xf numFmtId="0" fontId="7" fillId="3" borderId="8" xfId="1" applyNumberFormat="1" applyFont="1" applyFill="1" applyBorder="1" applyAlignment="1">
      <alignment horizontal="center" vertical="center"/>
    </xf>
    <xf numFmtId="164" fontId="19" fillId="14" borderId="24" xfId="0" applyNumberFormat="1" applyFont="1" applyFill="1" applyBorder="1" applyAlignment="1">
      <alignment horizontal="center" vertical="center"/>
    </xf>
    <xf numFmtId="164" fontId="19" fillId="3" borderId="32" xfId="0" applyNumberFormat="1" applyFont="1" applyFill="1" applyBorder="1" applyAlignment="1">
      <alignment horizontal="center" vertical="center"/>
    </xf>
    <xf numFmtId="6" fontId="16" fillId="0" borderId="0" xfId="0" applyNumberFormat="1" applyFont="1"/>
    <xf numFmtId="0" fontId="16" fillId="8" borderId="16" xfId="0" applyFont="1" applyFill="1" applyBorder="1"/>
    <xf numFmtId="0" fontId="16" fillId="8" borderId="17" xfId="0" applyFont="1" applyFill="1" applyBorder="1"/>
    <xf numFmtId="0" fontId="28" fillId="8" borderId="19" xfId="0" applyFont="1" applyFill="1" applyBorder="1"/>
    <xf numFmtId="0" fontId="6" fillId="0" borderId="0" xfId="0" applyFont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33" fillId="9" borderId="19" xfId="0" applyFont="1" applyFill="1" applyBorder="1" applyAlignment="1">
      <alignment horizontal="center" vertical="center"/>
    </xf>
    <xf numFmtId="0" fontId="33" fillId="9" borderId="8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38" xfId="0" applyFont="1" applyFill="1" applyBorder="1" applyAlignment="1">
      <alignment horizontal="center" vertical="center"/>
    </xf>
    <xf numFmtId="6" fontId="33" fillId="4" borderId="27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6" xfId="0" applyFill="1" applyBorder="1"/>
    <xf numFmtId="0" fontId="29" fillId="2" borderId="0" xfId="0" applyFont="1" applyFill="1"/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6" fillId="0" borderId="0" xfId="33" applyFont="1" applyAlignment="1">
      <alignment vertical="center"/>
    </xf>
    <xf numFmtId="0" fontId="36" fillId="0" borderId="0" xfId="0" applyFont="1"/>
    <xf numFmtId="0" fontId="38" fillId="4" borderId="28" xfId="0" applyFont="1" applyFill="1" applyBorder="1" applyAlignment="1">
      <alignment horizontal="right" vertical="center"/>
    </xf>
    <xf numFmtId="0" fontId="39" fillId="4" borderId="27" xfId="0" applyFont="1" applyFill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center"/>
    </xf>
    <xf numFmtId="0" fontId="8" fillId="3" borderId="19" xfId="1" applyNumberFormat="1" applyFont="1" applyFill="1" applyBorder="1" applyAlignment="1">
      <alignment horizontal="center"/>
    </xf>
    <xf numFmtId="164" fontId="8" fillId="3" borderId="8" xfId="1" applyFont="1" applyFill="1" applyBorder="1" applyAlignment="1">
      <alignment horizontal="center"/>
    </xf>
    <xf numFmtId="164" fontId="8" fillId="3" borderId="19" xfId="1" applyFont="1" applyFill="1" applyBorder="1" applyAlignment="1">
      <alignment horizontal="center"/>
    </xf>
    <xf numFmtId="164" fontId="8" fillId="3" borderId="19" xfId="1" applyFont="1" applyFill="1" applyBorder="1" applyAlignment="1">
      <alignment horizontal="right"/>
    </xf>
    <xf numFmtId="0" fontId="8" fillId="6" borderId="24" xfId="1" applyNumberFormat="1" applyFont="1" applyFill="1" applyBorder="1"/>
    <xf numFmtId="0" fontId="23" fillId="0" borderId="0" xfId="0" applyFont="1" applyAlignment="1">
      <alignment vertical="center"/>
    </xf>
    <xf numFmtId="0" fontId="34" fillId="4" borderId="28" xfId="0" applyFont="1" applyFill="1" applyBorder="1" applyAlignment="1">
      <alignment horizontal="left" vertical="center"/>
    </xf>
    <xf numFmtId="0" fontId="34" fillId="4" borderId="2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8" fillId="3" borderId="12" xfId="1" applyNumberFormat="1" applyFont="1" applyFill="1" applyBorder="1" applyAlignment="1">
      <alignment horizontal="center"/>
    </xf>
    <xf numFmtId="0" fontId="10" fillId="6" borderId="12" xfId="1" applyNumberFormat="1" applyFont="1" applyFill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8" fillId="0" borderId="36" xfId="0" applyFont="1" applyBorder="1"/>
    <xf numFmtId="0" fontId="0" fillId="0" borderId="36" xfId="0" applyBorder="1"/>
    <xf numFmtId="0" fontId="0" fillId="0" borderId="27" xfId="0" applyBorder="1"/>
    <xf numFmtId="168" fontId="2" fillId="16" borderId="1" xfId="34" applyNumberFormat="1" applyFont="1" applyFill="1" applyBorder="1" applyAlignment="1">
      <alignment horizontal="center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0" fontId="13" fillId="6" borderId="1" xfId="1" applyNumberFormat="1" applyFont="1" applyFill="1" applyBorder="1" applyAlignment="1">
      <alignment horizontal="center" wrapText="1"/>
    </xf>
    <xf numFmtId="0" fontId="13" fillId="6" borderId="1" xfId="1" applyNumberFormat="1" applyFont="1" applyFill="1" applyBorder="1" applyAlignment="1">
      <alignment horizontal="center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4" fontId="10" fillId="6" borderId="1" xfId="1" applyFont="1" applyFill="1" applyBorder="1" applyAlignment="1">
      <alignment horizontal="left"/>
    </xf>
    <xf numFmtId="0" fontId="8" fillId="6" borderId="6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6" borderId="9" xfId="1" applyNumberFormat="1" applyFont="1" applyFill="1" applyBorder="1" applyAlignment="1">
      <alignment horizontal="right" vertical="center"/>
    </xf>
    <xf numFmtId="0" fontId="10" fillId="6" borderId="11" xfId="1" applyNumberFormat="1" applyFont="1" applyFill="1" applyBorder="1" applyAlignment="1">
      <alignment horizontal="right" vertical="center"/>
    </xf>
    <xf numFmtId="164" fontId="11" fillId="5" borderId="13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14" fontId="11" fillId="5" borderId="13" xfId="1" applyNumberFormat="1" applyFont="1" applyFill="1" applyBorder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11" xfId="1" applyNumberFormat="1" applyFont="1" applyFill="1" applyBorder="1" applyAlignment="1">
      <alignment horizontal="right" vertical="center"/>
    </xf>
    <xf numFmtId="164" fontId="11" fillId="5" borderId="0" xfId="1" applyFont="1" applyFill="1" applyAlignment="1">
      <alignment vertical="center"/>
    </xf>
    <xf numFmtId="0" fontId="10" fillId="6" borderId="14" xfId="1" applyNumberFormat="1" applyFont="1" applyFill="1" applyBorder="1" applyAlignment="1">
      <alignment horizontal="right" vertical="center"/>
    </xf>
    <xf numFmtId="0" fontId="8" fillId="6" borderId="15" xfId="1" applyNumberFormat="1" applyFont="1" applyFill="1" applyBorder="1" applyAlignment="1">
      <alignment horizontal="center" vertical="center"/>
    </xf>
    <xf numFmtId="0" fontId="8" fillId="3" borderId="19" xfId="1" applyNumberFormat="1" applyFont="1" applyFill="1" applyBorder="1" applyAlignment="1">
      <alignment horizontal="center" vertical="center"/>
    </xf>
    <xf numFmtId="164" fontId="8" fillId="3" borderId="8" xfId="1" applyFont="1" applyFill="1" applyBorder="1" applyAlignment="1">
      <alignment horizontal="center" vertical="center"/>
    </xf>
    <xf numFmtId="164" fontId="8" fillId="3" borderId="19" xfId="1" applyFont="1" applyFill="1" applyBorder="1" applyAlignment="1">
      <alignment horizontal="center" vertical="center"/>
    </xf>
    <xf numFmtId="164" fontId="8" fillId="3" borderId="19" xfId="1" applyFont="1" applyFill="1" applyBorder="1" applyAlignment="1">
      <alignment horizontal="right" vertical="center"/>
    </xf>
    <xf numFmtId="164" fontId="8" fillId="6" borderId="10" xfId="1" applyFont="1" applyFill="1" applyBorder="1" applyAlignment="1">
      <alignment horizontal="right" vertical="center"/>
    </xf>
    <xf numFmtId="0" fontId="8" fillId="6" borderId="24" xfId="1" applyNumberFormat="1" applyFont="1" applyFill="1" applyBorder="1" applyAlignment="1">
      <alignment horizontal="center" vertical="center"/>
    </xf>
    <xf numFmtId="0" fontId="8" fillId="6" borderId="24" xfId="1" applyNumberFormat="1" applyFont="1" applyFill="1" applyBorder="1" applyAlignment="1">
      <alignment vertical="center"/>
    </xf>
    <xf numFmtId="164" fontId="8" fillId="6" borderId="20" xfId="1" applyFont="1" applyFill="1" applyBorder="1" applyAlignment="1">
      <alignment horizontal="center" vertical="center"/>
    </xf>
    <xf numFmtId="164" fontId="8" fillId="6" borderId="18" xfId="1" applyFont="1" applyFill="1" applyBorder="1" applyAlignment="1">
      <alignment horizontal="left" vertical="center"/>
    </xf>
    <xf numFmtId="164" fontId="8" fillId="6" borderId="17" xfId="1" applyFont="1" applyFill="1" applyBorder="1" applyAlignment="1">
      <alignment horizontal="right" vertical="center"/>
    </xf>
    <xf numFmtId="0" fontId="45" fillId="0" borderId="0" xfId="0" applyFont="1"/>
    <xf numFmtId="6" fontId="0" fillId="0" borderId="0" xfId="0" applyNumberFormat="1"/>
    <xf numFmtId="0" fontId="46" fillId="13" borderId="0" xfId="0" applyFont="1" applyFill="1" applyAlignment="1">
      <alignment horizontal="center" vertical="center"/>
    </xf>
    <xf numFmtId="0" fontId="47" fillId="1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41" fillId="17" borderId="0" xfId="0" applyFont="1" applyFill="1" applyAlignment="1">
      <alignment horizontal="center" vertical="center"/>
    </xf>
    <xf numFmtId="0" fontId="0" fillId="0" borderId="1" xfId="0" applyBorder="1"/>
    <xf numFmtId="0" fontId="8" fillId="6" borderId="32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right"/>
    </xf>
    <xf numFmtId="0" fontId="41" fillId="15" borderId="0" xfId="0" applyFont="1" applyFill="1" applyAlignment="1">
      <alignment horizontal="center"/>
    </xf>
    <xf numFmtId="6" fontId="42" fillId="0" borderId="0" xfId="0" applyNumberFormat="1" applyFont="1" applyAlignment="1">
      <alignment horizontal="center"/>
    </xf>
    <xf numFmtId="0" fontId="47" fillId="13" borderId="0" xfId="0" applyFont="1" applyFill="1" applyAlignment="1">
      <alignment horizontal="center" vertical="center" wrapText="1"/>
    </xf>
    <xf numFmtId="0" fontId="8" fillId="6" borderId="9" xfId="1" applyNumberFormat="1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21" fillId="12" borderId="0" xfId="0" applyFont="1" applyFill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6" fontId="26" fillId="4" borderId="1" xfId="0" applyNumberFormat="1" applyFont="1" applyFill="1" applyBorder="1" applyAlignment="1">
      <alignment horizontal="center" vertical="center"/>
    </xf>
    <xf numFmtId="0" fontId="8" fillId="6" borderId="2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47" fillId="13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164" fontId="40" fillId="16" borderId="1" xfId="0" applyNumberFormat="1" applyFont="1" applyFill="1" applyBorder="1" applyAlignment="1">
      <alignment horizontal="right" vertical="center"/>
    </xf>
    <xf numFmtId="0" fontId="2" fillId="14" borderId="13" xfId="0" applyFont="1" applyFill="1" applyBorder="1" applyAlignment="1">
      <alignment horizontal="left" vertical="center"/>
    </xf>
    <xf numFmtId="164" fontId="19" fillId="14" borderId="31" xfId="0" applyNumberFormat="1" applyFont="1" applyFill="1" applyBorder="1" applyAlignment="1">
      <alignment horizontal="center" vertical="center"/>
    </xf>
    <xf numFmtId="0" fontId="40" fillId="14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horizontal="center" vertical="center"/>
    </xf>
    <xf numFmtId="164" fontId="8" fillId="3" borderId="6" xfId="1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55" fillId="4" borderId="27" xfId="0" applyFont="1" applyFill="1" applyBorder="1" applyAlignment="1">
      <alignment horizontal="center" vertical="center"/>
    </xf>
    <xf numFmtId="164" fontId="25" fillId="4" borderId="46" xfId="0" applyNumberFormat="1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vertical="center"/>
    </xf>
    <xf numFmtId="6" fontId="54" fillId="4" borderId="50" xfId="0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/>
    </xf>
    <xf numFmtId="0" fontId="8" fillId="6" borderId="28" xfId="1" applyNumberFormat="1" applyFont="1" applyFill="1" applyBorder="1"/>
    <xf numFmtId="164" fontId="8" fillId="6" borderId="51" xfId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6" fillId="4" borderId="0" xfId="0" applyFont="1" applyFill="1" applyAlignment="1">
      <alignment horizontal="center"/>
    </xf>
    <xf numFmtId="164" fontId="8" fillId="3" borderId="29" xfId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16" fillId="3" borderId="47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/>
    </xf>
    <xf numFmtId="164" fontId="10" fillId="6" borderId="6" xfId="1" applyFont="1" applyFill="1" applyBorder="1" applyAlignment="1">
      <alignment horizontal="center"/>
    </xf>
    <xf numFmtId="169" fontId="23" fillId="4" borderId="1" xfId="0" applyNumberFormat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vertical="center"/>
    </xf>
    <xf numFmtId="164" fontId="8" fillId="6" borderId="51" xfId="1" applyFont="1" applyFill="1" applyBorder="1" applyAlignment="1">
      <alignment horizontal="center" vertical="center"/>
    </xf>
    <xf numFmtId="164" fontId="8" fillId="6" borderId="55" xfId="1" applyFont="1" applyFill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0" fontId="16" fillId="4" borderId="49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7" fillId="3" borderId="29" xfId="1" applyNumberFormat="1" applyFont="1" applyFill="1" applyBorder="1" applyAlignment="1">
      <alignment horizontal="center" vertical="center"/>
    </xf>
    <xf numFmtId="0" fontId="8" fillId="3" borderId="28" xfId="1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4" fontId="8" fillId="6" borderId="55" xfId="1" applyFont="1" applyFill="1" applyBorder="1" applyAlignment="1">
      <alignment horizontal="left"/>
    </xf>
    <xf numFmtId="164" fontId="8" fillId="6" borderId="56" xfId="1" applyFont="1" applyFill="1" applyBorder="1" applyAlignment="1">
      <alignment horizontal="right"/>
    </xf>
    <xf numFmtId="164" fontId="8" fillId="6" borderId="19" xfId="1" applyFont="1" applyFill="1" applyBorder="1" applyAlignment="1">
      <alignment horizontal="right"/>
    </xf>
    <xf numFmtId="164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33" xfId="1" applyNumberFormat="1" applyFont="1" applyFill="1" applyBorder="1" applyAlignment="1">
      <alignment horizontal="center" vertical="center"/>
    </xf>
    <xf numFmtId="0" fontId="8" fillId="3" borderId="54" xfId="1" applyNumberFormat="1" applyFont="1" applyFill="1" applyBorder="1" applyAlignment="1">
      <alignment horizontal="center"/>
    </xf>
    <xf numFmtId="164" fontId="8" fillId="3" borderId="54" xfId="1" applyFont="1" applyFill="1" applyBorder="1" applyAlignment="1">
      <alignment horizontal="center"/>
    </xf>
    <xf numFmtId="164" fontId="8" fillId="3" borderId="54" xfId="1" applyFont="1" applyFill="1" applyBorder="1" applyAlignment="1">
      <alignment horizontal="right"/>
    </xf>
    <xf numFmtId="0" fontId="8" fillId="4" borderId="19" xfId="1" applyNumberFormat="1" applyFont="1" applyFill="1" applyBorder="1" applyAlignment="1">
      <alignment horizontal="center"/>
    </xf>
    <xf numFmtId="164" fontId="8" fillId="6" borderId="56" xfId="1" applyFont="1" applyFill="1" applyBorder="1" applyAlignment="1">
      <alignment horizontal="right" vertical="center"/>
    </xf>
    <xf numFmtId="6" fontId="34" fillId="4" borderId="19" xfId="0" applyNumberFormat="1" applyFont="1" applyFill="1" applyBorder="1" applyAlignment="1">
      <alignment horizontal="center" vertical="center"/>
    </xf>
    <xf numFmtId="6" fontId="34" fillId="4" borderId="27" xfId="0" applyNumberFormat="1" applyFont="1" applyFill="1" applyBorder="1" applyAlignment="1">
      <alignment horizontal="center" vertical="center"/>
    </xf>
    <xf numFmtId="0" fontId="8" fillId="3" borderId="4" xfId="1" applyNumberFormat="1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/>
    </xf>
    <xf numFmtId="0" fontId="25" fillId="4" borderId="47" xfId="0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right"/>
    </xf>
    <xf numFmtId="0" fontId="55" fillId="4" borderId="28" xfId="0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/>
    </xf>
    <xf numFmtId="0" fontId="25" fillId="4" borderId="58" xfId="0" applyFont="1" applyFill="1" applyBorder="1" applyAlignment="1">
      <alignment horizontal="center" vertical="center"/>
    </xf>
    <xf numFmtId="0" fontId="55" fillId="4" borderId="8" xfId="0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/>
    </xf>
    <xf numFmtId="164" fontId="25" fillId="4" borderId="1" xfId="0" applyNumberFormat="1" applyFont="1" applyFill="1" applyBorder="1" applyAlignment="1">
      <alignment horizontal="center" vertical="center"/>
    </xf>
    <xf numFmtId="0" fontId="33" fillId="4" borderId="8" xfId="0" applyFont="1" applyFill="1" applyBorder="1" applyAlignment="1">
      <alignment horizontal="center" vertical="center"/>
    </xf>
    <xf numFmtId="0" fontId="8" fillId="6" borderId="19" xfId="1" applyNumberFormat="1" applyFont="1" applyFill="1" applyBorder="1"/>
    <xf numFmtId="164" fontId="8" fillId="6" borderId="59" xfId="1" applyFont="1" applyFill="1" applyBorder="1" applyAlignment="1">
      <alignment horizontal="center"/>
    </xf>
    <xf numFmtId="164" fontId="8" fillId="6" borderId="60" xfId="1" applyFont="1" applyFill="1" applyBorder="1" applyAlignment="1">
      <alignment horizontal="left"/>
    </xf>
    <xf numFmtId="164" fontId="8" fillId="6" borderId="57" xfId="1" applyFont="1" applyFill="1" applyBorder="1" applyAlignment="1">
      <alignment horizontal="right"/>
    </xf>
    <xf numFmtId="0" fontId="8" fillId="4" borderId="17" xfId="1" applyNumberFormat="1" applyFont="1" applyFill="1" applyBorder="1" applyAlignment="1">
      <alignment horizontal="center"/>
    </xf>
    <xf numFmtId="3" fontId="50" fillId="4" borderId="19" xfId="0" applyNumberFormat="1" applyFont="1" applyFill="1" applyBorder="1" applyAlignment="1">
      <alignment horizontal="center"/>
    </xf>
    <xf numFmtId="164" fontId="8" fillId="4" borderId="19" xfId="1" applyFont="1" applyFill="1" applyBorder="1" applyAlignment="1">
      <alignment horizontal="right"/>
    </xf>
    <xf numFmtId="164" fontId="8" fillId="6" borderId="28" xfId="1" applyFont="1" applyFill="1" applyBorder="1" applyAlignment="1">
      <alignment horizontal="left"/>
    </xf>
    <xf numFmtId="164" fontId="8" fillId="6" borderId="28" xfId="1" applyFont="1" applyFill="1" applyBorder="1" applyAlignment="1">
      <alignment horizontal="right"/>
    </xf>
    <xf numFmtId="6" fontId="59" fillId="4" borderId="0" xfId="0" applyNumberFormat="1" applyFont="1" applyFill="1" applyAlignment="1">
      <alignment horizontal="center" vertical="center"/>
    </xf>
    <xf numFmtId="6" fontId="59" fillId="4" borderId="19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64" fontId="8" fillId="4" borderId="19" xfId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vertical="center"/>
    </xf>
    <xf numFmtId="164" fontId="8" fillId="6" borderId="19" xfId="1" applyFont="1" applyFill="1" applyBorder="1" applyAlignment="1">
      <alignment horizontal="center" vertical="center"/>
    </xf>
    <xf numFmtId="164" fontId="8" fillId="6" borderId="19" xfId="1" applyFont="1" applyFill="1" applyBorder="1" applyAlignment="1">
      <alignment horizontal="left" vertical="center"/>
    </xf>
    <xf numFmtId="164" fontId="0" fillId="4" borderId="19" xfId="0" applyNumberFormat="1" applyFill="1" applyBorder="1" applyAlignment="1">
      <alignment vertical="center"/>
    </xf>
    <xf numFmtId="164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6" fontId="16" fillId="4" borderId="19" xfId="0" applyNumberFormat="1" applyFont="1" applyFill="1" applyBorder="1" applyAlignment="1">
      <alignment horizontal="center"/>
    </xf>
    <xf numFmtId="164" fontId="8" fillId="6" borderId="19" xfId="1" applyFont="1" applyFill="1" applyBorder="1" applyAlignment="1">
      <alignment horizontal="center"/>
    </xf>
    <xf numFmtId="164" fontId="8" fillId="6" borderId="19" xfId="1" applyFont="1" applyFill="1" applyBorder="1" applyAlignment="1">
      <alignment horizontal="left"/>
    </xf>
    <xf numFmtId="0" fontId="38" fillId="4" borderId="8" xfId="0" applyFont="1" applyFill="1" applyBorder="1" applyAlignment="1">
      <alignment horizontal="center" vertical="center"/>
    </xf>
    <xf numFmtId="0" fontId="38" fillId="4" borderId="27" xfId="0" applyFont="1" applyFill="1" applyBorder="1" applyAlignment="1">
      <alignment horizontal="center" vertical="center"/>
    </xf>
    <xf numFmtId="6" fontId="38" fillId="4" borderId="27" xfId="0" applyNumberFormat="1" applyFont="1" applyFill="1" applyBorder="1" applyAlignment="1">
      <alignment horizontal="right" vertical="center"/>
    </xf>
    <xf numFmtId="0" fontId="49" fillId="4" borderId="0" xfId="0" applyFont="1" applyFill="1" applyAlignment="1">
      <alignment horizontal="center" vertical="center"/>
    </xf>
    <xf numFmtId="0" fontId="10" fillId="4" borderId="1" xfId="1" applyNumberFormat="1" applyFont="1" applyFill="1" applyBorder="1" applyAlignment="1">
      <alignment horizontal="center"/>
    </xf>
    <xf numFmtId="0" fontId="48" fillId="0" borderId="0" xfId="0" applyFont="1"/>
    <xf numFmtId="0" fontId="8" fillId="6" borderId="25" xfId="1" applyNumberFormat="1" applyFont="1" applyFill="1" applyBorder="1" applyAlignment="1">
      <alignment horizontal="center"/>
    </xf>
    <xf numFmtId="0" fontId="8" fillId="6" borderId="25" xfId="1" applyNumberFormat="1" applyFont="1" applyFill="1" applyBorder="1"/>
    <xf numFmtId="164" fontId="8" fillId="6" borderId="25" xfId="1" applyFont="1" applyFill="1" applyBorder="1" applyAlignment="1">
      <alignment horizontal="center"/>
    </xf>
    <xf numFmtId="164" fontId="8" fillId="6" borderId="25" xfId="1" applyFont="1" applyFill="1" applyBorder="1" applyAlignment="1">
      <alignment horizontal="left"/>
    </xf>
    <xf numFmtId="164" fontId="8" fillId="6" borderId="25" xfId="1" applyFont="1" applyFill="1" applyBorder="1" applyAlignment="1">
      <alignment horizontal="right"/>
    </xf>
    <xf numFmtId="0" fontId="8" fillId="4" borderId="8" xfId="1" applyNumberFormat="1" applyFont="1" applyFill="1" applyBorder="1" applyAlignment="1">
      <alignment horizontal="center"/>
    </xf>
    <xf numFmtId="164" fontId="8" fillId="6" borderId="27" xfId="1" applyFont="1" applyFill="1" applyBorder="1" applyAlignment="1">
      <alignment horizontal="center"/>
    </xf>
    <xf numFmtId="0" fontId="9" fillId="3" borderId="19" xfId="1" applyNumberFormat="1" applyFont="1" applyFill="1" applyBorder="1" applyAlignment="1">
      <alignment horizontal="center" vertical="center"/>
    </xf>
    <xf numFmtId="0" fontId="7" fillId="3" borderId="19" xfId="1" applyNumberFormat="1" applyFont="1" applyFill="1" applyBorder="1" applyAlignment="1">
      <alignment horizontal="center" vertical="center"/>
    </xf>
    <xf numFmtId="0" fontId="10" fillId="6" borderId="19" xfId="1" applyNumberFormat="1" applyFont="1" applyFill="1" applyBorder="1" applyAlignment="1">
      <alignment horizontal="right"/>
    </xf>
    <xf numFmtId="0" fontId="8" fillId="3" borderId="19" xfId="1" applyNumberFormat="1" applyFont="1" applyFill="1" applyBorder="1" applyAlignment="1">
      <alignment horizontal="right"/>
    </xf>
    <xf numFmtId="0" fontId="25" fillId="3" borderId="19" xfId="0" applyFont="1" applyFill="1" applyBorder="1" applyAlignment="1">
      <alignment horizontal="center"/>
    </xf>
    <xf numFmtId="6" fontId="50" fillId="4" borderId="0" xfId="0" applyNumberFormat="1" applyFont="1" applyFill="1" applyAlignment="1">
      <alignment horizontal="center"/>
    </xf>
    <xf numFmtId="0" fontId="16" fillId="3" borderId="47" xfId="0" applyFont="1" applyFill="1" applyBorder="1" applyAlignment="1">
      <alignment horizontal="center" vertical="center"/>
    </xf>
    <xf numFmtId="0" fontId="60" fillId="4" borderId="27" xfId="0" applyFont="1" applyFill="1" applyBorder="1" applyAlignment="1">
      <alignment horizontal="center" vertical="center"/>
    </xf>
    <xf numFmtId="0" fontId="10" fillId="6" borderId="19" xfId="1" applyNumberFormat="1" applyFont="1" applyFill="1" applyBorder="1" applyAlignment="1">
      <alignment horizontal="right" vertical="center"/>
    </xf>
    <xf numFmtId="0" fontId="45" fillId="4" borderId="19" xfId="0" applyFont="1" applyFill="1" applyBorder="1" applyAlignment="1">
      <alignment horizontal="center"/>
    </xf>
    <xf numFmtId="0" fontId="45" fillId="4" borderId="19" xfId="0" applyFont="1" applyFill="1" applyBorder="1" applyAlignment="1">
      <alignment horizontal="center" vertical="center"/>
    </xf>
    <xf numFmtId="0" fontId="8" fillId="3" borderId="19" xfId="1" applyNumberFormat="1" applyFont="1" applyFill="1" applyBorder="1" applyAlignment="1">
      <alignment horizontal="right" vertical="center"/>
    </xf>
    <xf numFmtId="0" fontId="60" fillId="4" borderId="19" xfId="0" applyFont="1" applyFill="1" applyBorder="1" applyAlignment="1">
      <alignment horizontal="center" vertical="center"/>
    </xf>
    <xf numFmtId="0" fontId="54" fillId="4" borderId="19" xfId="0" applyFont="1" applyFill="1" applyBorder="1" applyAlignment="1">
      <alignment horizontal="center" vertical="center"/>
    </xf>
    <xf numFmtId="6" fontId="54" fillId="4" borderId="19" xfId="0" applyNumberFormat="1" applyFont="1" applyFill="1" applyBorder="1" applyAlignment="1">
      <alignment horizontal="center" vertical="center"/>
    </xf>
    <xf numFmtId="164" fontId="8" fillId="6" borderId="19" xfId="1" applyFont="1" applyFill="1" applyBorder="1" applyAlignment="1">
      <alignment horizontal="right" vertical="center"/>
    </xf>
    <xf numFmtId="0" fontId="8" fillId="4" borderId="22" xfId="1" applyNumberFormat="1" applyFont="1" applyFill="1" applyBorder="1" applyAlignment="1">
      <alignment horizontal="center"/>
    </xf>
    <xf numFmtId="164" fontId="25" fillId="4" borderId="47" xfId="0" applyNumberFormat="1" applyFont="1" applyFill="1" applyBorder="1" applyAlignment="1">
      <alignment horizontal="center" vertical="center"/>
    </xf>
    <xf numFmtId="0" fontId="47" fillId="13" borderId="5" xfId="0" applyFont="1" applyFill="1" applyBorder="1" applyAlignment="1">
      <alignment horizontal="center" vertical="center"/>
    </xf>
    <xf numFmtId="0" fontId="25" fillId="3" borderId="47" xfId="0" applyFont="1" applyFill="1" applyBorder="1" applyAlignment="1">
      <alignment horizontal="center" vertical="center"/>
    </xf>
    <xf numFmtId="0" fontId="57" fillId="4" borderId="0" xfId="0" applyFont="1" applyFill="1" applyAlignment="1">
      <alignment horizontal="center" vertical="center"/>
    </xf>
    <xf numFmtId="0" fontId="34" fillId="4" borderId="61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/>
    </xf>
    <xf numFmtId="0" fontId="44" fillId="4" borderId="1" xfId="1" applyNumberFormat="1" applyFont="1" applyFill="1" applyBorder="1" applyAlignment="1">
      <alignment horizontal="center"/>
    </xf>
    <xf numFmtId="0" fontId="1" fillId="4" borderId="9" xfId="9" applyNumberFormat="1" applyFill="1" applyBorder="1" applyAlignment="1">
      <alignment horizontal="left"/>
    </xf>
    <xf numFmtId="0" fontId="45" fillId="4" borderId="1" xfId="0" applyFont="1" applyFill="1" applyBorder="1" applyAlignment="1">
      <alignment horizontal="center"/>
    </xf>
    <xf numFmtId="164" fontId="0" fillId="4" borderId="10" xfId="9" applyFont="1" applyFill="1" applyBorder="1"/>
    <xf numFmtId="0" fontId="1" fillId="4" borderId="11" xfId="9" applyNumberFormat="1" applyFill="1" applyBorder="1" applyAlignment="1">
      <alignment horizontal="left"/>
    </xf>
    <xf numFmtId="164" fontId="0" fillId="4" borderId="12" xfId="9" applyFont="1" applyFill="1" applyBorder="1"/>
    <xf numFmtId="0" fontId="1" fillId="4" borderId="14" xfId="9" applyNumberFormat="1" applyFill="1" applyBorder="1" applyAlignment="1">
      <alignment horizontal="left"/>
    </xf>
    <xf numFmtId="164" fontId="0" fillId="4" borderId="15" xfId="9" applyFont="1" applyFill="1" applyBorder="1"/>
    <xf numFmtId="0" fontId="0" fillId="4" borderId="16" xfId="9" applyNumberFormat="1" applyFont="1" applyFill="1" applyBorder="1" applyAlignment="1">
      <alignment horizontal="left"/>
    </xf>
    <xf numFmtId="164" fontId="0" fillId="4" borderId="17" xfId="9" applyFont="1" applyFill="1" applyBorder="1"/>
    <xf numFmtId="0" fontId="8" fillId="4" borderId="1" xfId="1" applyNumberFormat="1" applyFont="1" applyFill="1" applyBorder="1" applyAlignment="1">
      <alignment horizontal="center"/>
    </xf>
    <xf numFmtId="169" fontId="0" fillId="4" borderId="19" xfId="0" applyNumberFormat="1" applyFont="1" applyFill="1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/>
    </xf>
    <xf numFmtId="6" fontId="62" fillId="4" borderId="1" xfId="0" applyNumberFormat="1" applyFont="1" applyFill="1" applyBorder="1" applyAlignment="1">
      <alignment horizontal="center" vertical="center"/>
    </xf>
    <xf numFmtId="0" fontId="64" fillId="4" borderId="27" xfId="0" applyFont="1" applyFill="1" applyBorder="1" applyAlignment="1">
      <alignment horizontal="center" vertical="center"/>
    </xf>
    <xf numFmtId="6" fontId="65" fillId="4" borderId="27" xfId="0" applyNumberFormat="1" applyFont="1" applyFill="1" applyBorder="1" applyAlignment="1">
      <alignment horizontal="center" vertical="center"/>
    </xf>
    <xf numFmtId="6" fontId="63" fillId="4" borderId="27" xfId="0" applyNumberFormat="1" applyFont="1" applyFill="1" applyBorder="1" applyAlignment="1">
      <alignment horizontal="center" vertical="center"/>
    </xf>
    <xf numFmtId="0" fontId="8" fillId="3" borderId="62" xfId="1" applyNumberFormat="1" applyFont="1" applyFill="1" applyBorder="1" applyAlignment="1">
      <alignment horizontal="center"/>
    </xf>
    <xf numFmtId="0" fontId="54" fillId="4" borderId="27" xfId="0" applyFont="1" applyFill="1" applyBorder="1" applyAlignment="1">
      <alignment horizontal="center" vertical="center"/>
    </xf>
    <xf numFmtId="6" fontId="54" fillId="4" borderId="27" xfId="0" applyNumberFormat="1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left" vertical="center"/>
    </xf>
    <xf numFmtId="164" fontId="25" fillId="18" borderId="1" xfId="0" applyNumberFormat="1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/>
    </xf>
    <xf numFmtId="14" fontId="25" fillId="18" borderId="1" xfId="0" applyNumberFormat="1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vertical="center"/>
    </xf>
    <xf numFmtId="0" fontId="10" fillId="6" borderId="26" xfId="1" applyNumberFormat="1" applyFont="1" applyFill="1" applyBorder="1" applyAlignment="1">
      <alignment horizontal="right"/>
    </xf>
    <xf numFmtId="0" fontId="8" fillId="3" borderId="26" xfId="1" applyNumberFormat="1" applyFont="1" applyFill="1" applyBorder="1" applyAlignment="1">
      <alignment horizontal="right"/>
    </xf>
    <xf numFmtId="0" fontId="8" fillId="3" borderId="26" xfId="1" applyNumberFormat="1" applyFont="1" applyFill="1" applyBorder="1" applyAlignment="1">
      <alignment horizontal="center"/>
    </xf>
    <xf numFmtId="0" fontId="55" fillId="4" borderId="36" xfId="0" applyFont="1" applyFill="1" applyBorder="1" applyAlignment="1">
      <alignment horizontal="center" vertical="center"/>
    </xf>
    <xf numFmtId="0" fontId="10" fillId="6" borderId="6" xfId="1" applyNumberFormat="1" applyFont="1" applyFill="1" applyBorder="1" applyAlignment="1">
      <alignment horizontal="center"/>
    </xf>
    <xf numFmtId="0" fontId="10" fillId="6" borderId="25" xfId="1" applyNumberFormat="1" applyFont="1" applyFill="1" applyBorder="1"/>
    <xf numFmtId="0" fontId="55" fillId="4" borderId="1" xfId="0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164" fontId="16" fillId="18" borderId="1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56" fillId="4" borderId="25" xfId="0" applyFont="1" applyFill="1" applyBorder="1" applyAlignment="1">
      <alignment horizontal="center"/>
    </xf>
    <xf numFmtId="6" fontId="56" fillId="4" borderId="25" xfId="0" applyNumberFormat="1" applyFont="1" applyFill="1" applyBorder="1" applyAlignment="1">
      <alignment horizontal="center"/>
    </xf>
    <xf numFmtId="6" fontId="0" fillId="4" borderId="0" xfId="0" applyNumberFormat="1" applyFill="1" applyAlignment="1">
      <alignment horizontal="center"/>
    </xf>
    <xf numFmtId="0" fontId="45" fillId="4" borderId="0" xfId="147" applyFont="1" applyFill="1" applyAlignment="1">
      <alignment horizontal="center"/>
    </xf>
    <xf numFmtId="164" fontId="45" fillId="4" borderId="1" xfId="31" applyNumberFormat="1" applyFont="1" applyFill="1" applyBorder="1" applyAlignment="1">
      <alignment horizontal="center" vertical="center"/>
    </xf>
    <xf numFmtId="6" fontId="56" fillId="4" borderId="1" xfId="0" applyNumberFormat="1" applyFont="1" applyFill="1" applyBorder="1" applyAlignment="1">
      <alignment horizontal="center"/>
    </xf>
    <xf numFmtId="169" fontId="45" fillId="4" borderId="1" xfId="0" applyNumberFormat="1" applyFont="1" applyFill="1" applyBorder="1" applyAlignment="1">
      <alignment horizontal="center"/>
    </xf>
    <xf numFmtId="0" fontId="6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6" fontId="55" fillId="4" borderId="50" xfId="0" applyNumberFormat="1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vertical="center"/>
    </xf>
    <xf numFmtId="0" fontId="8" fillId="6" borderId="2" xfId="1" applyNumberFormat="1" applyFont="1" applyFill="1" applyBorder="1" applyAlignment="1">
      <alignment horizontal="center"/>
    </xf>
    <xf numFmtId="6" fontId="16" fillId="4" borderId="0" xfId="0" applyNumberFormat="1" applyFont="1" applyFill="1"/>
    <xf numFmtId="169" fontId="25" fillId="18" borderId="1" xfId="31" applyNumberFormat="1" applyFont="1" applyFill="1" applyBorder="1" applyAlignment="1">
      <alignment horizontal="center"/>
    </xf>
    <xf numFmtId="0" fontId="55" fillId="4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49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/>
    </xf>
    <xf numFmtId="6" fontId="0" fillId="4" borderId="0" xfId="0" applyNumberFormat="1" applyFill="1"/>
    <xf numFmtId="0" fontId="63" fillId="4" borderId="27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0" fontId="16" fillId="4" borderId="19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/>
    </xf>
    <xf numFmtId="0" fontId="58" fillId="18" borderId="1" xfId="0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left" vertical="center"/>
    </xf>
    <xf numFmtId="14" fontId="61" fillId="18" borderId="1" xfId="0" applyNumberFormat="1" applyFont="1" applyFill="1" applyBorder="1" applyAlignment="1">
      <alignment horizontal="center" vertical="center"/>
    </xf>
    <xf numFmtId="0" fontId="61" fillId="18" borderId="1" xfId="0" applyFont="1" applyFill="1" applyBorder="1" applyAlignment="1">
      <alignment horizontal="center" vertical="center"/>
    </xf>
    <xf numFmtId="6" fontId="42" fillId="0" borderId="26" xfId="0" applyNumberFormat="1" applyFont="1" applyBorder="1" applyAlignment="1">
      <alignment horizontal="center"/>
    </xf>
    <xf numFmtId="6" fontId="42" fillId="0" borderId="52" xfId="0" applyNumberFormat="1" applyFont="1" applyBorder="1" applyAlignment="1">
      <alignment horizontal="center"/>
    </xf>
    <xf numFmtId="6" fontId="42" fillId="0" borderId="53" xfId="0" applyNumberFormat="1" applyFont="1" applyBorder="1" applyAlignment="1">
      <alignment horizontal="center"/>
    </xf>
    <xf numFmtId="164" fontId="0" fillId="4" borderId="1" xfId="9" applyFont="1" applyFill="1" applyBorder="1" applyAlignment="1">
      <alignment horizontal="center"/>
    </xf>
    <xf numFmtId="0" fontId="16" fillId="4" borderId="1" xfId="9" applyNumberFormat="1" applyFont="1" applyFill="1" applyBorder="1" applyAlignment="1">
      <alignment horizontal="center" vertical="center"/>
    </xf>
    <xf numFmtId="0" fontId="16" fillId="4" borderId="11" xfId="9" applyNumberFormat="1" applyFont="1" applyFill="1" applyBorder="1" applyAlignment="1">
      <alignment horizontal="center" vertical="center"/>
    </xf>
    <xf numFmtId="0" fontId="56" fillId="4" borderId="0" xfId="0" applyFont="1" applyFill="1"/>
    <xf numFmtId="164" fontId="25" fillId="18" borderId="1" xfId="31" applyNumberFormat="1" applyFont="1" applyFill="1" applyBorder="1" applyAlignment="1">
      <alignment horizontal="center" vertical="center"/>
    </xf>
    <xf numFmtId="0" fontId="25" fillId="1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6" fontId="42" fillId="0" borderId="26" xfId="0" applyNumberFormat="1" applyFont="1" applyBorder="1" applyAlignment="1">
      <alignment horizontal="center"/>
    </xf>
    <xf numFmtId="6" fontId="42" fillId="0" borderId="52" xfId="0" applyNumberFormat="1" applyFont="1" applyBorder="1" applyAlignment="1">
      <alignment horizontal="center"/>
    </xf>
    <xf numFmtId="6" fontId="42" fillId="0" borderId="53" xfId="0" applyNumberFormat="1" applyFont="1" applyBorder="1" applyAlignment="1">
      <alignment horizontal="center"/>
    </xf>
    <xf numFmtId="164" fontId="2" fillId="16" borderId="39" xfId="0" applyNumberFormat="1" applyFont="1" applyFill="1" applyBorder="1" applyAlignment="1">
      <alignment horizontal="center"/>
    </xf>
    <xf numFmtId="164" fontId="2" fillId="16" borderId="6" xfId="0" applyNumberFormat="1" applyFont="1" applyFill="1" applyBorder="1" applyAlignment="1">
      <alignment horizontal="center"/>
    </xf>
    <xf numFmtId="0" fontId="24" fillId="11" borderId="33" xfId="0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24" fillId="11" borderId="29" xfId="0" applyFont="1" applyFill="1" applyBorder="1" applyAlignment="1">
      <alignment horizontal="center" vertical="center"/>
    </xf>
    <xf numFmtId="0" fontId="24" fillId="11" borderId="35" xfId="0" applyFont="1" applyFill="1" applyBorder="1" applyAlignment="1">
      <alignment horizontal="center" vertical="center"/>
    </xf>
    <xf numFmtId="0" fontId="24" fillId="11" borderId="36" xfId="0" applyFont="1" applyFill="1" applyBorder="1" applyAlignment="1">
      <alignment horizontal="center" vertical="center"/>
    </xf>
    <xf numFmtId="0" fontId="24" fillId="11" borderId="27" xfId="0" applyFont="1" applyFill="1" applyBorder="1" applyAlignment="1">
      <alignment horizontal="center" vertical="center"/>
    </xf>
    <xf numFmtId="0" fontId="2" fillId="14" borderId="40" xfId="0" applyFont="1" applyFill="1" applyBorder="1" applyAlignment="1">
      <alignment horizontal="left" vertical="center"/>
    </xf>
    <xf numFmtId="0" fontId="2" fillId="14" borderId="41" xfId="0" applyFont="1" applyFill="1" applyBorder="1" applyAlignment="1">
      <alignment horizontal="left" vertical="center"/>
    </xf>
    <xf numFmtId="164" fontId="22" fillId="14" borderId="42" xfId="0" applyNumberFormat="1" applyFont="1" applyFill="1" applyBorder="1" applyAlignment="1">
      <alignment horizontal="center" vertical="center"/>
    </xf>
    <xf numFmtId="164" fontId="22" fillId="14" borderId="31" xfId="0" applyNumberFormat="1" applyFont="1" applyFill="1" applyBorder="1" applyAlignment="1">
      <alignment horizontal="center" vertical="center"/>
    </xf>
    <xf numFmtId="0" fontId="40" fillId="14" borderId="45" xfId="0" applyFont="1" applyFill="1" applyBorder="1" applyAlignment="1">
      <alignment horizontal="center" vertical="center" wrapText="1"/>
    </xf>
    <xf numFmtId="0" fontId="40" fillId="14" borderId="43" xfId="0" applyFont="1" applyFill="1" applyBorder="1" applyAlignment="1">
      <alignment horizontal="center" vertical="center" wrapText="1"/>
    </xf>
    <xf numFmtId="0" fontId="40" fillId="14" borderId="3" xfId="0" applyFont="1" applyFill="1" applyBorder="1" applyAlignment="1">
      <alignment horizontal="center" vertical="center" wrapText="1"/>
    </xf>
    <xf numFmtId="6" fontId="42" fillId="0" borderId="1" xfId="0" applyNumberFormat="1" applyFont="1" applyBorder="1" applyAlignment="1">
      <alignment horizontal="center"/>
    </xf>
    <xf numFmtId="6" fontId="42" fillId="0" borderId="12" xfId="0" applyNumberFormat="1" applyFont="1" applyBorder="1" applyAlignment="1">
      <alignment horizontal="center"/>
    </xf>
    <xf numFmtId="0" fontId="2" fillId="16" borderId="3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164" fontId="2" fillId="16" borderId="39" xfId="0" applyNumberFormat="1" applyFont="1" applyFill="1" applyBorder="1" applyAlignment="1">
      <alignment horizontal="center" vertical="center"/>
    </xf>
    <xf numFmtId="164" fontId="2" fillId="16" borderId="6" xfId="0" applyNumberFormat="1" applyFont="1" applyFill="1" applyBorder="1" applyAlignment="1">
      <alignment horizontal="center" vertical="center"/>
    </xf>
    <xf numFmtId="0" fontId="41" fillId="15" borderId="25" xfId="0" applyFont="1" applyFill="1" applyBorder="1" applyAlignment="1">
      <alignment horizontal="center"/>
    </xf>
    <xf numFmtId="0" fontId="41" fillId="15" borderId="44" xfId="0" applyFont="1" applyFill="1" applyBorder="1" applyAlignment="1">
      <alignment horizontal="center"/>
    </xf>
    <xf numFmtId="0" fontId="41" fillId="15" borderId="34" xfId="0" applyFont="1" applyFill="1" applyBorder="1" applyAlignment="1">
      <alignment horizontal="center"/>
    </xf>
    <xf numFmtId="0" fontId="28" fillId="8" borderId="7" xfId="0" applyFont="1" applyFill="1" applyBorder="1" applyAlignment="1">
      <alignment horizontal="center"/>
    </xf>
    <xf numFmtId="0" fontId="28" fillId="8" borderId="8" xfId="0" applyFont="1" applyFill="1" applyBorder="1" applyAlignment="1">
      <alignment horizontal="center"/>
    </xf>
  </cellXfs>
  <cellStyles count="151">
    <cellStyle name="Comma 2" xfId="20"/>
    <cellStyle name="Comma 2 2" xfId="28"/>
    <cellStyle name="Comma 2 2 2" xfId="36"/>
    <cellStyle name="Comma 2 2 2 2" xfId="45"/>
    <cellStyle name="Comma 2 2 2 2 2" xfId="63"/>
    <cellStyle name="Comma 2 2 2 2 2 2" xfId="117"/>
    <cellStyle name="Comma 2 2 2 2 3" xfId="81"/>
    <cellStyle name="Comma 2 2 2 2 3 2" xfId="135"/>
    <cellStyle name="Comma 2 2 2 2 4" xfId="99"/>
    <cellStyle name="Comma 2 2 2 3" xfId="54"/>
    <cellStyle name="Comma 2 2 2 3 2" xfId="108"/>
    <cellStyle name="Comma 2 2 2 4" xfId="72"/>
    <cellStyle name="Comma 2 2 2 4 2" xfId="126"/>
    <cellStyle name="Comma 2 2 2 5" xfId="90"/>
    <cellStyle name="Comma 2 2 3" xfId="40"/>
    <cellStyle name="Comma 2 2 3 2" xfId="58"/>
    <cellStyle name="Comma 2 2 3 2 2" xfId="112"/>
    <cellStyle name="Comma 2 2 3 3" xfId="76"/>
    <cellStyle name="Comma 2 2 3 3 2" xfId="130"/>
    <cellStyle name="Comma 2 2 3 4" xfId="94"/>
    <cellStyle name="Comma 2 2 4" xfId="49"/>
    <cellStyle name="Comma 2 2 4 2" xfId="103"/>
    <cellStyle name="Comma 2 2 5" xfId="67"/>
    <cellStyle name="Comma 2 2 5 2" xfId="121"/>
    <cellStyle name="Comma 2 2 6" xfId="85"/>
    <cellStyle name="Currency 2" xfId="22"/>
    <cellStyle name="Currency 2 2" xfId="30"/>
    <cellStyle name="Currency 2 2 2" xfId="38"/>
    <cellStyle name="Currency 2 2 2 2" xfId="47"/>
    <cellStyle name="Currency 2 2 2 2 2" xfId="65"/>
    <cellStyle name="Currency 2 2 2 2 2 2" xfId="119"/>
    <cellStyle name="Currency 2 2 2 2 3" xfId="83"/>
    <cellStyle name="Currency 2 2 2 2 3 2" xfId="137"/>
    <cellStyle name="Currency 2 2 2 2 4" xfId="101"/>
    <cellStyle name="Currency 2 2 2 3" xfId="56"/>
    <cellStyle name="Currency 2 2 2 3 2" xfId="110"/>
    <cellStyle name="Currency 2 2 2 4" xfId="74"/>
    <cellStyle name="Currency 2 2 2 4 2" xfId="128"/>
    <cellStyle name="Currency 2 2 2 5" xfId="92"/>
    <cellStyle name="Currency 2 2 3" xfId="42"/>
    <cellStyle name="Currency 2 2 3 2" xfId="60"/>
    <cellStyle name="Currency 2 2 3 2 2" xfId="114"/>
    <cellStyle name="Currency 2 2 3 3" xfId="78"/>
    <cellStyle name="Currency 2 2 3 3 2" xfId="132"/>
    <cellStyle name="Currency 2 2 3 4" xfId="96"/>
    <cellStyle name="Currency 2 2 4" xfId="51"/>
    <cellStyle name="Currency 2 2 4 2" xfId="105"/>
    <cellStyle name="Currency 2 2 5" xfId="69"/>
    <cellStyle name="Currency 2 2 5 2" xfId="123"/>
    <cellStyle name="Currency 2 2 6" xfId="87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2" xfId="35"/>
    <cellStyle name="Millares 2 2 2 2" xfId="44"/>
    <cellStyle name="Millares 2 2 2 2 2" xfId="62"/>
    <cellStyle name="Millares 2 2 2 2 2 2" xfId="116"/>
    <cellStyle name="Millares 2 2 2 2 3" xfId="80"/>
    <cellStyle name="Millares 2 2 2 2 3 2" xfId="134"/>
    <cellStyle name="Millares 2 2 2 2 4" xfId="98"/>
    <cellStyle name="Millares 2 2 2 3" xfId="53"/>
    <cellStyle name="Millares 2 2 2 3 2" xfId="107"/>
    <cellStyle name="Millares 2 2 2 4" xfId="71"/>
    <cellStyle name="Millares 2 2 2 4 2" xfId="125"/>
    <cellStyle name="Millares 2 2 2 5" xfId="89"/>
    <cellStyle name="Millares 2 2 3" xfId="39"/>
    <cellStyle name="Millares 2 2 3 2" xfId="57"/>
    <cellStyle name="Millares 2 2 3 2 2" xfId="111"/>
    <cellStyle name="Millares 2 2 3 3" xfId="75"/>
    <cellStyle name="Millares 2 2 3 3 2" xfId="129"/>
    <cellStyle name="Millares 2 2 3 4" xfId="93"/>
    <cellStyle name="Millares 2 2 4" xfId="48"/>
    <cellStyle name="Millares 2 2 4 2" xfId="102"/>
    <cellStyle name="Millares 2 2 5" xfId="66"/>
    <cellStyle name="Millares 2 2 5 2" xfId="120"/>
    <cellStyle name="Millares 2 2 6" xfId="84"/>
    <cellStyle name="Moneda" xfId="34" builtinId="4"/>
    <cellStyle name="Moneda [0] 2" xfId="149"/>
    <cellStyle name="Moneda 10" xfId="148"/>
    <cellStyle name="Moneda 2" xfId="4"/>
    <cellStyle name="Moneda 2 2" xfId="21"/>
    <cellStyle name="Moneda 2 2 2" xfId="29"/>
    <cellStyle name="Moneda 2 2 2 2" xfId="37"/>
    <cellStyle name="Moneda 2 2 2 2 2" xfId="46"/>
    <cellStyle name="Moneda 2 2 2 2 2 2" xfId="64"/>
    <cellStyle name="Moneda 2 2 2 2 2 2 2" xfId="118"/>
    <cellStyle name="Moneda 2 2 2 2 2 3" xfId="82"/>
    <cellStyle name="Moneda 2 2 2 2 2 3 2" xfId="136"/>
    <cellStyle name="Moneda 2 2 2 2 2 4" xfId="100"/>
    <cellStyle name="Moneda 2 2 2 2 3" xfId="55"/>
    <cellStyle name="Moneda 2 2 2 2 3 2" xfId="109"/>
    <cellStyle name="Moneda 2 2 2 2 4" xfId="73"/>
    <cellStyle name="Moneda 2 2 2 2 4 2" xfId="127"/>
    <cellStyle name="Moneda 2 2 2 2 5" xfId="91"/>
    <cellStyle name="Moneda 2 2 2 3" xfId="41"/>
    <cellStyle name="Moneda 2 2 2 3 2" xfId="59"/>
    <cellStyle name="Moneda 2 2 2 3 2 2" xfId="113"/>
    <cellStyle name="Moneda 2 2 2 3 3" xfId="77"/>
    <cellStyle name="Moneda 2 2 2 3 3 2" xfId="131"/>
    <cellStyle name="Moneda 2 2 2 3 4" xfId="95"/>
    <cellStyle name="Moneda 2 2 2 4" xfId="50"/>
    <cellStyle name="Moneda 2 2 2 4 2" xfId="104"/>
    <cellStyle name="Moneda 2 2 2 5" xfId="68"/>
    <cellStyle name="Moneda 2 2 2 5 2" xfId="122"/>
    <cellStyle name="Moneda 2 2 2 6" xfId="86"/>
    <cellStyle name="Moneda 3" xfId="43"/>
    <cellStyle name="Moneda 3 2" xfId="61"/>
    <cellStyle name="Moneda 3 2 2" xfId="115"/>
    <cellStyle name="Moneda 3 3" xfId="79"/>
    <cellStyle name="Moneda 3 3 2" xfId="133"/>
    <cellStyle name="Moneda 3 4" xfId="97"/>
    <cellStyle name="Moneda 4" xfId="52"/>
    <cellStyle name="Moneda 4 2" xfId="106"/>
    <cellStyle name="Moneda 5" xfId="70"/>
    <cellStyle name="Moneda 5 2" xfId="124"/>
    <cellStyle name="Moneda 6" xfId="88"/>
    <cellStyle name="Moneda 7" xfId="143"/>
    <cellStyle name="Moneda 8" xfId="145"/>
    <cellStyle name="Moneda 9" xfId="146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6" xfId="147"/>
    <cellStyle name="Normal 17" xfId="150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9">
    <dxf>
      <font>
        <b/>
      </font>
      <alignment horizontal="general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FF"/>
      <color rgb="FF66FFFF"/>
      <color rgb="FFFFCCCC"/>
      <color rgb="FFE20076"/>
      <color rgb="FF66FF99"/>
      <color rgb="FFFF99FF"/>
      <color rgb="FF99FF99"/>
      <color rgb="FF66FF66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O17" totalsRowShown="0" headerRowDxfId="16" dataDxfId="15">
  <autoFilter ref="A3:O17"/>
  <sortState ref="A4:N31">
    <sortCondition ref="A3:A31"/>
  </sortState>
  <tableColumns count="15">
    <tableColumn id="1" name="N°" dataDxfId="14"/>
    <tableColumn id="2" name="CLINICA/HOSPITAL" dataDxfId="13"/>
    <tableColumn id="3" name="MONTO NETO" dataDxfId="12"/>
    <tableColumn id="4" name="REALIZADO" dataDxfId="11"/>
    <tableColumn id="5" name="PRESUPUESTO" dataDxfId="10"/>
    <tableColumn id="15" name="DESCRIPCION" dataDxfId="9"/>
    <tableColumn id="6" name="O/V" dataDxfId="8"/>
    <tableColumn id="7" name="ORDEN DE COMPRA" dataDxfId="7"/>
    <tableColumn id="8" name="GUIA DESPACHO" dataDxfId="6"/>
    <tableColumn id="10" name="SOLICITUD DE HES" dataDxfId="5"/>
    <tableColumn id="13" name="HES" dataDxfId="4"/>
    <tableColumn id="9" name="FACTURA" dataDxfId="3"/>
    <tableColumn id="14" name="ENCARGADO ENTREGA DE 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"/>
  <sheetViews>
    <sheetView workbookViewId="0">
      <selection activeCell="B1" sqref="B1:F12"/>
    </sheetView>
  </sheetViews>
  <sheetFormatPr baseColWidth="10" defaultRowHeight="15"/>
  <cols>
    <col min="2" max="2" width="31.5703125" customWidth="1"/>
    <col min="3" max="3" width="40.85546875" customWidth="1"/>
    <col min="5" max="5" width="14.140625" bestFit="1" customWidth="1"/>
  </cols>
  <sheetData>
    <row r="1" spans="2:6">
      <c r="B1" s="356" t="s">
        <v>159</v>
      </c>
      <c r="C1" s="356"/>
      <c r="D1" s="356"/>
      <c r="E1" s="356"/>
      <c r="F1" s="356"/>
    </row>
    <row r="2" spans="2:6">
      <c r="B2" s="90"/>
      <c r="C2" s="91" t="s">
        <v>4</v>
      </c>
      <c r="D2" s="2"/>
      <c r="E2" s="3"/>
      <c r="F2" s="4"/>
    </row>
    <row r="3" spans="2:6" ht="15.75" thickBot="1">
      <c r="B3" s="92" t="s">
        <v>5</v>
      </c>
      <c r="C3" s="157" t="s">
        <v>105</v>
      </c>
      <c r="D3" s="6"/>
      <c r="E3" s="7" t="s">
        <v>6</v>
      </c>
      <c r="F3" s="8"/>
    </row>
    <row r="4" spans="2:6" ht="15.75" thickBot="1">
      <c r="B4" s="92" t="s">
        <v>7</v>
      </c>
      <c r="C4" s="157" t="s">
        <v>128</v>
      </c>
      <c r="D4" s="6"/>
      <c r="E4" s="11"/>
      <c r="F4" s="8"/>
    </row>
    <row r="5" spans="2:6">
      <c r="B5" s="92" t="s">
        <v>9</v>
      </c>
      <c r="C5" s="159">
        <v>301378</v>
      </c>
      <c r="D5" s="95"/>
      <c r="E5" s="11" t="s">
        <v>10</v>
      </c>
      <c r="F5" s="8"/>
    </row>
    <row r="6" spans="2:6" ht="15.75" thickBot="1">
      <c r="B6" s="96" t="s">
        <v>12</v>
      </c>
      <c r="C6" s="185">
        <v>117859</v>
      </c>
      <c r="D6" s="6"/>
      <c r="E6" s="21"/>
      <c r="F6" s="8"/>
    </row>
    <row r="7" spans="2:6" ht="15.75" thickBot="1">
      <c r="B7" s="92" t="s">
        <v>13</v>
      </c>
      <c r="C7" s="239" t="s">
        <v>146</v>
      </c>
      <c r="D7" s="6"/>
      <c r="E7" s="13"/>
      <c r="F7" s="8"/>
    </row>
    <row r="8" spans="2:6" ht="15.75" thickBot="1">
      <c r="B8" s="92" t="s">
        <v>14</v>
      </c>
      <c r="C8" s="240" t="s">
        <v>146</v>
      </c>
      <c r="D8" s="6"/>
      <c r="E8" s="8"/>
      <c r="F8" s="8"/>
    </row>
    <row r="9" spans="2:6">
      <c r="B9" s="92" t="s">
        <v>15</v>
      </c>
      <c r="C9" s="17"/>
      <c r="D9" s="6"/>
      <c r="E9" s="8"/>
      <c r="F9" s="8"/>
    </row>
    <row r="10" spans="2:6">
      <c r="B10" s="97" t="s">
        <v>17</v>
      </c>
      <c r="C10" s="97" t="s">
        <v>18</v>
      </c>
      <c r="D10" s="98" t="s">
        <v>19</v>
      </c>
      <c r="E10" s="98" t="s">
        <v>20</v>
      </c>
      <c r="F10" s="98" t="s">
        <v>21</v>
      </c>
    </row>
    <row r="11" spans="2:6" ht="15.75" thickBot="1">
      <c r="B11" s="204">
        <v>3200000000</v>
      </c>
      <c r="C11" s="157" t="s">
        <v>28</v>
      </c>
      <c r="D11" s="240">
        <v>1</v>
      </c>
      <c r="E11" s="161">
        <v>318917</v>
      </c>
      <c r="F11" s="241">
        <v>318917</v>
      </c>
    </row>
    <row r="12" spans="2:6">
      <c r="B12" s="17"/>
      <c r="C12" s="100"/>
      <c r="D12" s="35"/>
      <c r="E12" s="101" t="s">
        <v>22</v>
      </c>
      <c r="F12" s="99">
        <f>F11</f>
        <v>318917</v>
      </c>
    </row>
    <row r="15" spans="2:6">
      <c r="B15" s="357" t="s">
        <v>168</v>
      </c>
      <c r="C15" s="357"/>
      <c r="D15" s="357"/>
      <c r="E15" s="357"/>
      <c r="F15" s="357"/>
    </row>
    <row r="16" spans="2:6">
      <c r="B16" s="90"/>
      <c r="C16" s="91" t="s">
        <v>23</v>
      </c>
      <c r="D16" s="2"/>
      <c r="E16" s="22"/>
      <c r="F16" s="2"/>
    </row>
    <row r="17" spans="2:6" ht="15.75" thickBot="1">
      <c r="B17" s="92" t="s">
        <v>5</v>
      </c>
      <c r="C17" s="272" t="s">
        <v>53</v>
      </c>
      <c r="D17" s="6"/>
      <c r="E17" s="7" t="s">
        <v>6</v>
      </c>
      <c r="F17" s="6"/>
    </row>
    <row r="18" spans="2:6">
      <c r="B18" s="92" t="s">
        <v>7</v>
      </c>
      <c r="C18" s="273" t="s">
        <v>169</v>
      </c>
      <c r="D18" s="6"/>
      <c r="E18" s="11"/>
      <c r="F18" s="6"/>
    </row>
    <row r="19" spans="2:6">
      <c r="B19" s="92" t="s">
        <v>9</v>
      </c>
      <c r="C19" s="206">
        <v>295257</v>
      </c>
      <c r="D19" s="95"/>
      <c r="E19" s="11" t="s">
        <v>10</v>
      </c>
      <c r="F19" s="6"/>
    </row>
    <row r="20" spans="2:6">
      <c r="B20" s="96" t="s">
        <v>12</v>
      </c>
      <c r="C20" s="169">
        <v>112981</v>
      </c>
      <c r="D20" s="6"/>
      <c r="E20" s="21"/>
      <c r="F20" s="6"/>
    </row>
    <row r="21" spans="2:6">
      <c r="B21" s="92" t="s">
        <v>13</v>
      </c>
      <c r="C21" s="153">
        <v>4700025230</v>
      </c>
      <c r="D21" s="6"/>
      <c r="E21" s="6"/>
      <c r="F21" s="6"/>
    </row>
    <row r="22" spans="2:6">
      <c r="B22" s="92" t="s">
        <v>14</v>
      </c>
      <c r="C22" s="202">
        <v>7383</v>
      </c>
      <c r="D22" s="6"/>
      <c r="E22" s="6"/>
      <c r="F22" s="6"/>
    </row>
    <row r="23" spans="2:6">
      <c r="B23" s="92" t="s">
        <v>15</v>
      </c>
      <c r="C23" s="17"/>
      <c r="D23" s="6"/>
      <c r="E23" s="6"/>
      <c r="F23" s="6"/>
    </row>
    <row r="24" spans="2:6">
      <c r="B24" s="97" t="s">
        <v>17</v>
      </c>
      <c r="C24" s="97" t="s">
        <v>18</v>
      </c>
      <c r="D24" s="155" t="s">
        <v>19</v>
      </c>
      <c r="E24" s="98" t="s">
        <v>20</v>
      </c>
      <c r="F24" s="98" t="s">
        <v>21</v>
      </c>
    </row>
    <row r="25" spans="2:6" ht="15.75" thickBot="1">
      <c r="B25" s="293">
        <v>9910000003</v>
      </c>
      <c r="C25" s="293" t="s">
        <v>170</v>
      </c>
      <c r="D25" s="243">
        <v>1</v>
      </c>
      <c r="E25" s="294">
        <v>250000</v>
      </c>
      <c r="F25" s="35">
        <f>D25*E25</f>
        <v>250000</v>
      </c>
    </row>
    <row r="26" spans="2:6" ht="15.75" thickBot="1">
      <c r="B26" s="293">
        <v>354001</v>
      </c>
      <c r="C26" s="293" t="s">
        <v>171</v>
      </c>
      <c r="D26" s="243">
        <v>1</v>
      </c>
      <c r="E26" s="294">
        <v>117810</v>
      </c>
      <c r="F26" s="35">
        <f>D26*E26</f>
        <v>117810</v>
      </c>
    </row>
    <row r="27" spans="2:6">
      <c r="B27" s="17"/>
      <c r="C27" s="100"/>
      <c r="D27" s="35"/>
      <c r="E27" s="35" t="s">
        <v>22</v>
      </c>
      <c r="F27" s="35">
        <f>SUM(F25:F26)</f>
        <v>367810</v>
      </c>
    </row>
    <row r="30" spans="2:6">
      <c r="B30" s="244"/>
    </row>
    <row r="31" spans="2:6">
      <c r="B31" s="90"/>
      <c r="C31" s="91" t="s">
        <v>24</v>
      </c>
      <c r="D31" s="2"/>
      <c r="E31" s="22"/>
      <c r="F31" s="2"/>
    </row>
    <row r="32" spans="2:6">
      <c r="B32" s="302" t="s">
        <v>5</v>
      </c>
      <c r="C32" s="277" t="s">
        <v>137</v>
      </c>
      <c r="D32" s="6"/>
      <c r="E32" s="7" t="s">
        <v>6</v>
      </c>
      <c r="F32" s="6"/>
    </row>
    <row r="33" spans="2:6">
      <c r="B33" s="302" t="s">
        <v>7</v>
      </c>
      <c r="C33" s="309" t="s">
        <v>173</v>
      </c>
      <c r="D33" s="6"/>
      <c r="E33" s="11"/>
      <c r="F33" s="6"/>
    </row>
    <row r="34" spans="2:6">
      <c r="B34" s="302" t="s">
        <v>9</v>
      </c>
      <c r="C34" s="153">
        <v>301259</v>
      </c>
      <c r="D34" s="95"/>
      <c r="E34" s="11" t="s">
        <v>10</v>
      </c>
      <c r="F34" s="6"/>
    </row>
    <row r="35" spans="2:6">
      <c r="B35" s="303" t="s">
        <v>12</v>
      </c>
      <c r="C35" s="310">
        <v>117767</v>
      </c>
      <c r="D35" s="6"/>
      <c r="E35" s="21"/>
      <c r="F35" s="6"/>
    </row>
    <row r="36" spans="2:6">
      <c r="B36" s="302" t="s">
        <v>13</v>
      </c>
      <c r="C36" s="277" t="s">
        <v>162</v>
      </c>
      <c r="D36" s="6"/>
      <c r="E36" s="6"/>
      <c r="F36" s="6"/>
    </row>
    <row r="37" spans="2:6">
      <c r="B37" s="302" t="s">
        <v>14</v>
      </c>
      <c r="C37" s="168">
        <v>7187</v>
      </c>
      <c r="D37" s="6"/>
      <c r="E37" s="6"/>
      <c r="F37" s="6"/>
    </row>
    <row r="38" spans="2:6">
      <c r="B38" s="302" t="s">
        <v>15</v>
      </c>
      <c r="C38" s="17"/>
      <c r="D38" s="6"/>
      <c r="E38" s="6"/>
      <c r="F38" s="6"/>
    </row>
    <row r="39" spans="2:6">
      <c r="B39" s="304" t="s">
        <v>17</v>
      </c>
      <c r="C39" s="97" t="s">
        <v>18</v>
      </c>
      <c r="D39" s="155" t="s">
        <v>19</v>
      </c>
      <c r="E39" s="98" t="s">
        <v>20</v>
      </c>
      <c r="F39" s="98" t="s">
        <v>21</v>
      </c>
    </row>
    <row r="40" spans="2:6" ht="15.75" thickBot="1">
      <c r="B40" s="305">
        <v>9910000003</v>
      </c>
      <c r="C40" s="308" t="s">
        <v>54</v>
      </c>
      <c r="D40" s="306">
        <v>1</v>
      </c>
      <c r="E40" s="291">
        <v>138000</v>
      </c>
      <c r="F40" s="35">
        <f>D40*E40</f>
        <v>138000</v>
      </c>
    </row>
    <row r="41" spans="2:6" ht="15.75" thickBot="1">
      <c r="B41" s="305">
        <v>11112222</v>
      </c>
      <c r="C41" s="308" t="s">
        <v>163</v>
      </c>
      <c r="D41" s="306">
        <v>1</v>
      </c>
      <c r="E41" s="291">
        <v>99425</v>
      </c>
      <c r="F41" s="35">
        <f>D41*E41</f>
        <v>99425</v>
      </c>
    </row>
    <row r="42" spans="2:6">
      <c r="B42" s="17"/>
      <c r="C42" s="307"/>
      <c r="D42" s="35"/>
      <c r="E42" s="35" t="s">
        <v>22</v>
      </c>
      <c r="F42" s="35">
        <f>SUM(F40:F41)</f>
        <v>237425</v>
      </c>
    </row>
    <row r="44" spans="2:6">
      <c r="B44" s="357"/>
      <c r="C44" s="357"/>
      <c r="D44" s="357"/>
      <c r="E44" s="357"/>
      <c r="F44" s="357"/>
    </row>
    <row r="45" spans="2:6">
      <c r="B45" s="90"/>
      <c r="C45" s="91" t="s">
        <v>85</v>
      </c>
      <c r="D45" s="2"/>
      <c r="E45" s="22"/>
      <c r="F45" s="2"/>
    </row>
    <row r="46" spans="2:6">
      <c r="B46" s="92" t="s">
        <v>5</v>
      </c>
      <c r="C46" s="205" t="s">
        <v>174</v>
      </c>
      <c r="D46" s="6"/>
      <c r="E46" s="7" t="s">
        <v>6</v>
      </c>
      <c r="F46" s="6"/>
    </row>
    <row r="47" spans="2:6">
      <c r="B47" s="92" t="s">
        <v>7</v>
      </c>
      <c r="C47" s="181" t="s">
        <v>164</v>
      </c>
      <c r="D47" s="6"/>
      <c r="E47" s="11"/>
      <c r="F47" s="6"/>
    </row>
    <row r="48" spans="2:6">
      <c r="B48" s="92" t="s">
        <v>9</v>
      </c>
      <c r="C48" s="153">
        <v>301260</v>
      </c>
      <c r="D48" s="95"/>
      <c r="E48" s="11" t="s">
        <v>10</v>
      </c>
      <c r="F48" s="6"/>
    </row>
    <row r="49" spans="2:6">
      <c r="B49" s="96" t="s">
        <v>12</v>
      </c>
      <c r="C49" s="222">
        <v>117768</v>
      </c>
      <c r="D49" s="6"/>
      <c r="E49" s="21"/>
      <c r="F49" s="6"/>
    </row>
    <row r="50" spans="2:6">
      <c r="B50" s="92" t="s">
        <v>13</v>
      </c>
      <c r="C50" s="153">
        <v>10327</v>
      </c>
      <c r="D50" s="6"/>
      <c r="E50" s="6"/>
      <c r="F50" s="6"/>
    </row>
    <row r="51" spans="2:6">
      <c r="B51" s="92" t="s">
        <v>14</v>
      </c>
      <c r="C51" s="153">
        <v>7007</v>
      </c>
      <c r="D51" s="6"/>
      <c r="E51" s="6"/>
      <c r="F51" s="6"/>
    </row>
    <row r="52" spans="2:6">
      <c r="B52" s="92" t="s">
        <v>15</v>
      </c>
      <c r="C52" s="275"/>
      <c r="D52" s="6"/>
      <c r="E52" s="6"/>
      <c r="F52" s="6"/>
    </row>
    <row r="53" spans="2:6">
      <c r="B53" s="97" t="s">
        <v>17</v>
      </c>
      <c r="C53" s="97" t="s">
        <v>18</v>
      </c>
      <c r="D53" s="155" t="s">
        <v>19</v>
      </c>
      <c r="E53" s="98" t="s">
        <v>20</v>
      </c>
      <c r="F53" s="98" t="s">
        <v>21</v>
      </c>
    </row>
    <row r="54" spans="2:6" ht="15.75" thickBot="1">
      <c r="B54" s="157" t="s">
        <v>166</v>
      </c>
      <c r="C54" s="157" t="s">
        <v>167</v>
      </c>
      <c r="D54" s="274">
        <v>6</v>
      </c>
      <c r="E54" s="316">
        <v>42350</v>
      </c>
      <c r="F54" s="199">
        <f>D54*E54</f>
        <v>254100</v>
      </c>
    </row>
    <row r="55" spans="2:6">
      <c r="B55" s="17"/>
      <c r="C55" s="100"/>
      <c r="D55" s="173"/>
      <c r="E55" s="35" t="s">
        <v>22</v>
      </c>
      <c r="F55" s="35">
        <f>F54</f>
        <v>254100</v>
      </c>
    </row>
  </sheetData>
  <mergeCells count="3">
    <mergeCell ref="B1:F1"/>
    <mergeCell ref="B15:F15"/>
    <mergeCell ref="B44:F4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topLeftCell="A22" workbookViewId="0">
      <selection activeCell="B30" sqref="B30:F4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30"/>
    </row>
    <row r="3" spans="2:6">
      <c r="B3" s="357"/>
      <c r="C3" s="357"/>
      <c r="D3" s="357"/>
      <c r="E3" s="357"/>
      <c r="F3" s="357"/>
    </row>
    <row r="4" spans="2:6">
      <c r="B4" s="357"/>
      <c r="C4" s="357"/>
      <c r="D4" s="357"/>
      <c r="E4" s="357"/>
      <c r="F4" s="357"/>
    </row>
    <row r="5" spans="2:6">
      <c r="B5" s="90"/>
      <c r="C5" s="91" t="s">
        <v>25</v>
      </c>
      <c r="D5" s="2"/>
      <c r="E5" s="22"/>
      <c r="F5" s="2"/>
    </row>
    <row r="6" spans="2:6">
      <c r="B6" s="92" t="s">
        <v>5</v>
      </c>
      <c r="C6" s="166" t="s">
        <v>179</v>
      </c>
      <c r="D6" s="6"/>
      <c r="E6" s="7" t="s">
        <v>6</v>
      </c>
      <c r="F6" s="6"/>
    </row>
    <row r="7" spans="2:6">
      <c r="B7" s="92" t="s">
        <v>7</v>
      </c>
      <c r="C7" s="242" t="s">
        <v>180</v>
      </c>
      <c r="D7" s="6"/>
      <c r="E7" s="11"/>
      <c r="F7" s="6"/>
    </row>
    <row r="8" spans="2:6">
      <c r="B8" s="92" t="s">
        <v>9</v>
      </c>
      <c r="C8" s="206">
        <v>301833</v>
      </c>
      <c r="D8" s="95"/>
      <c r="E8" s="11" t="s">
        <v>10</v>
      </c>
      <c r="F8" s="6"/>
    </row>
    <row r="9" spans="2:6">
      <c r="B9" s="96" t="s">
        <v>12</v>
      </c>
      <c r="C9" s="169">
        <v>117413</v>
      </c>
      <c r="D9" s="6"/>
      <c r="E9" s="21"/>
      <c r="F9" s="6"/>
    </row>
    <row r="10" spans="2:6">
      <c r="B10" s="92" t="s">
        <v>13</v>
      </c>
      <c r="C10" s="153">
        <v>20333</v>
      </c>
      <c r="D10" s="6"/>
      <c r="E10" s="6"/>
      <c r="F10" s="6"/>
    </row>
    <row r="11" spans="2:6">
      <c r="B11" s="92" t="s">
        <v>14</v>
      </c>
      <c r="C11" s="202">
        <v>7040</v>
      </c>
      <c r="D11" s="6"/>
      <c r="E11" s="6"/>
      <c r="F11" s="6"/>
    </row>
    <row r="12" spans="2:6">
      <c r="B12" s="92" t="s">
        <v>15</v>
      </c>
      <c r="C12" s="275"/>
      <c r="D12" s="6"/>
      <c r="E12" s="6"/>
      <c r="F12" s="6"/>
    </row>
    <row r="13" spans="2:6">
      <c r="B13" s="97" t="s">
        <v>17</v>
      </c>
      <c r="C13" s="97" t="s">
        <v>18</v>
      </c>
      <c r="D13" s="155" t="s">
        <v>19</v>
      </c>
      <c r="E13" s="98" t="s">
        <v>20</v>
      </c>
      <c r="F13" s="98" t="s">
        <v>21</v>
      </c>
    </row>
    <row r="14" spans="2:6" ht="15.75" thickBot="1">
      <c r="B14" s="157">
        <v>9910000003</v>
      </c>
      <c r="C14" s="157" t="s">
        <v>54</v>
      </c>
      <c r="D14" s="274">
        <v>1</v>
      </c>
      <c r="E14" s="199">
        <v>135000</v>
      </c>
      <c r="F14" s="199">
        <f>D14*E14</f>
        <v>135000</v>
      </c>
    </row>
    <row r="15" spans="2:6">
      <c r="B15" s="17"/>
      <c r="C15" s="100"/>
      <c r="D15" s="173"/>
      <c r="E15" s="35" t="s">
        <v>22</v>
      </c>
      <c r="F15" s="35">
        <f>F14</f>
        <v>135000</v>
      </c>
    </row>
    <row r="16" spans="2:6">
      <c r="B16" s="357"/>
      <c r="C16" s="357"/>
      <c r="D16" s="357"/>
      <c r="E16" s="357"/>
      <c r="F16" s="357"/>
    </row>
    <row r="17" spans="2:6">
      <c r="B17" s="357"/>
      <c r="C17" s="357"/>
      <c r="D17" s="357"/>
      <c r="E17" s="357"/>
      <c r="F17" s="357"/>
    </row>
    <row r="18" spans="2:6">
      <c r="B18" s="90"/>
      <c r="C18" s="91" t="s">
        <v>32</v>
      </c>
      <c r="D18" s="2"/>
      <c r="E18" s="22"/>
      <c r="F18" s="2"/>
    </row>
    <row r="19" spans="2:6">
      <c r="B19" s="92" t="s">
        <v>5</v>
      </c>
      <c r="C19" s="166" t="s">
        <v>118</v>
      </c>
      <c r="D19" s="6"/>
      <c r="E19" s="7" t="s">
        <v>6</v>
      </c>
      <c r="F19" s="6"/>
    </row>
    <row r="20" spans="2:6">
      <c r="B20" s="92" t="s">
        <v>7</v>
      </c>
      <c r="C20" s="322" t="s">
        <v>181</v>
      </c>
      <c r="D20" s="6"/>
      <c r="E20" s="11"/>
      <c r="F20" s="6"/>
    </row>
    <row r="21" spans="2:6">
      <c r="B21" s="92" t="s">
        <v>9</v>
      </c>
      <c r="C21" s="206">
        <v>302185</v>
      </c>
      <c r="D21" s="95"/>
      <c r="E21" s="11" t="s">
        <v>10</v>
      </c>
      <c r="F21" s="6"/>
    </row>
    <row r="22" spans="2:6">
      <c r="B22" s="96" t="s">
        <v>12</v>
      </c>
      <c r="C22" s="169">
        <v>118104</v>
      </c>
      <c r="D22" s="6"/>
      <c r="E22" s="21"/>
      <c r="F22" s="6"/>
    </row>
    <row r="23" spans="2:6">
      <c r="B23" s="92" t="s">
        <v>13</v>
      </c>
      <c r="C23" s="202">
        <v>1075</v>
      </c>
      <c r="D23" s="6"/>
      <c r="E23" s="6"/>
      <c r="F23" s="6"/>
    </row>
    <row r="24" spans="2:6">
      <c r="B24" s="92" t="s">
        <v>14</v>
      </c>
      <c r="C24" s="202">
        <v>7127</v>
      </c>
      <c r="D24" s="6"/>
      <c r="E24" s="6"/>
      <c r="F24" s="6"/>
    </row>
    <row r="25" spans="2:6">
      <c r="B25" s="92" t="s">
        <v>15</v>
      </c>
      <c r="C25" s="275"/>
      <c r="D25" s="6"/>
      <c r="E25" s="6"/>
      <c r="F25" s="6"/>
    </row>
    <row r="26" spans="2:6">
      <c r="B26" s="97" t="s">
        <v>17</v>
      </c>
      <c r="C26" s="97" t="s">
        <v>18</v>
      </c>
      <c r="D26" s="155" t="s">
        <v>19</v>
      </c>
      <c r="E26" s="98" t="s">
        <v>20</v>
      </c>
      <c r="F26" s="98" t="s">
        <v>21</v>
      </c>
    </row>
    <row r="27" spans="2:6" ht="15.75" thickBot="1">
      <c r="B27" s="157" t="s">
        <v>144</v>
      </c>
      <c r="C27" s="321" t="s">
        <v>178</v>
      </c>
      <c r="D27" s="274">
        <v>1</v>
      </c>
      <c r="E27" s="199">
        <v>314160</v>
      </c>
      <c r="F27" s="199">
        <f>D27*E27</f>
        <v>314160</v>
      </c>
    </row>
    <row r="28" spans="2:6">
      <c r="B28" s="17"/>
      <c r="C28" s="100"/>
      <c r="D28" s="173"/>
      <c r="E28" s="35" t="s">
        <v>22</v>
      </c>
      <c r="F28" s="35">
        <f>F27</f>
        <v>314160</v>
      </c>
    </row>
    <row r="29" spans="2:6">
      <c r="B29" s="357"/>
      <c r="C29" s="357"/>
      <c r="D29" s="357"/>
      <c r="E29" s="357"/>
      <c r="F29" s="357"/>
    </row>
    <row r="30" spans="2:6" ht="15.75" thickBot="1">
      <c r="B30" s="357" t="s">
        <v>188</v>
      </c>
      <c r="C30" s="357"/>
      <c r="D30" s="357"/>
      <c r="E30" s="357"/>
      <c r="F30" s="357"/>
    </row>
    <row r="31" spans="2:6">
      <c r="B31" s="192"/>
      <c r="C31" s="183" t="s">
        <v>33</v>
      </c>
      <c r="D31" s="2"/>
      <c r="E31" s="3"/>
      <c r="F31" s="4"/>
    </row>
    <row r="32" spans="2:6">
      <c r="B32" s="92" t="s">
        <v>5</v>
      </c>
      <c r="C32" s="328" t="s">
        <v>131</v>
      </c>
      <c r="D32" s="6"/>
      <c r="E32" s="7" t="s">
        <v>6</v>
      </c>
      <c r="F32" s="8"/>
    </row>
    <row r="33" spans="2:6">
      <c r="B33" s="92" t="s">
        <v>7</v>
      </c>
      <c r="C33" s="329" t="s">
        <v>143</v>
      </c>
      <c r="D33" s="190"/>
      <c r="E33" s="11"/>
      <c r="F33" s="8"/>
    </row>
    <row r="34" spans="2:6">
      <c r="B34" s="92" t="s">
        <v>9</v>
      </c>
      <c r="C34" s="153">
        <v>300844</v>
      </c>
      <c r="D34" s="191"/>
      <c r="E34" s="11" t="s">
        <v>10</v>
      </c>
      <c r="F34" s="8"/>
    </row>
    <row r="35" spans="2:6">
      <c r="B35" s="96" t="s">
        <v>12</v>
      </c>
      <c r="C35" s="169">
        <v>115795</v>
      </c>
      <c r="D35" s="6"/>
      <c r="E35" s="21"/>
      <c r="F35" s="8"/>
    </row>
    <row r="36" spans="2:6">
      <c r="B36" s="92" t="s">
        <v>13</v>
      </c>
      <c r="C36" s="153">
        <v>4520181907</v>
      </c>
      <c r="D36" s="6"/>
      <c r="E36" s="13"/>
      <c r="F36" s="8"/>
    </row>
    <row r="37" spans="2:6">
      <c r="B37" s="92" t="s">
        <v>14</v>
      </c>
      <c r="C37" s="202">
        <v>7161</v>
      </c>
      <c r="D37" s="6"/>
      <c r="E37" s="8"/>
      <c r="F37" s="8"/>
    </row>
    <row r="38" spans="2:6" ht="15.75" thickBot="1">
      <c r="B38" s="92" t="s">
        <v>15</v>
      </c>
      <c r="C38" s="285"/>
      <c r="D38" s="6"/>
      <c r="E38" s="8"/>
      <c r="F38" s="8"/>
    </row>
    <row r="39" spans="2:6" ht="15.75" thickBot="1">
      <c r="B39" s="200" t="s">
        <v>17</v>
      </c>
      <c r="C39" s="200" t="s">
        <v>18</v>
      </c>
      <c r="D39" s="167" t="s">
        <v>19</v>
      </c>
      <c r="E39" s="194" t="s">
        <v>20</v>
      </c>
      <c r="F39" s="195" t="s">
        <v>21</v>
      </c>
    </row>
    <row r="40" spans="2:6" ht="15.75" thickBot="1">
      <c r="B40" s="157">
        <v>3200000000</v>
      </c>
      <c r="C40" s="157" t="s">
        <v>138</v>
      </c>
      <c r="D40" s="201">
        <v>1</v>
      </c>
      <c r="E40" s="286">
        <v>453000</v>
      </c>
      <c r="F40" s="189">
        <f>D40*E40</f>
        <v>453000</v>
      </c>
    </row>
    <row r="41" spans="2:6" ht="15.75" thickBot="1">
      <c r="B41" s="162"/>
      <c r="C41" s="163"/>
      <c r="D41" s="164"/>
      <c r="E41" s="187" t="s">
        <v>22</v>
      </c>
      <c r="F41" s="188">
        <f>F40</f>
        <v>453000</v>
      </c>
    </row>
    <row r="43" spans="2:6" ht="15.75" thickBot="1">
      <c r="B43" s="357" t="s">
        <v>182</v>
      </c>
      <c r="C43" s="357"/>
      <c r="D43" s="357"/>
      <c r="E43" s="357"/>
      <c r="F43" s="357"/>
    </row>
    <row r="44" spans="2:6" ht="15.75" thickBot="1">
      <c r="B44" s="41"/>
      <c r="C44" s="183" t="s">
        <v>34</v>
      </c>
      <c r="D44" s="2"/>
      <c r="E44" s="3"/>
      <c r="F44" s="4"/>
    </row>
    <row r="45" spans="2:6" ht="15.75" thickBot="1">
      <c r="B45" s="5" t="s">
        <v>5</v>
      </c>
      <c r="C45" s="272" t="s">
        <v>53</v>
      </c>
      <c r="D45" s="6"/>
      <c r="E45" s="7" t="s">
        <v>6</v>
      </c>
      <c r="F45" s="8"/>
    </row>
    <row r="46" spans="2:6">
      <c r="B46" s="9" t="s">
        <v>7</v>
      </c>
      <c r="C46" s="273" t="s">
        <v>169</v>
      </c>
      <c r="D46" s="190"/>
      <c r="E46" s="11"/>
      <c r="F46" s="8"/>
    </row>
    <row r="47" spans="2:6">
      <c r="B47" s="9" t="s">
        <v>9</v>
      </c>
      <c r="C47" s="153">
        <v>277715</v>
      </c>
      <c r="D47" s="191"/>
      <c r="E47" s="11" t="s">
        <v>10</v>
      </c>
      <c r="F47" s="8"/>
    </row>
    <row r="48" spans="2:6">
      <c r="B48" s="1" t="s">
        <v>12</v>
      </c>
      <c r="C48" s="185">
        <v>100465</v>
      </c>
      <c r="D48" s="6"/>
      <c r="E48" s="21"/>
      <c r="F48" s="8"/>
    </row>
    <row r="49" spans="2:6">
      <c r="B49" s="9" t="s">
        <v>13</v>
      </c>
      <c r="C49" s="153">
        <v>4700025781</v>
      </c>
      <c r="D49" s="6"/>
      <c r="E49" s="13"/>
      <c r="F49" s="8"/>
    </row>
    <row r="50" spans="2:6">
      <c r="B50" s="14" t="s">
        <v>14</v>
      </c>
      <c r="C50" s="153">
        <v>7351</v>
      </c>
      <c r="D50" s="6"/>
      <c r="E50" s="8"/>
      <c r="F50" s="8"/>
    </row>
    <row r="51" spans="2:6" ht="15.75" thickBot="1">
      <c r="B51" s="14" t="s">
        <v>15</v>
      </c>
      <c r="C51" s="31"/>
      <c r="D51" s="6"/>
      <c r="E51" s="8"/>
      <c r="F51" s="8"/>
    </row>
    <row r="52" spans="2:6" ht="15.75" thickBot="1">
      <c r="B52" s="73" t="s">
        <v>17</v>
      </c>
      <c r="C52" s="73" t="s">
        <v>18</v>
      </c>
      <c r="D52" s="74" t="s">
        <v>19</v>
      </c>
      <c r="E52" s="75" t="s">
        <v>20</v>
      </c>
      <c r="F52" s="76" t="s">
        <v>21</v>
      </c>
    </row>
    <row r="53" spans="2:6" ht="15.75" thickBot="1">
      <c r="B53" s="157">
        <v>350207</v>
      </c>
      <c r="C53" s="157" t="s">
        <v>139</v>
      </c>
      <c r="D53" s="56">
        <v>1</v>
      </c>
      <c r="E53" s="323">
        <v>241010</v>
      </c>
      <c r="F53" s="26">
        <f>D53*E53</f>
        <v>241010</v>
      </c>
    </row>
    <row r="54" spans="2:6" ht="15.75" thickBot="1">
      <c r="B54" s="27"/>
      <c r="C54" s="77"/>
      <c r="D54" s="34"/>
      <c r="E54" s="28" t="s">
        <v>22</v>
      </c>
      <c r="F54" s="29">
        <f>F53</f>
        <v>241010</v>
      </c>
    </row>
    <row r="56" spans="2:6" ht="15.75" thickBot="1">
      <c r="B56" s="357" t="s">
        <v>183</v>
      </c>
      <c r="C56" s="357"/>
      <c r="D56" s="357"/>
      <c r="E56" s="357"/>
      <c r="F56" s="357"/>
    </row>
    <row r="57" spans="2:6" ht="15.75" thickBot="1">
      <c r="B57" s="41"/>
      <c r="C57" s="42" t="s">
        <v>35</v>
      </c>
      <c r="D57" s="2"/>
      <c r="E57" s="3"/>
      <c r="F57" s="4"/>
    </row>
    <row r="58" spans="2:6" ht="15.75" thickBot="1">
      <c r="B58" s="5" t="s">
        <v>5</v>
      </c>
      <c r="C58" s="272" t="s">
        <v>53</v>
      </c>
      <c r="D58" s="6"/>
      <c r="E58" s="7" t="s">
        <v>6</v>
      </c>
      <c r="F58" s="8"/>
    </row>
    <row r="59" spans="2:6">
      <c r="B59" s="9" t="s">
        <v>7</v>
      </c>
      <c r="C59" s="273" t="s">
        <v>169</v>
      </c>
      <c r="D59" s="10"/>
      <c r="E59" s="11"/>
      <c r="F59" s="8"/>
    </row>
    <row r="60" spans="2:6">
      <c r="B60" s="9" t="s">
        <v>9</v>
      </c>
      <c r="C60" s="206">
        <v>298510</v>
      </c>
      <c r="D60" s="12"/>
      <c r="E60" s="11" t="s">
        <v>10</v>
      </c>
      <c r="F60" s="8"/>
    </row>
    <row r="61" spans="2:6">
      <c r="B61" s="1" t="s">
        <v>12</v>
      </c>
      <c r="C61" s="271">
        <v>115494</v>
      </c>
      <c r="D61" s="6"/>
      <c r="E61" s="21"/>
      <c r="F61" s="8"/>
    </row>
    <row r="62" spans="2:6">
      <c r="B62" s="9" t="s">
        <v>13</v>
      </c>
      <c r="C62" s="202">
        <v>4700025385</v>
      </c>
      <c r="D62" s="6"/>
      <c r="E62" s="13"/>
      <c r="F62" s="8"/>
    </row>
    <row r="63" spans="2:6">
      <c r="B63" s="14" t="s">
        <v>14</v>
      </c>
      <c r="C63" s="202">
        <v>7378</v>
      </c>
      <c r="D63" s="6"/>
      <c r="E63" s="8"/>
      <c r="F63" s="8"/>
    </row>
    <row r="64" spans="2:6" ht="15.75" thickBot="1">
      <c r="B64" s="14" t="s">
        <v>15</v>
      </c>
      <c r="C64" s="31"/>
      <c r="D64" s="6"/>
      <c r="E64" s="8"/>
      <c r="F64" s="8"/>
    </row>
    <row r="65" spans="2:6" ht="15.75" thickBot="1">
      <c r="B65" s="73" t="s">
        <v>17</v>
      </c>
      <c r="C65" s="73" t="s">
        <v>18</v>
      </c>
      <c r="D65" s="74" t="s">
        <v>19</v>
      </c>
      <c r="E65" s="75" t="s">
        <v>20</v>
      </c>
      <c r="F65" s="76" t="s">
        <v>21</v>
      </c>
    </row>
    <row r="66" spans="2:6" ht="16.5" thickBot="1">
      <c r="B66" s="289" t="s">
        <v>184</v>
      </c>
      <c r="C66" s="157" t="s">
        <v>185</v>
      </c>
      <c r="D66" s="33">
        <v>2</v>
      </c>
      <c r="E66" s="290">
        <v>225700</v>
      </c>
      <c r="F66" s="26">
        <f>D66*E66</f>
        <v>451400</v>
      </c>
    </row>
    <row r="67" spans="2:6" ht="15.75" thickBot="1">
      <c r="B67" s="157">
        <v>111110000</v>
      </c>
      <c r="C67" s="157" t="s">
        <v>30</v>
      </c>
      <c r="D67" s="325">
        <v>1</v>
      </c>
      <c r="E67" s="291">
        <v>40000</v>
      </c>
      <c r="F67" s="26">
        <f>D67*E67</f>
        <v>40000</v>
      </c>
    </row>
    <row r="68" spans="2:6" ht="15.75" thickBot="1">
      <c r="B68" s="157"/>
      <c r="C68" s="207"/>
      <c r="D68" s="34"/>
      <c r="E68" s="28" t="s">
        <v>22</v>
      </c>
      <c r="F68" s="29">
        <f>SUM(F66:F67)</f>
        <v>491400</v>
      </c>
    </row>
    <row r="70" spans="2:6" ht="15.75" thickBot="1">
      <c r="B70" s="357" t="s">
        <v>186</v>
      </c>
      <c r="C70" s="357"/>
      <c r="D70" s="357"/>
      <c r="E70" s="357"/>
      <c r="F70" s="357"/>
    </row>
    <row r="71" spans="2:6" ht="15.75" thickBot="1">
      <c r="B71" s="41"/>
      <c r="C71" s="183" t="s">
        <v>36</v>
      </c>
      <c r="D71" s="2"/>
      <c r="E71" s="3"/>
      <c r="F71" s="4"/>
    </row>
    <row r="72" spans="2:6" ht="15.75" thickBot="1">
      <c r="B72" s="5" t="s">
        <v>5</v>
      </c>
      <c r="C72" s="272" t="s">
        <v>53</v>
      </c>
      <c r="D72" s="6"/>
      <c r="E72" s="7" t="s">
        <v>6</v>
      </c>
      <c r="F72" s="8"/>
    </row>
    <row r="73" spans="2:6">
      <c r="B73" s="9" t="s">
        <v>7</v>
      </c>
      <c r="C73" s="273" t="s">
        <v>169</v>
      </c>
      <c r="D73" s="190"/>
      <c r="E73" s="11"/>
      <c r="F73" s="8"/>
    </row>
    <row r="74" spans="2:6">
      <c r="B74" s="9" t="s">
        <v>9</v>
      </c>
      <c r="C74" s="206">
        <v>299564</v>
      </c>
      <c r="D74" s="191"/>
      <c r="E74" s="11" t="s">
        <v>10</v>
      </c>
      <c r="F74" s="8"/>
    </row>
    <row r="75" spans="2:6">
      <c r="B75" s="1" t="s">
        <v>12</v>
      </c>
      <c r="C75" s="169">
        <v>116076</v>
      </c>
      <c r="D75" s="6"/>
      <c r="E75" s="21"/>
      <c r="F75" s="8"/>
    </row>
    <row r="76" spans="2:6">
      <c r="B76" s="9" t="s">
        <v>13</v>
      </c>
      <c r="C76" s="153">
        <v>4700025694</v>
      </c>
      <c r="D76" s="6"/>
      <c r="E76" s="13"/>
      <c r="F76" s="8"/>
    </row>
    <row r="77" spans="2:6">
      <c r="B77" s="14" t="s">
        <v>14</v>
      </c>
      <c r="C77" s="202">
        <v>7384</v>
      </c>
      <c r="D77" s="6"/>
      <c r="E77" s="8"/>
      <c r="F77" s="8"/>
    </row>
    <row r="78" spans="2:6" ht="15.75" thickBot="1">
      <c r="B78" s="14" t="s">
        <v>15</v>
      </c>
      <c r="C78" s="186"/>
      <c r="D78" s="6"/>
      <c r="E78" s="8"/>
      <c r="F78" s="8"/>
    </row>
    <row r="79" spans="2:6">
      <c r="B79" s="193" t="s">
        <v>17</v>
      </c>
      <c r="C79" s="292" t="s">
        <v>18</v>
      </c>
      <c r="D79" s="167" t="s">
        <v>19</v>
      </c>
      <c r="E79" s="194" t="s">
        <v>20</v>
      </c>
      <c r="F79" s="195" t="s">
        <v>21</v>
      </c>
    </row>
    <row r="80" spans="2:6" ht="15.75" thickBot="1">
      <c r="B80" s="204">
        <v>3200000000</v>
      </c>
      <c r="C80" s="157" t="s">
        <v>28</v>
      </c>
      <c r="D80" s="186">
        <v>1</v>
      </c>
      <c r="E80" s="326">
        <v>1621274</v>
      </c>
      <c r="F80" s="203">
        <f>D80*E80</f>
        <v>1621274</v>
      </c>
    </row>
    <row r="81" spans="2:6">
      <c r="B81" s="245"/>
      <c r="C81" s="246"/>
      <c r="D81" s="247"/>
      <c r="E81" s="248" t="s">
        <v>22</v>
      </c>
      <c r="F81" s="249">
        <f>F80</f>
        <v>1621274</v>
      </c>
    </row>
  </sheetData>
  <mergeCells count="9">
    <mergeCell ref="B70:F70"/>
    <mergeCell ref="B16:F16"/>
    <mergeCell ref="B3:F3"/>
    <mergeCell ref="B29:F29"/>
    <mergeCell ref="B43:F43"/>
    <mergeCell ref="B56:F56"/>
    <mergeCell ref="B4:F4"/>
    <mergeCell ref="B17:F17"/>
    <mergeCell ref="B30:F3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5"/>
  <sheetViews>
    <sheetView topLeftCell="A28" workbookViewId="0">
      <selection activeCell="B42" sqref="B42:F52"/>
    </sheetView>
  </sheetViews>
  <sheetFormatPr baseColWidth="10" defaultRowHeight="15"/>
  <cols>
    <col min="2" max="2" width="35.28515625" style="19" customWidth="1"/>
    <col min="3" max="3" width="45.85546875" style="23" bestFit="1" customWidth="1"/>
    <col min="4" max="4" width="11.42578125" style="23"/>
    <col min="5" max="5" width="12.28515625" style="32" customWidth="1"/>
    <col min="6" max="6" width="11.42578125" style="32"/>
  </cols>
  <sheetData>
    <row r="1" spans="2:6">
      <c r="B1" s="358"/>
      <c r="C1" s="358"/>
      <c r="D1" s="358"/>
      <c r="E1" s="358"/>
      <c r="F1" s="358"/>
    </row>
    <row r="2" spans="2:6" ht="15.75" thickBot="1">
      <c r="B2" s="357" t="s">
        <v>187</v>
      </c>
      <c r="C2" s="357"/>
      <c r="D2" s="357"/>
      <c r="E2" s="357"/>
      <c r="F2" s="357"/>
    </row>
    <row r="3" spans="2:6" ht="15.75" thickBot="1">
      <c r="B3" s="41"/>
      <c r="C3" s="42" t="s">
        <v>86</v>
      </c>
      <c r="D3" s="2"/>
      <c r="E3" s="3"/>
      <c r="F3" s="4"/>
    </row>
    <row r="4" spans="2:6" ht="15.75" thickBot="1">
      <c r="B4" s="5" t="s">
        <v>5</v>
      </c>
      <c r="C4" s="272" t="s">
        <v>53</v>
      </c>
      <c r="D4" s="6"/>
      <c r="E4" s="7" t="s">
        <v>6</v>
      </c>
      <c r="F4" s="8"/>
    </row>
    <row r="5" spans="2:6">
      <c r="B5" s="9" t="s">
        <v>7</v>
      </c>
      <c r="C5" s="273" t="s">
        <v>169</v>
      </c>
      <c r="D5" s="10"/>
      <c r="E5" s="11"/>
      <c r="F5" s="8"/>
    </row>
    <row r="6" spans="2:6">
      <c r="B6" s="9" t="s">
        <v>9</v>
      </c>
      <c r="C6" s="206">
        <v>299565</v>
      </c>
      <c r="D6" s="12"/>
      <c r="E6" s="11" t="s">
        <v>10</v>
      </c>
      <c r="F6" s="8"/>
    </row>
    <row r="7" spans="2:6">
      <c r="B7" s="1" t="s">
        <v>12</v>
      </c>
      <c r="C7" s="169">
        <v>116079</v>
      </c>
      <c r="D7" s="6"/>
      <c r="E7" s="21"/>
      <c r="F7" s="8"/>
    </row>
    <row r="8" spans="2:6">
      <c r="B8" s="9" t="s">
        <v>13</v>
      </c>
      <c r="C8" s="153">
        <v>4700025693</v>
      </c>
      <c r="D8" s="6"/>
      <c r="E8" s="13"/>
      <c r="F8" s="8"/>
    </row>
    <row r="9" spans="2:6">
      <c r="B9" s="14" t="s">
        <v>14</v>
      </c>
      <c r="C9" s="202">
        <v>7385</v>
      </c>
      <c r="D9" s="6"/>
      <c r="E9" s="8"/>
      <c r="F9" s="8"/>
    </row>
    <row r="10" spans="2:6" ht="15.75" thickBot="1">
      <c r="B10" s="14" t="s">
        <v>15</v>
      </c>
      <c r="C10" s="31"/>
      <c r="D10" s="6"/>
      <c r="E10" s="8"/>
      <c r="F10" s="8"/>
    </row>
    <row r="11" spans="2:6" ht="15.75" thickBot="1">
      <c r="B11" s="73" t="s">
        <v>17</v>
      </c>
      <c r="C11" s="73" t="s">
        <v>18</v>
      </c>
      <c r="D11" s="74" t="s">
        <v>19</v>
      </c>
      <c r="E11" s="75" t="s">
        <v>20</v>
      </c>
      <c r="F11" s="76" t="s">
        <v>21</v>
      </c>
    </row>
    <row r="12" spans="2:6" ht="15.75" thickBot="1">
      <c r="B12" s="204">
        <v>3200000000</v>
      </c>
      <c r="C12" s="157" t="s">
        <v>28</v>
      </c>
      <c r="D12" s="165">
        <v>1</v>
      </c>
      <c r="E12" s="326">
        <v>1553296</v>
      </c>
      <c r="F12" s="189">
        <f>D12*E12</f>
        <v>1553296</v>
      </c>
    </row>
    <row r="13" spans="2:6" ht="15.75" thickBot="1">
      <c r="B13" s="162"/>
      <c r="C13" s="163"/>
      <c r="D13" s="164"/>
      <c r="E13" s="187" t="s">
        <v>22</v>
      </c>
      <c r="F13" s="188">
        <f>F12</f>
        <v>1553296</v>
      </c>
    </row>
    <row r="14" spans="2:6">
      <c r="B14"/>
      <c r="C14"/>
      <c r="D14"/>
      <c r="E14"/>
      <c r="F14"/>
    </row>
    <row r="15" spans="2:6" ht="15.75" thickBot="1">
      <c r="B15" s="357"/>
      <c r="C15" s="357"/>
      <c r="D15" s="357"/>
      <c r="E15" s="357"/>
      <c r="F15" s="357"/>
    </row>
    <row r="16" spans="2:6" ht="15.75" thickBot="1">
      <c r="B16" s="41"/>
      <c r="C16" s="183" t="s">
        <v>37</v>
      </c>
      <c r="D16" s="2"/>
      <c r="E16" s="3"/>
      <c r="F16" s="4"/>
    </row>
    <row r="17" spans="2:6">
      <c r="B17" s="5" t="s">
        <v>5</v>
      </c>
      <c r="C17" s="330" t="s">
        <v>190</v>
      </c>
      <c r="D17" s="6"/>
      <c r="E17" s="7" t="s">
        <v>6</v>
      </c>
      <c r="F17" s="8"/>
    </row>
    <row r="18" spans="2:6">
      <c r="B18" s="9" t="s">
        <v>7</v>
      </c>
      <c r="C18" s="330" t="s">
        <v>189</v>
      </c>
      <c r="D18" s="190"/>
      <c r="E18" s="11"/>
      <c r="F18" s="8"/>
    </row>
    <row r="19" spans="2:6">
      <c r="B19" s="9" t="s">
        <v>9</v>
      </c>
      <c r="C19" s="153">
        <v>302792</v>
      </c>
      <c r="D19" s="191"/>
      <c r="E19" s="11" t="s">
        <v>10</v>
      </c>
      <c r="F19" s="8"/>
    </row>
    <row r="20" spans="2:6">
      <c r="B20" s="1" t="s">
        <v>12</v>
      </c>
      <c r="C20" s="331">
        <v>118543</v>
      </c>
      <c r="D20" s="6"/>
      <c r="E20" s="21"/>
      <c r="F20" s="8"/>
    </row>
    <row r="21" spans="2:6">
      <c r="B21" s="9" t="s">
        <v>13</v>
      </c>
      <c r="C21" s="332">
        <v>366526</v>
      </c>
      <c r="D21" s="6"/>
      <c r="E21" s="13"/>
      <c r="F21" s="8"/>
    </row>
    <row r="22" spans="2:6">
      <c r="B22" s="9" t="s">
        <v>14</v>
      </c>
      <c r="C22" s="153">
        <v>7102</v>
      </c>
      <c r="D22" s="6"/>
      <c r="E22" s="8"/>
      <c r="F22" s="8"/>
    </row>
    <row r="23" spans="2:6" ht="15.75" thickBot="1">
      <c r="B23" s="16" t="s">
        <v>15</v>
      </c>
      <c r="C23" s="215"/>
      <c r="D23" s="6"/>
      <c r="E23" s="8"/>
      <c r="F23" s="8"/>
    </row>
    <row r="24" spans="2:6" ht="15.75" thickBot="1">
      <c r="B24" s="73" t="s">
        <v>17</v>
      </c>
      <c r="C24" s="73" t="s">
        <v>18</v>
      </c>
      <c r="D24" s="74" t="s">
        <v>19</v>
      </c>
      <c r="E24" s="75" t="s">
        <v>20</v>
      </c>
      <c r="F24" s="76" t="s">
        <v>21</v>
      </c>
    </row>
    <row r="25" spans="2:6" ht="15.75" thickBot="1">
      <c r="B25" s="157" t="s">
        <v>191</v>
      </c>
      <c r="C25" s="321" t="s">
        <v>192</v>
      </c>
      <c r="D25" s="210">
        <v>1</v>
      </c>
      <c r="E25" s="333">
        <v>679140</v>
      </c>
      <c r="F25" s="189">
        <f>D25*E25</f>
        <v>679140</v>
      </c>
    </row>
    <row r="26" spans="2:6" ht="15.75" thickBot="1">
      <c r="B26" s="165"/>
      <c r="C26" s="211"/>
      <c r="D26" s="212"/>
      <c r="E26" s="213" t="s">
        <v>22</v>
      </c>
      <c r="F26" s="214">
        <f>F25</f>
        <v>679140</v>
      </c>
    </row>
    <row r="28" spans="2:6" ht="15.75" thickBot="1">
      <c r="B28" s="357"/>
      <c r="C28" s="357"/>
      <c r="D28" s="357"/>
      <c r="E28" s="357"/>
      <c r="F28" s="357"/>
    </row>
    <row r="29" spans="2:6" ht="15.75" thickBot="1">
      <c r="B29" s="252"/>
      <c r="C29" s="253" t="s">
        <v>38</v>
      </c>
      <c r="D29" s="2"/>
      <c r="E29" s="3"/>
      <c r="F29" s="4"/>
    </row>
    <row r="30" spans="2:6" ht="15.75" thickBot="1">
      <c r="B30" s="254" t="s">
        <v>5</v>
      </c>
      <c r="C30" s="334" t="s">
        <v>193</v>
      </c>
      <c r="D30" s="6"/>
      <c r="E30" s="7" t="s">
        <v>6</v>
      </c>
      <c r="F30" s="8"/>
    </row>
    <row r="31" spans="2:6" ht="15.75" thickBot="1">
      <c r="B31" s="254" t="s">
        <v>7</v>
      </c>
      <c r="C31" s="334" t="s">
        <v>194</v>
      </c>
      <c r="D31" s="190"/>
      <c r="E31" s="11"/>
      <c r="F31" s="8"/>
    </row>
    <row r="32" spans="2:6" ht="15.75" thickBot="1">
      <c r="B32" s="254" t="s">
        <v>9</v>
      </c>
      <c r="C32" s="235">
        <v>301834</v>
      </c>
      <c r="D32" s="191"/>
      <c r="E32" s="11" t="s">
        <v>10</v>
      </c>
      <c r="F32" s="8"/>
    </row>
    <row r="33" spans="2:6" ht="15.75" thickBot="1">
      <c r="B33" s="255" t="s">
        <v>12</v>
      </c>
      <c r="C33" s="335">
        <v>116853</v>
      </c>
      <c r="D33" s="6"/>
      <c r="E33" s="21"/>
      <c r="F33" s="8"/>
    </row>
    <row r="34" spans="2:6" ht="15.75" thickBot="1">
      <c r="B34" s="254" t="s">
        <v>13</v>
      </c>
      <c r="C34" s="336">
        <v>144084</v>
      </c>
      <c r="D34" s="6"/>
      <c r="E34" s="13"/>
      <c r="F34" s="8"/>
    </row>
    <row r="35" spans="2:6" ht="15.75" thickBot="1">
      <c r="B35" s="254" t="s">
        <v>14</v>
      </c>
      <c r="C35" s="235">
        <v>7013</v>
      </c>
      <c r="D35" s="6"/>
      <c r="E35" s="8"/>
      <c r="F35" s="8"/>
    </row>
    <row r="36" spans="2:6" ht="15.75" thickBot="1">
      <c r="B36" s="254" t="s">
        <v>15</v>
      </c>
      <c r="C36" s="165"/>
      <c r="D36" s="6"/>
      <c r="E36" s="8"/>
      <c r="F36" s="8"/>
    </row>
    <row r="37" spans="2:6" ht="15.75" thickBot="1">
      <c r="B37" s="73" t="s">
        <v>17</v>
      </c>
      <c r="C37" s="73"/>
      <c r="D37" s="167" t="s">
        <v>19</v>
      </c>
      <c r="E37" s="75" t="s">
        <v>20</v>
      </c>
      <c r="F37" s="76" t="s">
        <v>21</v>
      </c>
    </row>
    <row r="38" spans="2:6" ht="15.75" thickBot="1">
      <c r="B38" s="274" t="s">
        <v>27</v>
      </c>
      <c r="C38" s="157" t="s">
        <v>147</v>
      </c>
      <c r="D38" s="250">
        <v>1</v>
      </c>
      <c r="E38" s="216">
        <v>250000</v>
      </c>
      <c r="F38" s="217">
        <f>D38*E38</f>
        <v>250000</v>
      </c>
    </row>
    <row r="39" spans="2:6" ht="15.75" thickBot="1">
      <c r="B39" s="165"/>
      <c r="C39" s="211"/>
      <c r="D39" s="251"/>
      <c r="E39" s="218" t="s">
        <v>22</v>
      </c>
      <c r="F39" s="219">
        <f>F38</f>
        <v>250000</v>
      </c>
    </row>
    <row r="41" spans="2:6" ht="15.75" thickBot="1">
      <c r="B41" s="357"/>
      <c r="C41" s="357"/>
      <c r="D41" s="357"/>
      <c r="E41" s="357"/>
      <c r="F41" s="357"/>
    </row>
    <row r="42" spans="2:6" ht="15.75" thickBot="1">
      <c r="B42" s="41"/>
      <c r="C42" s="42" t="s">
        <v>39</v>
      </c>
      <c r="D42" s="2"/>
      <c r="E42" s="3"/>
      <c r="F42" s="4"/>
    </row>
    <row r="43" spans="2:6">
      <c r="B43" s="5" t="s">
        <v>5</v>
      </c>
      <c r="C43" s="351" t="s">
        <v>197</v>
      </c>
      <c r="D43" s="6"/>
      <c r="E43" s="7" t="s">
        <v>6</v>
      </c>
      <c r="F43" s="8"/>
    </row>
    <row r="44" spans="2:6">
      <c r="B44" s="9" t="s">
        <v>7</v>
      </c>
      <c r="C44" s="351" t="s">
        <v>198</v>
      </c>
      <c r="D44" s="10"/>
      <c r="E44" s="11"/>
      <c r="F44" s="8"/>
    </row>
    <row r="45" spans="2:6">
      <c r="B45" s="9" t="s">
        <v>9</v>
      </c>
      <c r="C45" s="206">
        <v>303698</v>
      </c>
      <c r="D45" s="12"/>
      <c r="E45" s="11" t="s">
        <v>10</v>
      </c>
      <c r="F45" s="8"/>
    </row>
    <row r="46" spans="2:6">
      <c r="B46" s="1" t="s">
        <v>12</v>
      </c>
      <c r="C46" s="271">
        <v>119237</v>
      </c>
      <c r="D46" s="6"/>
      <c r="E46" s="21"/>
      <c r="F46" s="8"/>
    </row>
    <row r="47" spans="2:6">
      <c r="B47" s="9" t="s">
        <v>13</v>
      </c>
      <c r="C47" s="202">
        <v>4500604226</v>
      </c>
      <c r="D47" s="6"/>
      <c r="E47" s="13"/>
      <c r="F47" s="8"/>
    </row>
    <row r="48" spans="2:6">
      <c r="B48" s="14" t="s">
        <v>14</v>
      </c>
      <c r="C48" s="202">
        <v>7002</v>
      </c>
      <c r="D48" s="6"/>
      <c r="E48" s="8"/>
      <c r="F48" s="8"/>
    </row>
    <row r="49" spans="2:6" ht="15.75" thickBot="1">
      <c r="B49" s="14" t="s">
        <v>15</v>
      </c>
      <c r="C49" s="31"/>
      <c r="D49" s="6"/>
      <c r="E49" s="8"/>
      <c r="F49" s="8"/>
    </row>
    <row r="50" spans="2:6" ht="15.75" thickBot="1">
      <c r="B50" s="73" t="s">
        <v>17</v>
      </c>
      <c r="C50" s="73" t="s">
        <v>18</v>
      </c>
      <c r="D50" s="74" t="s">
        <v>19</v>
      </c>
      <c r="E50" s="75" t="s">
        <v>20</v>
      </c>
      <c r="F50" s="76" t="s">
        <v>21</v>
      </c>
    </row>
    <row r="51" spans="2:6" ht="15.75" thickBot="1">
      <c r="B51" s="350">
        <v>3200000000</v>
      </c>
      <c r="C51" s="317" t="s">
        <v>196</v>
      </c>
      <c r="D51" s="33">
        <v>2</v>
      </c>
      <c r="E51" s="216">
        <v>230000</v>
      </c>
      <c r="F51" s="26">
        <v>460000</v>
      </c>
    </row>
    <row r="52" spans="2:6" ht="15.75" thickBot="1">
      <c r="B52" s="27"/>
      <c r="C52" s="77"/>
      <c r="D52" s="34"/>
      <c r="E52" s="28" t="s">
        <v>22</v>
      </c>
      <c r="F52" s="29">
        <f>F51</f>
        <v>460000</v>
      </c>
    </row>
    <row r="54" spans="2:6" ht="15.75" thickBot="1">
      <c r="B54" s="357"/>
      <c r="C54" s="357"/>
      <c r="D54" s="357"/>
      <c r="E54" s="357"/>
      <c r="F54" s="357"/>
    </row>
    <row r="55" spans="2:6" ht="15.75" thickBot="1">
      <c r="B55" s="41"/>
      <c r="C55" s="42" t="s">
        <v>87</v>
      </c>
      <c r="D55" s="2"/>
      <c r="E55" s="3"/>
      <c r="F55" s="4"/>
    </row>
    <row r="56" spans="2:6">
      <c r="B56" s="5" t="s">
        <v>5</v>
      </c>
      <c r="C56" s="205"/>
      <c r="D56" s="6"/>
      <c r="E56" s="7" t="s">
        <v>6</v>
      </c>
      <c r="F56" s="8"/>
    </row>
    <row r="57" spans="2:6">
      <c r="B57" s="9" t="s">
        <v>7</v>
      </c>
      <c r="C57" s="242"/>
      <c r="D57" s="10"/>
      <c r="E57" s="11"/>
      <c r="F57" s="8"/>
    </row>
    <row r="58" spans="2:6">
      <c r="B58" s="9" t="s">
        <v>9</v>
      </c>
      <c r="C58" s="202"/>
      <c r="D58" s="12"/>
      <c r="E58" s="11" t="s">
        <v>10</v>
      </c>
      <c r="F58" s="8"/>
    </row>
    <row r="59" spans="2:6">
      <c r="B59" s="1" t="s">
        <v>12</v>
      </c>
      <c r="C59" s="222"/>
      <c r="D59" s="6"/>
      <c r="E59" s="21"/>
      <c r="F59" s="8"/>
    </row>
    <row r="60" spans="2:6">
      <c r="B60" s="9" t="s">
        <v>13</v>
      </c>
      <c r="C60" s="153"/>
      <c r="D60" s="6"/>
      <c r="E60" s="13"/>
      <c r="F60" s="8"/>
    </row>
    <row r="61" spans="2:6">
      <c r="B61" s="14" t="s">
        <v>14</v>
      </c>
      <c r="C61" s="202"/>
      <c r="D61" s="6"/>
      <c r="E61" s="8"/>
      <c r="F61" s="8"/>
    </row>
    <row r="62" spans="2:6" ht="15.75" thickBot="1">
      <c r="B62" s="14" t="s">
        <v>15</v>
      </c>
      <c r="C62" s="31"/>
      <c r="D62" s="6"/>
      <c r="E62" s="8"/>
      <c r="F62" s="8"/>
    </row>
    <row r="63" spans="2:6" ht="15.75" thickBot="1">
      <c r="B63" s="73" t="s">
        <v>17</v>
      </c>
      <c r="C63" s="73" t="s">
        <v>18</v>
      </c>
      <c r="D63" s="74" t="s">
        <v>19</v>
      </c>
      <c r="E63" s="75" t="s">
        <v>20</v>
      </c>
      <c r="F63" s="76" t="s">
        <v>21</v>
      </c>
    </row>
    <row r="64" spans="2:6" ht="16.5" thickBot="1">
      <c r="B64" s="157"/>
      <c r="C64" s="157"/>
      <c r="D64" s="165"/>
      <c r="E64" s="221"/>
      <c r="F64" s="189"/>
    </row>
    <row r="65" spans="2:6" ht="15.75" thickBot="1">
      <c r="B65" s="162"/>
      <c r="C65" s="163"/>
      <c r="D65" s="164"/>
      <c r="E65" s="187" t="s">
        <v>22</v>
      </c>
      <c r="F65" s="188">
        <f>F64</f>
        <v>0</v>
      </c>
    </row>
  </sheetData>
  <mergeCells count="6">
    <mergeCell ref="B54:F54"/>
    <mergeCell ref="B15:F15"/>
    <mergeCell ref="B1:F1"/>
    <mergeCell ref="B28:F28"/>
    <mergeCell ref="B2:F2"/>
    <mergeCell ref="B41:F4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6"/>
  <sheetViews>
    <sheetView workbookViewId="0">
      <selection activeCell="B12" sqref="B12:F12"/>
    </sheetView>
  </sheetViews>
  <sheetFormatPr baseColWidth="10" defaultRowHeight="15"/>
  <cols>
    <col min="2" max="2" width="35.28515625" style="103" customWidth="1"/>
    <col min="3" max="3" width="45.5703125" style="103" customWidth="1"/>
    <col min="4" max="4" width="11.42578125" style="103"/>
    <col min="5" max="5" width="12.28515625" style="103" customWidth="1"/>
    <col min="6" max="6" width="11.42578125" style="103"/>
  </cols>
  <sheetData>
    <row r="2" spans="2:6" ht="15.75" thickBot="1">
      <c r="B2" s="357"/>
      <c r="C2" s="357"/>
      <c r="D2" s="357"/>
      <c r="E2" s="357"/>
      <c r="F2" s="357"/>
    </row>
    <row r="3" spans="2:6" ht="15.75" thickBot="1">
      <c r="B3" s="41"/>
      <c r="C3" s="42" t="s">
        <v>88</v>
      </c>
      <c r="D3" s="2"/>
      <c r="E3" s="3"/>
      <c r="F3" s="4"/>
    </row>
    <row r="4" spans="2:6">
      <c r="B4" s="104" t="s">
        <v>5</v>
      </c>
      <c r="C4" s="166"/>
      <c r="D4" s="106"/>
      <c r="E4" s="22" t="s">
        <v>6</v>
      </c>
      <c r="F4" s="4"/>
    </row>
    <row r="5" spans="2:6">
      <c r="B5" s="105" t="s">
        <v>7</v>
      </c>
      <c r="C5" s="181"/>
      <c r="D5" s="106"/>
      <c r="E5" s="107"/>
      <c r="F5" s="4"/>
    </row>
    <row r="6" spans="2:6">
      <c r="B6" s="105" t="s">
        <v>9</v>
      </c>
      <c r="C6" s="206"/>
      <c r="D6" s="108"/>
      <c r="E6" s="107" t="s">
        <v>10</v>
      </c>
      <c r="F6" s="4"/>
    </row>
    <row r="7" spans="2:6">
      <c r="B7" s="110" t="s">
        <v>12</v>
      </c>
      <c r="C7" s="258"/>
      <c r="D7" s="2"/>
      <c r="E7" s="109"/>
      <c r="F7" s="4"/>
    </row>
    <row r="8" spans="2:6">
      <c r="B8" s="105" t="s">
        <v>13</v>
      </c>
      <c r="C8" s="154"/>
      <c r="D8" s="2"/>
      <c r="E8" s="111"/>
      <c r="F8" s="4"/>
    </row>
    <row r="9" spans="2:6">
      <c r="B9" s="112" t="s">
        <v>14</v>
      </c>
      <c r="C9" s="159"/>
      <c r="D9" s="2"/>
      <c r="E9" s="4"/>
      <c r="F9" s="4"/>
    </row>
    <row r="10" spans="2:6" ht="15.75" thickBot="1">
      <c r="B10" s="112" t="s">
        <v>15</v>
      </c>
      <c r="C10" s="113"/>
      <c r="D10" s="2"/>
      <c r="E10" s="4"/>
      <c r="F10" s="4"/>
    </row>
    <row r="11" spans="2:6" ht="15.75" thickBot="1">
      <c r="B11" s="114" t="s">
        <v>17</v>
      </c>
      <c r="C11" s="114"/>
      <c r="D11" s="116" t="s">
        <v>19</v>
      </c>
      <c r="E11" s="116" t="s">
        <v>20</v>
      </c>
      <c r="F11" s="117" t="s">
        <v>21</v>
      </c>
    </row>
    <row r="12" spans="2:6" ht="15.75" thickBot="1">
      <c r="B12" s="207"/>
      <c r="C12" s="210"/>
      <c r="D12" s="196"/>
      <c r="E12" s="257"/>
      <c r="F12" s="223"/>
    </row>
    <row r="13" spans="2:6" ht="15.75" thickBot="1">
      <c r="B13" s="224"/>
      <c r="C13" s="225"/>
      <c r="D13" s="226"/>
      <c r="E13" s="227" t="s">
        <v>22</v>
      </c>
      <c r="F13" s="228">
        <f>F12</f>
        <v>0</v>
      </c>
    </row>
    <row r="14" spans="2:6">
      <c r="F14" s="180"/>
    </row>
    <row r="15" spans="2:6" ht="15.75" thickBot="1">
      <c r="B15" s="357"/>
      <c r="C15" s="357"/>
      <c r="D15" s="357"/>
      <c r="E15" s="357"/>
      <c r="F15" s="357"/>
    </row>
    <row r="16" spans="2:6" ht="15.75" thickBot="1">
      <c r="B16" s="41"/>
      <c r="C16" s="183" t="s">
        <v>40</v>
      </c>
      <c r="D16" s="2"/>
      <c r="E16" s="3"/>
      <c r="F16" s="4"/>
    </row>
    <row r="17" spans="2:6">
      <c r="B17" s="104" t="s">
        <v>5</v>
      </c>
      <c r="C17" s="166"/>
      <c r="D17" s="229"/>
      <c r="E17" s="22" t="s">
        <v>6</v>
      </c>
      <c r="F17" s="4"/>
    </row>
    <row r="18" spans="2:6">
      <c r="B18" s="105" t="s">
        <v>7</v>
      </c>
      <c r="C18" s="181"/>
      <c r="D18" s="229"/>
      <c r="E18" s="107"/>
      <c r="F18" s="4"/>
    </row>
    <row r="19" spans="2:6">
      <c r="B19" s="105" t="s">
        <v>9</v>
      </c>
      <c r="C19" s="202"/>
      <c r="D19" s="230"/>
      <c r="E19" s="107" t="s">
        <v>10</v>
      </c>
      <c r="F19" s="4"/>
    </row>
    <row r="20" spans="2:6">
      <c r="B20" s="110" t="s">
        <v>12</v>
      </c>
      <c r="C20" s="169"/>
      <c r="D20" s="2"/>
      <c r="E20" s="109"/>
      <c r="F20" s="4"/>
    </row>
    <row r="21" spans="2:6">
      <c r="B21" s="105" t="s">
        <v>13</v>
      </c>
      <c r="C21" s="154"/>
      <c r="D21" s="2"/>
      <c r="E21" s="111"/>
      <c r="F21" s="4"/>
    </row>
    <row r="22" spans="2:6">
      <c r="B22" s="112" t="s">
        <v>14</v>
      </c>
      <c r="C22" s="159"/>
      <c r="D22" s="2"/>
      <c r="E22" s="4"/>
      <c r="F22" s="4"/>
    </row>
    <row r="23" spans="2:6" ht="15.75" thickBot="1">
      <c r="B23" s="112" t="s">
        <v>15</v>
      </c>
      <c r="C23" s="113"/>
      <c r="D23" s="2"/>
      <c r="E23" s="4"/>
      <c r="F23" s="4"/>
    </row>
    <row r="24" spans="2:6" ht="15.75" thickBot="1">
      <c r="B24" s="114" t="s">
        <v>17</v>
      </c>
      <c r="C24" s="114" t="s">
        <v>18</v>
      </c>
      <c r="D24" s="115" t="s">
        <v>19</v>
      </c>
      <c r="E24" s="116" t="s">
        <v>20</v>
      </c>
      <c r="F24" s="117" t="s">
        <v>21</v>
      </c>
    </row>
    <row r="25" spans="2:6" ht="16.5" thickBot="1">
      <c r="B25" s="207"/>
      <c r="C25" s="207"/>
      <c r="D25" s="136"/>
      <c r="E25" s="220"/>
      <c r="F25" s="118"/>
    </row>
    <row r="26" spans="2:6" ht="15.75" thickBot="1">
      <c r="B26" s="119"/>
      <c r="C26" s="120"/>
      <c r="D26" s="121"/>
      <c r="E26" s="122" t="s">
        <v>22</v>
      </c>
      <c r="F26" s="123">
        <f>SUM(F25:F25)</f>
        <v>0</v>
      </c>
    </row>
    <row r="28" spans="2:6" ht="15.75" thickBot="1">
      <c r="B28" s="357"/>
      <c r="C28" s="357"/>
      <c r="D28" s="357"/>
      <c r="E28" s="357"/>
      <c r="F28" s="357"/>
    </row>
    <row r="29" spans="2:6" ht="15.75" thickBot="1">
      <c r="B29" s="41"/>
      <c r="C29" s="42" t="s">
        <v>41</v>
      </c>
      <c r="D29" s="2"/>
      <c r="E29" s="3"/>
      <c r="F29" s="4"/>
    </row>
    <row r="30" spans="2:6">
      <c r="B30" s="104" t="s">
        <v>5</v>
      </c>
      <c r="C30" s="166"/>
      <c r="D30" s="106"/>
      <c r="E30" s="22" t="s">
        <v>6</v>
      </c>
      <c r="F30" s="4"/>
    </row>
    <row r="31" spans="2:6">
      <c r="B31" s="105" t="s">
        <v>7</v>
      </c>
      <c r="C31" s="242"/>
      <c r="D31" s="106"/>
      <c r="E31" s="107"/>
      <c r="F31" s="4"/>
    </row>
    <row r="32" spans="2:6">
      <c r="B32" s="105" t="s">
        <v>9</v>
      </c>
      <c r="C32" s="153"/>
      <c r="D32" s="108"/>
      <c r="E32" s="107" t="s">
        <v>10</v>
      </c>
      <c r="F32" s="4"/>
    </row>
    <row r="33" spans="2:6">
      <c r="B33" s="110" t="s">
        <v>12</v>
      </c>
      <c r="C33" s="146"/>
      <c r="D33" s="2"/>
      <c r="E33" s="109"/>
      <c r="F33" s="4"/>
    </row>
    <row r="34" spans="2:6">
      <c r="B34" s="105" t="s">
        <v>13</v>
      </c>
      <c r="C34" s="205"/>
      <c r="D34" s="2"/>
      <c r="E34" s="111"/>
      <c r="F34" s="4"/>
    </row>
    <row r="35" spans="2:6">
      <c r="B35" s="112" t="s">
        <v>14</v>
      </c>
      <c r="C35" s="159"/>
      <c r="D35" s="2"/>
      <c r="E35" s="4"/>
      <c r="F35" s="4"/>
    </row>
    <row r="36" spans="2:6" ht="15.75" thickBot="1">
      <c r="B36" s="112" t="s">
        <v>15</v>
      </c>
      <c r="C36" s="113"/>
      <c r="D36" s="2"/>
      <c r="E36" s="4"/>
      <c r="F36" s="4"/>
    </row>
    <row r="37" spans="2:6" ht="15.75" thickBot="1">
      <c r="B37" s="114" t="s">
        <v>17</v>
      </c>
      <c r="C37" s="114" t="s">
        <v>18</v>
      </c>
      <c r="D37" s="115" t="s">
        <v>19</v>
      </c>
      <c r="E37" s="116" t="s">
        <v>20</v>
      </c>
      <c r="F37" s="117" t="s">
        <v>21</v>
      </c>
    </row>
    <row r="38" spans="2:6" ht="15.75" thickBot="1">
      <c r="B38" s="157"/>
      <c r="C38" s="157"/>
      <c r="D38" s="143"/>
      <c r="E38" s="158"/>
      <c r="F38" s="118"/>
    </row>
    <row r="39" spans="2:6" ht="15.75" thickBot="1">
      <c r="B39" s="119"/>
      <c r="C39" s="120"/>
      <c r="D39" s="121"/>
      <c r="E39" s="122" t="s">
        <v>22</v>
      </c>
      <c r="F39" s="123">
        <f>SUM(F38:F38)</f>
        <v>0</v>
      </c>
    </row>
    <row r="41" spans="2:6" ht="15.75" thickBot="1"/>
    <row r="42" spans="2:6" ht="15.75" thickBot="1">
      <c r="B42" s="41"/>
      <c r="C42" s="183" t="s">
        <v>42</v>
      </c>
      <c r="D42" s="2"/>
      <c r="E42" s="3"/>
      <c r="F42" s="4"/>
    </row>
    <row r="43" spans="2:6">
      <c r="B43" s="104" t="s">
        <v>5</v>
      </c>
      <c r="C43" s="171"/>
      <c r="D43" s="229"/>
      <c r="E43" s="22" t="s">
        <v>6</v>
      </c>
      <c r="F43" s="4"/>
    </row>
    <row r="44" spans="2:6">
      <c r="B44" s="105" t="s">
        <v>7</v>
      </c>
      <c r="C44" s="231"/>
      <c r="D44" s="229"/>
      <c r="E44" s="107"/>
      <c r="F44" s="4"/>
    </row>
    <row r="45" spans="2:6">
      <c r="B45" s="105" t="s">
        <v>9</v>
      </c>
      <c r="C45" s="153"/>
      <c r="D45" s="230"/>
      <c r="E45" s="107" t="s">
        <v>10</v>
      </c>
      <c r="F45" s="4"/>
    </row>
    <row r="46" spans="2:6">
      <c r="B46" s="110" t="s">
        <v>12</v>
      </c>
      <c r="C46" s="169"/>
      <c r="D46" s="2"/>
      <c r="E46" s="109"/>
      <c r="F46" s="4"/>
    </row>
    <row r="47" spans="2:6">
      <c r="B47" s="105" t="s">
        <v>13</v>
      </c>
      <c r="C47" s="154"/>
      <c r="D47" s="2"/>
      <c r="E47" s="111"/>
      <c r="F47" s="4"/>
    </row>
    <row r="48" spans="2:6">
      <c r="B48" s="112" t="s">
        <v>14</v>
      </c>
      <c r="C48" s="172"/>
      <c r="D48" s="2"/>
      <c r="E48" s="4"/>
      <c r="F48" s="4"/>
    </row>
    <row r="49" spans="2:9" ht="15.75" thickBot="1">
      <c r="B49" s="112" t="s">
        <v>15</v>
      </c>
      <c r="C49" s="113"/>
      <c r="D49" s="2"/>
      <c r="E49" s="4"/>
      <c r="F49" s="4"/>
    </row>
    <row r="50" spans="2:9" ht="15.75" thickBot="1">
      <c r="B50" s="114" t="s">
        <v>17</v>
      </c>
      <c r="C50" s="114" t="s">
        <v>18</v>
      </c>
      <c r="D50" s="115" t="s">
        <v>19</v>
      </c>
      <c r="E50" s="116" t="s">
        <v>20</v>
      </c>
      <c r="F50" s="117" t="s">
        <v>21</v>
      </c>
    </row>
    <row r="51" spans="2:9" ht="16.5" thickBot="1">
      <c r="B51" s="259"/>
      <c r="C51" s="259"/>
      <c r="D51" s="165"/>
      <c r="E51" s="220"/>
      <c r="F51" s="198"/>
    </row>
    <row r="52" spans="2:9" ht="15.75" thickBot="1">
      <c r="B52" s="176"/>
      <c r="C52" s="177"/>
      <c r="D52" s="178"/>
      <c r="E52" s="179" t="s">
        <v>22</v>
      </c>
      <c r="F52" s="197">
        <f>F51</f>
        <v>0</v>
      </c>
    </row>
    <row r="54" spans="2:9" ht="15.75" thickBot="1">
      <c r="B54" s="357"/>
      <c r="C54" s="357"/>
      <c r="D54" s="357"/>
      <c r="E54" s="357"/>
      <c r="F54" s="357"/>
    </row>
    <row r="55" spans="2:9" ht="15.75" thickBot="1">
      <c r="B55" s="192"/>
      <c r="C55" s="183" t="s">
        <v>43</v>
      </c>
      <c r="D55" s="106"/>
      <c r="E55" s="3"/>
      <c r="F55" s="4"/>
    </row>
    <row r="56" spans="2:9" ht="15.75" thickBot="1">
      <c r="B56" s="260" t="s">
        <v>5</v>
      </c>
      <c r="C56" s="261"/>
      <c r="D56" s="229"/>
      <c r="E56" s="22" t="s">
        <v>6</v>
      </c>
      <c r="F56" s="4"/>
    </row>
    <row r="57" spans="2:9" ht="15.75" thickBot="1">
      <c r="B57" s="260" t="s">
        <v>7</v>
      </c>
      <c r="C57" s="262"/>
      <c r="D57" s="229"/>
      <c r="E57" s="107"/>
      <c r="F57" s="4"/>
    </row>
    <row r="58" spans="2:9" ht="15.75" thickBot="1">
      <c r="B58" s="260" t="s">
        <v>9</v>
      </c>
      <c r="C58" s="235"/>
      <c r="D58" s="230"/>
      <c r="E58" s="107" t="s">
        <v>10</v>
      </c>
      <c r="F58" s="4"/>
    </row>
    <row r="59" spans="2:9" ht="15.75" thickBot="1">
      <c r="B59" s="263" t="s">
        <v>12</v>
      </c>
      <c r="C59" s="256"/>
      <c r="D59" s="2"/>
      <c r="E59" s="109"/>
      <c r="F59" s="4"/>
    </row>
    <row r="60" spans="2:9" ht="15.75" thickBot="1">
      <c r="B60" s="260" t="s">
        <v>13</v>
      </c>
      <c r="C60" s="261"/>
      <c r="D60" s="2"/>
      <c r="E60" s="111"/>
      <c r="F60" s="4"/>
    </row>
    <row r="61" spans="2:9" ht="15.75" thickBot="1">
      <c r="B61" s="260" t="s">
        <v>14</v>
      </c>
      <c r="C61" s="235"/>
      <c r="D61" s="2"/>
      <c r="E61" s="4"/>
      <c r="F61" s="4"/>
      <c r="I61" t="s">
        <v>6</v>
      </c>
    </row>
    <row r="62" spans="2:9" ht="15.75" thickBot="1">
      <c r="B62" s="260" t="s">
        <v>15</v>
      </c>
      <c r="C62" s="224"/>
      <c r="D62" s="2"/>
      <c r="E62" s="4"/>
      <c r="F62" s="4"/>
    </row>
    <row r="63" spans="2:9" ht="15.75" thickBot="1">
      <c r="B63" s="114" t="s">
        <v>17</v>
      </c>
      <c r="C63" s="114" t="s">
        <v>18</v>
      </c>
      <c r="D63" s="115" t="s">
        <v>19</v>
      </c>
      <c r="E63" s="116" t="s">
        <v>20</v>
      </c>
      <c r="F63" s="117" t="s">
        <v>21</v>
      </c>
    </row>
    <row r="64" spans="2:9" ht="15.75" thickBot="1">
      <c r="B64" s="264"/>
      <c r="C64" s="264"/>
      <c r="D64" s="201"/>
      <c r="E64" s="266"/>
      <c r="F64" s="267"/>
    </row>
    <row r="65" spans="2:6" ht="15.75" thickBot="1">
      <c r="B65" s="265"/>
      <c r="C65" s="265"/>
      <c r="D65" s="201"/>
      <c r="E65" s="266"/>
      <c r="F65" s="267"/>
    </row>
    <row r="66" spans="2:6" ht="15.75" thickBot="1">
      <c r="B66" s="224"/>
      <c r="C66" s="225"/>
      <c r="D66" s="226"/>
      <c r="E66" s="227" t="s">
        <v>22</v>
      </c>
      <c r="F66" s="267">
        <f>SUM(F64:F65)</f>
        <v>0</v>
      </c>
    </row>
  </sheetData>
  <mergeCells count="4">
    <mergeCell ref="B28:F28"/>
    <mergeCell ref="B2:F2"/>
    <mergeCell ref="B15:F15"/>
    <mergeCell ref="B54:F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workbookViewId="0">
      <selection activeCell="B12" sqref="B12:F12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/>
    <row r="3" spans="2:6" ht="15.75" thickBot="1">
      <c r="B3" s="41"/>
      <c r="C3" s="42" t="s">
        <v>100</v>
      </c>
      <c r="D3" s="2"/>
      <c r="E3" s="3"/>
      <c r="F3" s="4"/>
    </row>
    <row r="4" spans="2:6">
      <c r="B4" s="5" t="s">
        <v>5</v>
      </c>
      <c r="C4" s="205"/>
      <c r="D4" s="6"/>
      <c r="E4" s="7" t="s">
        <v>6</v>
      </c>
      <c r="F4" s="8"/>
    </row>
    <row r="5" spans="2:6">
      <c r="B5" s="9" t="s">
        <v>7</v>
      </c>
      <c r="C5" s="181"/>
      <c r="D5" s="10"/>
      <c r="E5" s="11"/>
      <c r="F5" s="8"/>
    </row>
    <row r="6" spans="2:6">
      <c r="B6" s="9" t="s">
        <v>9</v>
      </c>
      <c r="C6" s="159"/>
      <c r="D6" s="12"/>
      <c r="E6" s="11" t="s">
        <v>10</v>
      </c>
      <c r="F6" s="8"/>
    </row>
    <row r="7" spans="2:6">
      <c r="B7" s="1" t="s">
        <v>12</v>
      </c>
      <c r="C7" s="169"/>
      <c r="D7" s="6"/>
      <c r="E7" s="21"/>
      <c r="F7" s="8"/>
    </row>
    <row r="8" spans="2:6">
      <c r="B8" s="9" t="s">
        <v>13</v>
      </c>
      <c r="C8" s="154"/>
      <c r="D8" s="6"/>
      <c r="E8" s="13"/>
      <c r="F8" s="8"/>
    </row>
    <row r="9" spans="2:6">
      <c r="B9" s="14" t="s">
        <v>14</v>
      </c>
      <c r="C9" s="172"/>
      <c r="D9" s="6"/>
      <c r="E9" s="8"/>
      <c r="F9" s="8"/>
    </row>
    <row r="10" spans="2:6" ht="15.75" thickBot="1">
      <c r="B10" s="14" t="s">
        <v>15</v>
      </c>
      <c r="C10" s="31"/>
      <c r="D10" s="6"/>
      <c r="E10" s="8"/>
      <c r="F10" s="8"/>
    </row>
    <row r="11" spans="2:6" ht="15.75" thickBot="1">
      <c r="B11" s="73" t="s">
        <v>17</v>
      </c>
      <c r="C11" s="73" t="s">
        <v>18</v>
      </c>
      <c r="D11" s="74" t="s">
        <v>19</v>
      </c>
      <c r="E11" s="75" t="s">
        <v>20</v>
      </c>
      <c r="F11" s="76" t="s">
        <v>21</v>
      </c>
    </row>
    <row r="12" spans="2:6" ht="15.75" thickBot="1">
      <c r="B12" s="259"/>
      <c r="C12" s="259"/>
      <c r="D12" s="165"/>
      <c r="E12" s="236"/>
      <c r="F12" s="189"/>
    </row>
    <row r="13" spans="2:6" ht="15.75" thickBot="1">
      <c r="B13" s="165"/>
      <c r="C13" s="211"/>
      <c r="D13" s="237"/>
      <c r="E13" s="238" t="s">
        <v>22</v>
      </c>
      <c r="F13" s="189">
        <f>SUM(F12:F12)</f>
        <v>0</v>
      </c>
    </row>
    <row r="15" spans="2:6" ht="15.75" thickBot="1">
      <c r="B15" s="182"/>
    </row>
    <row r="16" spans="2:6" ht="15.75" thickBot="1">
      <c r="B16" s="41"/>
      <c r="C16" s="183" t="s">
        <v>89</v>
      </c>
      <c r="D16" s="2"/>
      <c r="E16" s="3"/>
      <c r="F16" s="4"/>
    </row>
    <row r="17" spans="2:6">
      <c r="B17" s="5" t="s">
        <v>5</v>
      </c>
      <c r="C17" s="205"/>
      <c r="D17" s="6"/>
      <c r="E17" s="7" t="s">
        <v>6</v>
      </c>
      <c r="F17" s="8"/>
    </row>
    <row r="18" spans="2:6">
      <c r="B18" s="9" t="s">
        <v>7</v>
      </c>
      <c r="C18" s="181"/>
      <c r="D18" s="6"/>
      <c r="E18" s="11"/>
      <c r="F18" s="8"/>
    </row>
    <row r="19" spans="2:6">
      <c r="B19" s="9" t="s">
        <v>9</v>
      </c>
      <c r="C19" s="159"/>
      <c r="D19" s="95"/>
      <c r="E19" s="11" t="s">
        <v>10</v>
      </c>
      <c r="F19" s="8"/>
    </row>
    <row r="20" spans="2:6">
      <c r="B20" s="1" t="s">
        <v>12</v>
      </c>
      <c r="C20" s="169"/>
      <c r="D20" s="6"/>
      <c r="E20" s="21"/>
      <c r="F20" s="8"/>
    </row>
    <row r="21" spans="2:6">
      <c r="B21" s="9" t="s">
        <v>13</v>
      </c>
      <c r="C21" s="153"/>
      <c r="D21" s="6"/>
      <c r="E21" s="13"/>
      <c r="F21" s="8"/>
    </row>
    <row r="22" spans="2:6">
      <c r="B22" s="14" t="s">
        <v>14</v>
      </c>
      <c r="C22" s="172"/>
      <c r="D22" s="6"/>
      <c r="E22" s="8"/>
      <c r="F22" s="8"/>
    </row>
    <row r="23" spans="2:6" ht="15.75" thickBot="1">
      <c r="B23" s="14" t="s">
        <v>15</v>
      </c>
      <c r="C23" s="186"/>
      <c r="D23" s="6"/>
      <c r="E23" s="8"/>
      <c r="F23" s="8"/>
    </row>
    <row r="24" spans="2:6" ht="15.75" thickBot="1">
      <c r="B24" s="73" t="s">
        <v>17</v>
      </c>
      <c r="C24" s="184" t="s">
        <v>18</v>
      </c>
      <c r="D24" s="74" t="s">
        <v>19</v>
      </c>
      <c r="E24" s="75" t="s">
        <v>20</v>
      </c>
      <c r="F24" s="76" t="s">
        <v>21</v>
      </c>
    </row>
    <row r="25" spans="2:6">
      <c r="B25" s="166"/>
      <c r="C25" s="159"/>
      <c r="D25" s="268"/>
      <c r="E25" s="170"/>
      <c r="F25" s="26"/>
    </row>
    <row r="26" spans="2:6" ht="15.75" thickBot="1">
      <c r="B26" s="27"/>
      <c r="C26" s="77"/>
      <c r="D26" s="34"/>
      <c r="E26" s="28" t="s">
        <v>22</v>
      </c>
      <c r="F26" s="29">
        <f>F25</f>
        <v>0</v>
      </c>
    </row>
    <row r="28" spans="2:6" ht="15.75" thickBot="1">
      <c r="B28" s="357"/>
      <c r="C28" s="357"/>
      <c r="D28" s="357"/>
      <c r="E28" s="357"/>
      <c r="F28" s="357"/>
    </row>
    <row r="29" spans="2:6" ht="15.75" thickBot="1">
      <c r="B29" s="41"/>
      <c r="C29" s="42" t="s">
        <v>90</v>
      </c>
      <c r="D29" s="2"/>
      <c r="E29" s="3"/>
      <c r="F29" s="4"/>
    </row>
    <row r="30" spans="2:6">
      <c r="B30" s="5" t="s">
        <v>5</v>
      </c>
      <c r="C30" s="166"/>
      <c r="D30" s="6"/>
      <c r="E30" s="7" t="s">
        <v>6</v>
      </c>
      <c r="F30" s="8"/>
    </row>
    <row r="31" spans="2:6">
      <c r="B31" s="9" t="s">
        <v>7</v>
      </c>
      <c r="C31" s="242"/>
      <c r="D31" s="10"/>
      <c r="E31" s="11"/>
      <c r="F31" s="8"/>
    </row>
    <row r="32" spans="2:6">
      <c r="B32" s="9" t="s">
        <v>9</v>
      </c>
      <c r="C32" s="206"/>
      <c r="D32" s="12"/>
      <c r="E32" s="11" t="s">
        <v>10</v>
      </c>
      <c r="F32" s="8"/>
    </row>
    <row r="33" spans="2:6">
      <c r="B33" s="1" t="s">
        <v>12</v>
      </c>
      <c r="C33" s="169"/>
      <c r="D33" s="6"/>
      <c r="E33" s="21"/>
      <c r="F33" s="8"/>
    </row>
    <row r="34" spans="2:6">
      <c r="B34" s="9" t="s">
        <v>13</v>
      </c>
      <c r="C34" s="159"/>
      <c r="D34" s="6"/>
      <c r="E34" s="13"/>
      <c r="F34" s="8"/>
    </row>
    <row r="35" spans="2:6">
      <c r="B35" s="14" t="s">
        <v>14</v>
      </c>
      <c r="C35" s="202"/>
      <c r="D35" s="6"/>
      <c r="E35" s="8"/>
      <c r="F35" s="8"/>
    </row>
    <row r="36" spans="2:6" ht="15.75" thickBot="1">
      <c r="B36" s="14" t="s">
        <v>15</v>
      </c>
      <c r="C36" s="31"/>
      <c r="D36" s="6"/>
      <c r="E36" s="8"/>
      <c r="F36" s="8"/>
    </row>
    <row r="37" spans="2:6" ht="15.75" thickBot="1">
      <c r="B37" s="73" t="s">
        <v>17</v>
      </c>
      <c r="C37" s="73" t="s">
        <v>18</v>
      </c>
      <c r="D37" s="74" t="s">
        <v>19</v>
      </c>
      <c r="E37" s="75" t="s">
        <v>20</v>
      </c>
      <c r="F37" s="76" t="s">
        <v>21</v>
      </c>
    </row>
    <row r="38" spans="2:6" ht="15.75" thickBot="1">
      <c r="B38" s="204"/>
      <c r="C38" s="157"/>
      <c r="D38" s="165"/>
      <c r="E38" s="269"/>
      <c r="F38" s="189"/>
    </row>
    <row r="39" spans="2:6" ht="15.75" thickBot="1">
      <c r="B39" s="162"/>
      <c r="C39" s="163"/>
      <c r="D39" s="164"/>
      <c r="E39" s="187" t="s">
        <v>22</v>
      </c>
      <c r="F39" s="188">
        <f>F38</f>
        <v>0</v>
      </c>
    </row>
    <row r="41" spans="2:6" ht="15.75" thickBot="1">
      <c r="B41" s="357"/>
      <c r="C41" s="357"/>
      <c r="D41" s="357"/>
      <c r="E41" s="357"/>
      <c r="F41" s="357"/>
    </row>
    <row r="42" spans="2:6" ht="15.75" thickBot="1">
      <c r="B42" s="41"/>
      <c r="C42" s="42" t="s">
        <v>91</v>
      </c>
      <c r="D42" s="2"/>
      <c r="E42" s="3"/>
      <c r="F42" s="4"/>
    </row>
    <row r="43" spans="2:6">
      <c r="B43" s="5" t="s">
        <v>5</v>
      </c>
      <c r="C43" s="166"/>
      <c r="D43" s="6"/>
      <c r="E43" s="7" t="s">
        <v>6</v>
      </c>
      <c r="F43" s="8"/>
    </row>
    <row r="44" spans="2:6">
      <c r="B44" s="9" t="s">
        <v>7</v>
      </c>
      <c r="C44" s="242"/>
      <c r="D44" s="10"/>
      <c r="E44" s="11"/>
      <c r="F44" s="8"/>
    </row>
    <row r="45" spans="2:6">
      <c r="B45" s="9" t="s">
        <v>9</v>
      </c>
      <c r="C45" s="206"/>
      <c r="D45" s="12"/>
      <c r="E45" s="11" t="s">
        <v>10</v>
      </c>
      <c r="F45" s="8"/>
    </row>
    <row r="46" spans="2:6">
      <c r="B46" s="1" t="s">
        <v>12</v>
      </c>
      <c r="C46" s="169"/>
      <c r="D46" s="6"/>
      <c r="E46" s="21"/>
      <c r="F46" s="8"/>
    </row>
    <row r="47" spans="2:6">
      <c r="B47" s="9" t="s">
        <v>13</v>
      </c>
      <c r="C47" s="159"/>
      <c r="D47" s="6"/>
      <c r="E47" s="13"/>
      <c r="F47" s="8"/>
    </row>
    <row r="48" spans="2:6">
      <c r="B48" s="14" t="s">
        <v>14</v>
      </c>
      <c r="C48" s="168"/>
      <c r="D48" s="6"/>
      <c r="E48" s="8"/>
      <c r="F48" s="8"/>
    </row>
    <row r="49" spans="2:6" ht="15.75" thickBot="1">
      <c r="B49" s="14" t="s">
        <v>15</v>
      </c>
      <c r="C49" s="31"/>
      <c r="D49" s="6"/>
      <c r="E49" s="8"/>
      <c r="F49" s="8"/>
    </row>
    <row r="50" spans="2:6" ht="15.75" thickBot="1">
      <c r="B50" s="73" t="s">
        <v>17</v>
      </c>
      <c r="C50" s="73" t="s">
        <v>18</v>
      </c>
      <c r="D50" s="74" t="s">
        <v>19</v>
      </c>
      <c r="E50" s="75" t="s">
        <v>20</v>
      </c>
      <c r="F50" s="76" t="s">
        <v>21</v>
      </c>
    </row>
    <row r="51" spans="2:6" ht="15.75" thickBot="1">
      <c r="B51" s="204"/>
      <c r="C51" s="157"/>
      <c r="D51" s="33"/>
      <c r="E51" s="269"/>
      <c r="F51" s="26"/>
    </row>
    <row r="52" spans="2:6" ht="15.75" thickBot="1">
      <c r="B52" s="27"/>
      <c r="C52" s="77"/>
      <c r="D52" s="34"/>
      <c r="E52" s="28" t="s">
        <v>22</v>
      </c>
      <c r="F52" s="29">
        <f>F51</f>
        <v>0</v>
      </c>
    </row>
    <row r="54" spans="2:6" ht="15.75" thickBot="1"/>
    <row r="55" spans="2:6" ht="15.75" thickBot="1">
      <c r="B55" s="41"/>
      <c r="C55" s="42" t="s">
        <v>92</v>
      </c>
      <c r="D55" s="2"/>
      <c r="E55" s="3"/>
      <c r="F55" s="4"/>
    </row>
    <row r="56" spans="2:6">
      <c r="B56" s="5" t="s">
        <v>5</v>
      </c>
      <c r="C56" s="93"/>
      <c r="D56" s="6"/>
      <c r="E56" s="7" t="s">
        <v>6</v>
      </c>
      <c r="F56" s="8"/>
    </row>
    <row r="57" spans="2:6">
      <c r="B57" s="9" t="s">
        <v>7</v>
      </c>
      <c r="C57" s="94"/>
      <c r="D57" s="10"/>
      <c r="E57" s="11"/>
      <c r="F57" s="8"/>
    </row>
    <row r="58" spans="2:6">
      <c r="B58" s="9" t="s">
        <v>9</v>
      </c>
      <c r="C58" s="83"/>
      <c r="D58" s="12"/>
      <c r="E58" s="11" t="s">
        <v>10</v>
      </c>
      <c r="F58" s="8"/>
    </row>
    <row r="59" spans="2:6">
      <c r="B59" s="9" t="s">
        <v>11</v>
      </c>
      <c r="C59" s="83"/>
      <c r="D59" s="6"/>
      <c r="E59" s="21"/>
      <c r="F59" s="8"/>
    </row>
    <row r="60" spans="2:6">
      <c r="B60" s="1" t="s">
        <v>12</v>
      </c>
      <c r="C60" s="82"/>
      <c r="D60" s="6"/>
      <c r="E60" s="13"/>
      <c r="F60" s="8"/>
    </row>
    <row r="61" spans="2:6">
      <c r="B61" s="9" t="s">
        <v>13</v>
      </c>
      <c r="C61" s="83"/>
      <c r="D61" s="6"/>
      <c r="E61" s="13"/>
      <c r="F61" s="8"/>
    </row>
    <row r="62" spans="2:6">
      <c r="B62" s="14" t="s">
        <v>14</v>
      </c>
      <c r="C62" s="15"/>
      <c r="D62" s="6"/>
      <c r="E62" s="8"/>
      <c r="F62" s="8"/>
    </row>
    <row r="63" spans="2:6">
      <c r="B63" s="14" t="s">
        <v>15</v>
      </c>
      <c r="C63" s="31"/>
      <c r="D63" s="6"/>
      <c r="E63" s="8"/>
      <c r="F63" s="8"/>
    </row>
    <row r="64" spans="2:6" ht="15.75" thickBot="1">
      <c r="B64" s="16" t="s">
        <v>16</v>
      </c>
      <c r="C64" s="31"/>
      <c r="D64" s="6"/>
      <c r="E64" s="8"/>
      <c r="F64" s="8"/>
    </row>
    <row r="65" spans="2:6" ht="15.75" thickBot="1">
      <c r="B65" s="73" t="s">
        <v>17</v>
      </c>
      <c r="C65" s="73" t="s">
        <v>18</v>
      </c>
      <c r="D65" s="74" t="s">
        <v>19</v>
      </c>
      <c r="E65" s="75" t="s">
        <v>20</v>
      </c>
      <c r="F65" s="76" t="s">
        <v>21</v>
      </c>
    </row>
    <row r="66" spans="2:6">
      <c r="B66" s="24"/>
      <c r="C66" s="24"/>
      <c r="D66" s="143"/>
      <c r="E66" s="25"/>
      <c r="F66" s="26">
        <f>E66*D66</f>
        <v>0</v>
      </c>
    </row>
    <row r="67" spans="2:6">
      <c r="B67" s="131"/>
      <c r="C67" s="131"/>
      <c r="D67" s="102"/>
      <c r="E67" s="144"/>
      <c r="F67" s="132">
        <f>E67*D67</f>
        <v>0</v>
      </c>
    </row>
    <row r="68" spans="2:6">
      <c r="B68" s="131"/>
      <c r="C68" s="131"/>
      <c r="D68" s="102"/>
      <c r="E68" s="144"/>
      <c r="F68" s="132">
        <f>E68*D68</f>
        <v>0</v>
      </c>
    </row>
    <row r="69" spans="2:6" ht="15.75" thickBot="1">
      <c r="B69" s="27"/>
      <c r="C69" s="77"/>
      <c r="D69" s="34"/>
      <c r="E69" s="28" t="s">
        <v>22</v>
      </c>
      <c r="F69" s="29">
        <f>SUM(F66:F68)</f>
        <v>0</v>
      </c>
    </row>
  </sheetData>
  <mergeCells count="2">
    <mergeCell ref="B41:F41"/>
    <mergeCell ref="B28:F28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workbookViewId="0">
      <selection activeCell="E17" sqref="E17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/>
    <row r="3" spans="2:6" ht="15.75" thickBot="1">
      <c r="B3" s="41"/>
      <c r="C3" s="42" t="s">
        <v>93</v>
      </c>
      <c r="D3" s="2"/>
      <c r="E3" s="3"/>
      <c r="F3" s="4"/>
    </row>
    <row r="4" spans="2:6">
      <c r="B4" s="5" t="s">
        <v>5</v>
      </c>
      <c r="C4" s="93"/>
      <c r="D4" s="6"/>
      <c r="E4" s="7" t="s">
        <v>6</v>
      </c>
      <c r="F4" s="8"/>
    </row>
    <row r="5" spans="2:6">
      <c r="B5" s="9" t="s">
        <v>7</v>
      </c>
      <c r="C5" s="94"/>
      <c r="D5" s="10"/>
      <c r="E5" s="11"/>
      <c r="F5" s="8"/>
    </row>
    <row r="6" spans="2:6">
      <c r="B6" s="9" t="s">
        <v>9</v>
      </c>
      <c r="C6" s="83"/>
      <c r="D6" s="12"/>
      <c r="E6" s="11" t="s">
        <v>10</v>
      </c>
      <c r="F6" s="8"/>
    </row>
    <row r="7" spans="2:6">
      <c r="B7" s="9" t="s">
        <v>11</v>
      </c>
      <c r="C7" s="83"/>
      <c r="D7" s="6"/>
      <c r="E7" s="21"/>
      <c r="F7" s="8"/>
    </row>
    <row r="8" spans="2:6">
      <c r="B8" s="1" t="s">
        <v>12</v>
      </c>
      <c r="C8" s="82"/>
      <c r="D8" s="6"/>
      <c r="E8" s="13"/>
      <c r="F8" s="8"/>
    </row>
    <row r="9" spans="2:6">
      <c r="B9" s="9" t="s">
        <v>13</v>
      </c>
      <c r="C9" s="83"/>
      <c r="D9" s="6"/>
      <c r="E9" s="13"/>
      <c r="F9" s="8"/>
    </row>
    <row r="10" spans="2:6">
      <c r="B10" s="14" t="s">
        <v>14</v>
      </c>
      <c r="C10" s="15"/>
      <c r="D10" s="6"/>
      <c r="E10" s="8"/>
      <c r="F10" s="8"/>
    </row>
    <row r="11" spans="2:6">
      <c r="B11" s="14" t="s">
        <v>15</v>
      </c>
      <c r="C11" s="31"/>
      <c r="D11" s="6"/>
      <c r="E11" s="8"/>
      <c r="F11" s="8"/>
    </row>
    <row r="12" spans="2:6" ht="15.75" thickBot="1">
      <c r="B12" s="16" t="s">
        <v>16</v>
      </c>
      <c r="C12" s="31"/>
      <c r="D12" s="6"/>
      <c r="E12" s="8"/>
      <c r="F12" s="8"/>
    </row>
    <row r="13" spans="2:6" ht="15.75" thickBot="1">
      <c r="B13" s="73" t="s">
        <v>17</v>
      </c>
      <c r="C13" s="73" t="s">
        <v>18</v>
      </c>
      <c r="D13" s="74" t="s">
        <v>19</v>
      </c>
      <c r="E13" s="75" t="s">
        <v>20</v>
      </c>
      <c r="F13" s="76" t="s">
        <v>21</v>
      </c>
    </row>
    <row r="14" spans="2:6">
      <c r="B14" s="24"/>
      <c r="C14" s="24"/>
      <c r="D14" s="33"/>
      <c r="E14" s="25"/>
      <c r="F14" s="26">
        <f>E14*D14</f>
        <v>0</v>
      </c>
    </row>
    <row r="15" spans="2:6" ht="15.75" thickBot="1">
      <c r="B15" s="27"/>
      <c r="C15" s="77"/>
      <c r="D15" s="34"/>
      <c r="E15" s="28" t="s">
        <v>22</v>
      </c>
      <c r="F15" s="29">
        <f>F14</f>
        <v>0</v>
      </c>
    </row>
    <row r="17" spans="2:6" ht="15.75" thickBot="1"/>
    <row r="18" spans="2:6" ht="15.75" thickBot="1">
      <c r="B18" s="41"/>
      <c r="C18" s="42" t="s">
        <v>94</v>
      </c>
      <c r="D18" s="2"/>
      <c r="E18" s="3"/>
      <c r="F18" s="4"/>
    </row>
    <row r="19" spans="2:6">
      <c r="B19" s="5" t="s">
        <v>5</v>
      </c>
      <c r="C19" s="93"/>
      <c r="D19" s="6"/>
      <c r="E19" s="7" t="s">
        <v>6</v>
      </c>
      <c r="F19" s="8"/>
    </row>
    <row r="20" spans="2:6">
      <c r="B20" s="9" t="s">
        <v>7</v>
      </c>
      <c r="C20" s="94"/>
      <c r="D20" s="10"/>
      <c r="E20" s="11"/>
      <c r="F20" s="8"/>
    </row>
    <row r="21" spans="2:6">
      <c r="B21" s="9" t="s">
        <v>9</v>
      </c>
      <c r="C21" s="83"/>
      <c r="D21" s="12"/>
      <c r="E21" s="11" t="s">
        <v>10</v>
      </c>
      <c r="F21" s="8"/>
    </row>
    <row r="22" spans="2:6">
      <c r="B22" s="9" t="s">
        <v>11</v>
      </c>
      <c r="C22" s="83"/>
      <c r="D22" s="6"/>
      <c r="E22" s="21"/>
      <c r="F22" s="8"/>
    </row>
    <row r="23" spans="2:6">
      <c r="B23" s="1" t="s">
        <v>12</v>
      </c>
      <c r="C23" s="82"/>
      <c r="D23" s="6"/>
      <c r="E23" s="13"/>
      <c r="F23" s="8"/>
    </row>
    <row r="24" spans="2:6">
      <c r="B24" s="9" t="s">
        <v>13</v>
      </c>
      <c r="C24" s="83"/>
      <c r="D24" s="6"/>
      <c r="E24" s="13"/>
      <c r="F24" s="8"/>
    </row>
    <row r="25" spans="2:6">
      <c r="B25" s="14" t="s">
        <v>14</v>
      </c>
      <c r="C25" s="15"/>
      <c r="D25" s="6"/>
      <c r="E25" s="8"/>
      <c r="F25" s="8"/>
    </row>
    <row r="26" spans="2:6">
      <c r="B26" s="14" t="s">
        <v>15</v>
      </c>
      <c r="C26" s="31"/>
      <c r="D26" s="6"/>
      <c r="E26" s="8"/>
      <c r="F26" s="8"/>
    </row>
    <row r="27" spans="2:6" ht="15.75" thickBot="1">
      <c r="B27" s="16" t="s">
        <v>16</v>
      </c>
      <c r="C27" s="31"/>
      <c r="D27" s="6"/>
      <c r="E27" s="8"/>
      <c r="F27" s="8"/>
    </row>
    <row r="28" spans="2:6" ht="15.75" thickBot="1">
      <c r="B28" s="73" t="s">
        <v>17</v>
      </c>
      <c r="C28" s="73" t="s">
        <v>18</v>
      </c>
      <c r="D28" s="74" t="s">
        <v>19</v>
      </c>
      <c r="E28" s="75" t="s">
        <v>20</v>
      </c>
      <c r="F28" s="76" t="s">
        <v>21</v>
      </c>
    </row>
    <row r="29" spans="2:6">
      <c r="B29" s="24"/>
      <c r="C29" s="24"/>
      <c r="D29" s="33"/>
      <c r="E29" s="25"/>
      <c r="F29" s="26">
        <f>E29*D29</f>
        <v>0</v>
      </c>
    </row>
    <row r="30" spans="2:6" ht="15.75" thickBot="1">
      <c r="B30" s="27"/>
      <c r="C30" s="77"/>
      <c r="D30" s="34"/>
      <c r="E30" s="28" t="s">
        <v>22</v>
      </c>
      <c r="F30" s="29">
        <f>F29</f>
        <v>0</v>
      </c>
    </row>
    <row r="32" spans="2:6" ht="15.75" thickBot="1"/>
    <row r="33" spans="2:6" ht="15.75" thickBot="1">
      <c r="B33" s="41"/>
      <c r="C33" s="42" t="s">
        <v>95</v>
      </c>
      <c r="D33" s="2"/>
      <c r="E33" s="3"/>
      <c r="F33" s="4"/>
    </row>
    <row r="34" spans="2:6">
      <c r="B34" s="5" t="s">
        <v>5</v>
      </c>
      <c r="C34" s="93"/>
      <c r="D34" s="6"/>
      <c r="E34" s="7" t="s">
        <v>6</v>
      </c>
      <c r="F34" s="8"/>
    </row>
    <row r="35" spans="2:6">
      <c r="B35" s="9" t="s">
        <v>7</v>
      </c>
      <c r="C35" s="94"/>
      <c r="D35" s="10"/>
      <c r="E35" s="11"/>
      <c r="F35" s="8"/>
    </row>
    <row r="36" spans="2:6">
      <c r="B36" s="9" t="s">
        <v>9</v>
      </c>
      <c r="C36" s="83"/>
      <c r="D36" s="12"/>
      <c r="E36" s="11" t="s">
        <v>10</v>
      </c>
      <c r="F36" s="8"/>
    </row>
    <row r="37" spans="2:6">
      <c r="B37" s="9" t="s">
        <v>11</v>
      </c>
      <c r="C37" s="83"/>
      <c r="D37" s="6"/>
      <c r="E37" s="21"/>
      <c r="F37" s="8"/>
    </row>
    <row r="38" spans="2:6">
      <c r="B38" s="1" t="s">
        <v>12</v>
      </c>
      <c r="C38" s="82"/>
      <c r="D38" s="6"/>
      <c r="E38" s="13"/>
      <c r="F38" s="8"/>
    </row>
    <row r="39" spans="2:6">
      <c r="B39" s="9" t="s">
        <v>13</v>
      </c>
      <c r="C39" s="83"/>
      <c r="D39" s="6"/>
      <c r="E39" s="13"/>
      <c r="F39" s="8"/>
    </row>
    <row r="40" spans="2:6">
      <c r="B40" s="14" t="s">
        <v>14</v>
      </c>
      <c r="C40" s="15"/>
      <c r="D40" s="6"/>
      <c r="E40" s="8"/>
      <c r="F40" s="8"/>
    </row>
    <row r="41" spans="2:6">
      <c r="B41" s="14" t="s">
        <v>15</v>
      </c>
      <c r="C41" s="31"/>
      <c r="D41" s="6"/>
      <c r="E41" s="8"/>
      <c r="F41" s="8"/>
    </row>
    <row r="42" spans="2:6" ht="15.75" thickBot="1">
      <c r="B42" s="16" t="s">
        <v>16</v>
      </c>
      <c r="C42" s="31"/>
      <c r="D42" s="6"/>
      <c r="E42" s="8"/>
      <c r="F42" s="8"/>
    </row>
    <row r="43" spans="2:6" ht="15.75" thickBot="1">
      <c r="B43" s="73" t="s">
        <v>17</v>
      </c>
      <c r="C43" s="73" t="s">
        <v>18</v>
      </c>
      <c r="D43" s="74" t="s">
        <v>19</v>
      </c>
      <c r="E43" s="75" t="s">
        <v>20</v>
      </c>
      <c r="F43" s="76" t="s">
        <v>21</v>
      </c>
    </row>
    <row r="44" spans="2:6">
      <c r="B44" s="24"/>
      <c r="C44" s="24"/>
      <c r="D44" s="33"/>
      <c r="E44" s="25"/>
      <c r="F44" s="26">
        <f>E44*D44</f>
        <v>0</v>
      </c>
    </row>
    <row r="45" spans="2:6" ht="15.75" thickBot="1">
      <c r="B45" s="27"/>
      <c r="C45" s="77"/>
      <c r="D45" s="34"/>
      <c r="E45" s="28" t="s">
        <v>22</v>
      </c>
      <c r="F45" s="29">
        <f>F44</f>
        <v>0</v>
      </c>
    </row>
    <row r="47" spans="2:6" ht="15.75" thickBot="1"/>
    <row r="48" spans="2:6" ht="15.75" thickBot="1">
      <c r="B48" s="41"/>
      <c r="C48" s="42" t="s">
        <v>96</v>
      </c>
      <c r="D48" s="2"/>
      <c r="E48" s="3"/>
      <c r="F48" s="4"/>
    </row>
    <row r="49" spans="2:6">
      <c r="B49" s="5" t="s">
        <v>5</v>
      </c>
      <c r="C49" s="93"/>
      <c r="D49" s="6"/>
      <c r="E49" s="7" t="s">
        <v>6</v>
      </c>
      <c r="F49" s="8"/>
    </row>
    <row r="50" spans="2:6">
      <c r="B50" s="9" t="s">
        <v>7</v>
      </c>
      <c r="C50" s="94"/>
      <c r="D50" s="10"/>
      <c r="E50" s="11"/>
      <c r="F50" s="8"/>
    </row>
    <row r="51" spans="2:6">
      <c r="B51" s="9" t="s">
        <v>9</v>
      </c>
      <c r="C51" s="83"/>
      <c r="D51" s="12"/>
      <c r="E51" s="11" t="s">
        <v>10</v>
      </c>
      <c r="F51" s="8"/>
    </row>
    <row r="52" spans="2:6">
      <c r="B52" s="9" t="s">
        <v>11</v>
      </c>
      <c r="C52" s="83"/>
      <c r="D52" s="6"/>
      <c r="E52" s="21"/>
      <c r="F52" s="8"/>
    </row>
    <row r="53" spans="2:6">
      <c r="B53" s="1" t="s">
        <v>12</v>
      </c>
      <c r="C53" s="82"/>
      <c r="D53" s="6"/>
      <c r="E53" s="13"/>
      <c r="F53" s="8"/>
    </row>
    <row r="54" spans="2:6">
      <c r="B54" s="9" t="s">
        <v>13</v>
      </c>
      <c r="C54" s="83"/>
      <c r="D54" s="6"/>
      <c r="E54" s="13"/>
      <c r="F54" s="8"/>
    </row>
    <row r="55" spans="2:6">
      <c r="B55" s="14" t="s">
        <v>14</v>
      </c>
      <c r="C55" s="15"/>
      <c r="D55" s="6"/>
      <c r="E55" s="8"/>
      <c r="F55" s="8"/>
    </row>
    <row r="56" spans="2:6">
      <c r="B56" s="14" t="s">
        <v>15</v>
      </c>
      <c r="C56" s="31"/>
      <c r="D56" s="6"/>
      <c r="E56" s="8"/>
      <c r="F56" s="8"/>
    </row>
    <row r="57" spans="2:6" ht="15.75" thickBot="1">
      <c r="B57" s="16" t="s">
        <v>16</v>
      </c>
      <c r="C57" s="31"/>
      <c r="D57" s="6"/>
      <c r="E57" s="8"/>
      <c r="F57" s="8"/>
    </row>
    <row r="58" spans="2:6" ht="15.75" thickBot="1">
      <c r="B58" s="73" t="s">
        <v>17</v>
      </c>
      <c r="C58" s="73" t="s">
        <v>18</v>
      </c>
      <c r="D58" s="74" t="s">
        <v>19</v>
      </c>
      <c r="E58" s="75" t="s">
        <v>20</v>
      </c>
      <c r="F58" s="76" t="s">
        <v>21</v>
      </c>
    </row>
    <row r="59" spans="2:6">
      <c r="B59" s="24"/>
      <c r="C59" s="24"/>
      <c r="D59" s="33"/>
      <c r="E59" s="25"/>
      <c r="F59" s="26">
        <f>E59*D59</f>
        <v>0</v>
      </c>
    </row>
    <row r="60" spans="2:6" ht="15.75" thickBot="1">
      <c r="B60" s="27"/>
      <c r="C60" s="77"/>
      <c r="D60" s="34"/>
      <c r="E60" s="28" t="s">
        <v>22</v>
      </c>
      <c r="F60" s="29">
        <f>F59</f>
        <v>0</v>
      </c>
    </row>
    <row r="62" spans="2:6" ht="15.75" thickBot="1"/>
    <row r="63" spans="2:6" ht="15.75" thickBot="1">
      <c r="B63" s="41"/>
      <c r="C63" s="42" t="s">
        <v>97</v>
      </c>
      <c r="D63" s="2"/>
      <c r="E63" s="3"/>
      <c r="F63" s="4"/>
    </row>
    <row r="64" spans="2:6">
      <c r="B64" s="5" t="s">
        <v>5</v>
      </c>
      <c r="C64" s="93"/>
      <c r="D64" s="6"/>
      <c r="E64" s="7" t="s">
        <v>6</v>
      </c>
      <c r="F64" s="8"/>
    </row>
    <row r="65" spans="2:6">
      <c r="B65" s="9" t="s">
        <v>7</v>
      </c>
      <c r="C65" s="94"/>
      <c r="D65" s="10"/>
      <c r="E65" s="11"/>
      <c r="F65" s="8"/>
    </row>
    <row r="66" spans="2:6">
      <c r="B66" s="9" t="s">
        <v>9</v>
      </c>
      <c r="C66" s="83"/>
      <c r="D66" s="12"/>
      <c r="E66" s="11" t="s">
        <v>10</v>
      </c>
      <c r="F66" s="8"/>
    </row>
    <row r="67" spans="2:6">
      <c r="B67" s="9" t="s">
        <v>11</v>
      </c>
      <c r="C67" s="83"/>
      <c r="D67" s="6"/>
      <c r="E67" s="21"/>
      <c r="F67" s="8"/>
    </row>
    <row r="68" spans="2:6">
      <c r="B68" s="1" t="s">
        <v>12</v>
      </c>
      <c r="C68" s="82"/>
      <c r="D68" s="6"/>
      <c r="E68" s="13"/>
      <c r="F68" s="8"/>
    </row>
    <row r="69" spans="2:6">
      <c r="B69" s="9" t="s">
        <v>13</v>
      </c>
      <c r="C69" s="83"/>
      <c r="D69" s="6"/>
      <c r="E69" s="13"/>
      <c r="F69" s="8"/>
    </row>
    <row r="70" spans="2:6">
      <c r="B70" s="14" t="s">
        <v>14</v>
      </c>
      <c r="C70" s="15"/>
      <c r="D70" s="6"/>
      <c r="E70" s="8"/>
      <c r="F70" s="8"/>
    </row>
    <row r="71" spans="2:6">
      <c r="B71" s="14" t="s">
        <v>15</v>
      </c>
      <c r="C71" s="31"/>
      <c r="D71" s="6"/>
      <c r="E71" s="8"/>
      <c r="F71" s="8"/>
    </row>
    <row r="72" spans="2:6" ht="15.75" thickBot="1">
      <c r="B72" s="16" t="s">
        <v>16</v>
      </c>
      <c r="C72" s="31"/>
      <c r="D72" s="6"/>
      <c r="E72" s="8"/>
      <c r="F72" s="8"/>
    </row>
    <row r="73" spans="2:6" ht="15.75" thickBot="1">
      <c r="B73" s="73" t="s">
        <v>17</v>
      </c>
      <c r="C73" s="73" t="s">
        <v>18</v>
      </c>
      <c r="D73" s="74" t="s">
        <v>19</v>
      </c>
      <c r="E73" s="75" t="s">
        <v>20</v>
      </c>
      <c r="F73" s="76" t="s">
        <v>21</v>
      </c>
    </row>
    <row r="74" spans="2:6">
      <c r="B74" s="24"/>
      <c r="C74" s="24"/>
      <c r="D74" s="33"/>
      <c r="E74" s="25"/>
      <c r="F74" s="26">
        <f>E74*D74</f>
        <v>0</v>
      </c>
    </row>
    <row r="75" spans="2:6" ht="15.75" thickBot="1">
      <c r="B75" s="27"/>
      <c r="C75" s="77"/>
      <c r="D75" s="34"/>
      <c r="E75" s="28" t="s">
        <v>22</v>
      </c>
      <c r="F75" s="29">
        <f>F74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topLeftCell="G1" zoomScaleNormal="100" workbookViewId="0">
      <selection activeCell="M15" sqref="M15"/>
    </sheetView>
  </sheetViews>
  <sheetFormatPr baseColWidth="10" defaultRowHeight="15"/>
  <cols>
    <col min="1" max="1" width="4.7109375" customWidth="1"/>
    <col min="2" max="2" width="36.140625" style="19" customWidth="1"/>
    <col min="3" max="3" width="17.28515625" style="19" customWidth="1"/>
    <col min="4" max="4" width="13" style="32" customWidth="1"/>
    <col min="5" max="5" width="15.7109375" style="39" customWidth="1"/>
    <col min="6" max="6" width="50.140625" style="39" customWidth="1"/>
    <col min="7" max="7" width="17.85546875" style="20" customWidth="1"/>
    <col min="8" max="8" width="26" style="18" customWidth="1"/>
    <col min="9" max="9" width="17.28515625" style="20" customWidth="1"/>
    <col min="10" max="10" width="26.140625" style="20" customWidth="1"/>
    <col min="11" max="11" width="16" style="20" customWidth="1"/>
    <col min="12" max="12" width="21.140625" style="19" customWidth="1"/>
    <col min="13" max="13" width="22.42578125" style="19" customWidth="1"/>
    <col min="14" max="14" width="17.5703125" style="19" customWidth="1"/>
    <col min="15" max="15" width="40.7109375" style="19" customWidth="1"/>
    <col min="16" max="16" width="32" style="128" customWidth="1"/>
    <col min="116" max="116" width="20.5703125" bestFit="1" customWidth="1"/>
  </cols>
  <sheetData>
    <row r="1" spans="1:16">
      <c r="A1" s="364" t="s">
        <v>157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6"/>
    </row>
    <row r="2" spans="1:16" ht="12" customHeight="1" thickBot="1">
      <c r="A2" s="367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9"/>
    </row>
    <row r="3" spans="1:16" ht="47.25">
      <c r="A3" s="38" t="s">
        <v>52</v>
      </c>
      <c r="B3" s="126" t="s">
        <v>45</v>
      </c>
      <c r="C3" s="127" t="s">
        <v>46</v>
      </c>
      <c r="D3" s="127" t="s">
        <v>47</v>
      </c>
      <c r="E3" s="127" t="s">
        <v>14</v>
      </c>
      <c r="F3" s="127" t="s">
        <v>121</v>
      </c>
      <c r="G3" s="270" t="s">
        <v>0</v>
      </c>
      <c r="H3" s="127" t="s">
        <v>13</v>
      </c>
      <c r="I3" s="127" t="s">
        <v>48</v>
      </c>
      <c r="J3" s="127" t="s">
        <v>99</v>
      </c>
      <c r="K3" s="127" t="s">
        <v>98</v>
      </c>
      <c r="L3" s="127" t="s">
        <v>49</v>
      </c>
      <c r="M3" s="135" t="s">
        <v>107</v>
      </c>
      <c r="N3" s="127" t="s">
        <v>50</v>
      </c>
      <c r="O3" s="145" t="s">
        <v>51</v>
      </c>
      <c r="P3"/>
    </row>
    <row r="4" spans="1:16" s="124" customFormat="1">
      <c r="A4" s="232">
        <v>1</v>
      </c>
      <c r="B4" s="337" t="s">
        <v>8</v>
      </c>
      <c r="C4" s="338">
        <v>318917</v>
      </c>
      <c r="D4" s="146" t="s">
        <v>126</v>
      </c>
      <c r="E4" s="146"/>
      <c r="F4" s="146" t="s">
        <v>158</v>
      </c>
      <c r="G4" s="185">
        <v>117859</v>
      </c>
      <c r="H4" s="146" t="s">
        <v>57</v>
      </c>
      <c r="I4" s="146">
        <v>301378</v>
      </c>
      <c r="J4" s="339" t="s">
        <v>123</v>
      </c>
      <c r="K4" s="339" t="s">
        <v>123</v>
      </c>
      <c r="L4" s="146">
        <v>155590</v>
      </c>
      <c r="M4" s="146" t="s">
        <v>177</v>
      </c>
      <c r="N4" s="146" t="s">
        <v>31</v>
      </c>
      <c r="O4" s="340" t="s">
        <v>58</v>
      </c>
    </row>
    <row r="5" spans="1:16">
      <c r="A5" s="138">
        <v>2</v>
      </c>
      <c r="B5" s="296" t="s">
        <v>127</v>
      </c>
      <c r="C5" s="297">
        <v>367810</v>
      </c>
      <c r="D5" s="295" t="s">
        <v>126</v>
      </c>
      <c r="E5" s="295">
        <v>7383</v>
      </c>
      <c r="F5" s="298" t="s">
        <v>151</v>
      </c>
      <c r="G5" s="299">
        <v>112981</v>
      </c>
      <c r="H5" s="295">
        <v>4700025230</v>
      </c>
      <c r="I5" s="295">
        <v>295257</v>
      </c>
      <c r="J5" s="300">
        <v>43668</v>
      </c>
      <c r="K5" s="295">
        <v>1000064180</v>
      </c>
      <c r="L5" s="295">
        <v>152802</v>
      </c>
      <c r="M5" s="295" t="s">
        <v>172</v>
      </c>
      <c r="N5" s="295" t="s">
        <v>83</v>
      </c>
      <c r="O5" s="301" t="s">
        <v>58</v>
      </c>
      <c r="P5"/>
    </row>
    <row r="6" spans="1:16">
      <c r="A6" s="138">
        <v>3</v>
      </c>
      <c r="B6" s="296" t="s">
        <v>160</v>
      </c>
      <c r="C6" s="311">
        <v>237425</v>
      </c>
      <c r="D6" s="312" t="s">
        <v>126</v>
      </c>
      <c r="E6" s="295">
        <v>7187</v>
      </c>
      <c r="F6" s="295" t="s">
        <v>161</v>
      </c>
      <c r="G6" s="299">
        <v>117767</v>
      </c>
      <c r="H6" s="295" t="s">
        <v>162</v>
      </c>
      <c r="I6" s="295">
        <v>301259</v>
      </c>
      <c r="J6" s="295" t="s">
        <v>123</v>
      </c>
      <c r="K6" s="295" t="s">
        <v>123</v>
      </c>
      <c r="L6" s="295">
        <v>152834</v>
      </c>
      <c r="M6" s="295" t="s">
        <v>177</v>
      </c>
      <c r="N6" s="295" t="s">
        <v>83</v>
      </c>
      <c r="O6" s="324" t="s">
        <v>58</v>
      </c>
      <c r="P6"/>
    </row>
    <row r="7" spans="1:16">
      <c r="A7" s="138">
        <v>4</v>
      </c>
      <c r="B7" s="296" t="s">
        <v>164</v>
      </c>
      <c r="C7" s="311">
        <v>254100</v>
      </c>
      <c r="D7" s="312" t="s">
        <v>126</v>
      </c>
      <c r="E7" s="295">
        <v>7007</v>
      </c>
      <c r="F7" s="295" t="s">
        <v>165</v>
      </c>
      <c r="G7" s="299">
        <v>117768</v>
      </c>
      <c r="H7" s="295">
        <v>10327</v>
      </c>
      <c r="I7" s="295">
        <v>301260</v>
      </c>
      <c r="J7" s="295" t="s">
        <v>123</v>
      </c>
      <c r="K7" s="295" t="s">
        <v>123</v>
      </c>
      <c r="L7" s="295">
        <v>152864</v>
      </c>
      <c r="M7" s="295" t="s">
        <v>177</v>
      </c>
      <c r="N7" s="295" t="s">
        <v>83</v>
      </c>
      <c r="O7" s="324" t="s">
        <v>58</v>
      </c>
      <c r="P7"/>
    </row>
    <row r="8" spans="1:16">
      <c r="A8" s="138">
        <v>5</v>
      </c>
      <c r="B8" s="296" t="s">
        <v>145</v>
      </c>
      <c r="C8" s="311">
        <v>135000</v>
      </c>
      <c r="D8" s="312" t="s">
        <v>126</v>
      </c>
      <c r="E8" s="295">
        <v>7040</v>
      </c>
      <c r="F8" s="295" t="s">
        <v>54</v>
      </c>
      <c r="G8" s="299">
        <v>117413</v>
      </c>
      <c r="H8" s="295">
        <v>20333</v>
      </c>
      <c r="I8" s="295">
        <v>301833</v>
      </c>
      <c r="J8" s="341" t="s">
        <v>123</v>
      </c>
      <c r="K8" s="341" t="s">
        <v>123</v>
      </c>
      <c r="L8" s="295">
        <v>153698</v>
      </c>
      <c r="M8" s="295" t="s">
        <v>195</v>
      </c>
      <c r="N8" s="295" t="s">
        <v>122</v>
      </c>
      <c r="O8" s="324" t="s">
        <v>58</v>
      </c>
      <c r="P8"/>
    </row>
    <row r="9" spans="1:16">
      <c r="A9" s="138">
        <v>6</v>
      </c>
      <c r="B9" s="342" t="s">
        <v>149</v>
      </c>
      <c r="C9" s="297">
        <v>314160</v>
      </c>
      <c r="D9" s="295" t="s">
        <v>126</v>
      </c>
      <c r="E9" s="295">
        <v>7127</v>
      </c>
      <c r="F9" s="295" t="s">
        <v>144</v>
      </c>
      <c r="G9" s="299">
        <v>118104</v>
      </c>
      <c r="H9" s="295">
        <v>1075</v>
      </c>
      <c r="I9" s="295">
        <v>302185</v>
      </c>
      <c r="J9" s="295" t="s">
        <v>123</v>
      </c>
      <c r="K9" s="295" t="s">
        <v>123</v>
      </c>
      <c r="L9" s="295">
        <v>153699</v>
      </c>
      <c r="M9" s="295" t="s">
        <v>177</v>
      </c>
      <c r="N9" s="295" t="s">
        <v>83</v>
      </c>
      <c r="O9" s="301" t="s">
        <v>58</v>
      </c>
      <c r="P9"/>
    </row>
    <row r="10" spans="1:16">
      <c r="A10" s="138">
        <v>7</v>
      </c>
      <c r="B10" s="296" t="s">
        <v>143</v>
      </c>
      <c r="C10" s="311">
        <v>453000</v>
      </c>
      <c r="D10" s="312" t="s">
        <v>126</v>
      </c>
      <c r="E10" s="295">
        <v>7161</v>
      </c>
      <c r="F10" s="295" t="s">
        <v>150</v>
      </c>
      <c r="G10" s="299">
        <v>115795</v>
      </c>
      <c r="H10" s="295">
        <v>4520181907</v>
      </c>
      <c r="I10" s="295">
        <v>300844</v>
      </c>
      <c r="J10" s="295" t="s">
        <v>123</v>
      </c>
      <c r="K10" s="295" t="s">
        <v>123</v>
      </c>
      <c r="L10" s="295">
        <v>153932</v>
      </c>
      <c r="M10" s="295" t="s">
        <v>177</v>
      </c>
      <c r="N10" s="295" t="s">
        <v>83</v>
      </c>
      <c r="O10" s="324" t="s">
        <v>58</v>
      </c>
      <c r="P10"/>
    </row>
    <row r="11" spans="1:16">
      <c r="A11" s="232">
        <v>8</v>
      </c>
      <c r="B11" s="296" t="s">
        <v>127</v>
      </c>
      <c r="C11" s="311">
        <v>241010</v>
      </c>
      <c r="D11" s="312" t="s">
        <v>126</v>
      </c>
      <c r="E11" s="295">
        <v>7351</v>
      </c>
      <c r="F11" s="295" t="s">
        <v>139</v>
      </c>
      <c r="G11" s="299">
        <v>100465</v>
      </c>
      <c r="H11" s="295">
        <v>4700025781</v>
      </c>
      <c r="I11" s="295">
        <v>277715</v>
      </c>
      <c r="J11" s="300">
        <v>43703</v>
      </c>
      <c r="K11" s="295">
        <v>1000064765</v>
      </c>
      <c r="L11" s="295">
        <v>153701</v>
      </c>
      <c r="M11" s="295" t="s">
        <v>172</v>
      </c>
      <c r="N11" s="295" t="s">
        <v>83</v>
      </c>
      <c r="O11" s="324" t="s">
        <v>58</v>
      </c>
      <c r="P11"/>
    </row>
    <row r="12" spans="1:16">
      <c r="A12" s="138">
        <v>9</v>
      </c>
      <c r="B12" s="342" t="s">
        <v>127</v>
      </c>
      <c r="C12" s="297">
        <v>491400</v>
      </c>
      <c r="D12" s="295" t="s">
        <v>126</v>
      </c>
      <c r="E12" s="295">
        <v>7378</v>
      </c>
      <c r="F12" s="295" t="s">
        <v>148</v>
      </c>
      <c r="G12" s="295">
        <v>115494</v>
      </c>
      <c r="H12" s="295">
        <v>4700025385</v>
      </c>
      <c r="I12" s="295">
        <v>298510</v>
      </c>
      <c r="J12" s="300">
        <v>43707</v>
      </c>
      <c r="K12" s="295">
        <v>1000064636</v>
      </c>
      <c r="L12" s="295">
        <v>153744</v>
      </c>
      <c r="M12" s="295" t="s">
        <v>172</v>
      </c>
      <c r="N12" s="295" t="s">
        <v>83</v>
      </c>
      <c r="O12" s="301" t="s">
        <v>58</v>
      </c>
      <c r="P12"/>
    </row>
    <row r="13" spans="1:16">
      <c r="A13" s="138">
        <v>10</v>
      </c>
      <c r="B13" s="296" t="s">
        <v>152</v>
      </c>
      <c r="C13" s="327">
        <v>1621274</v>
      </c>
      <c r="D13" s="295" t="s">
        <v>126</v>
      </c>
      <c r="E13" s="295">
        <v>7384</v>
      </c>
      <c r="F13" s="295" t="s">
        <v>28</v>
      </c>
      <c r="G13" s="299">
        <v>116076</v>
      </c>
      <c r="H13" s="295">
        <v>4700025694</v>
      </c>
      <c r="I13" s="295">
        <v>299564</v>
      </c>
      <c r="J13" s="343">
        <v>43693</v>
      </c>
      <c r="K13" s="344">
        <v>1000064747</v>
      </c>
      <c r="L13" s="295">
        <v>153745</v>
      </c>
      <c r="M13" s="295" t="s">
        <v>172</v>
      </c>
      <c r="N13" s="295"/>
      <c r="O13" s="301" t="s">
        <v>58</v>
      </c>
      <c r="P13"/>
    </row>
    <row r="14" spans="1:16">
      <c r="A14" s="138">
        <v>11</v>
      </c>
      <c r="B14" s="296" t="s">
        <v>153</v>
      </c>
      <c r="C14" s="327">
        <v>1533296</v>
      </c>
      <c r="D14" s="295" t="s">
        <v>126</v>
      </c>
      <c r="E14" s="295">
        <v>7385</v>
      </c>
      <c r="F14" s="295" t="s">
        <v>28</v>
      </c>
      <c r="G14" s="299">
        <v>116079</v>
      </c>
      <c r="H14" s="295">
        <v>4700025693</v>
      </c>
      <c r="I14" s="295">
        <v>299565</v>
      </c>
      <c r="J14" s="343">
        <v>43693</v>
      </c>
      <c r="K14" s="344">
        <v>1000064758</v>
      </c>
      <c r="L14" s="295">
        <v>153746</v>
      </c>
      <c r="M14" s="295" t="s">
        <v>172</v>
      </c>
      <c r="N14" s="295"/>
      <c r="O14" s="301" t="s">
        <v>58</v>
      </c>
      <c r="P14"/>
    </row>
    <row r="15" spans="1:16">
      <c r="A15" s="138">
        <v>12</v>
      </c>
      <c r="B15" s="296" t="s">
        <v>154</v>
      </c>
      <c r="C15" s="311">
        <v>679140</v>
      </c>
      <c r="D15" s="312" t="s">
        <v>126</v>
      </c>
      <c r="E15" s="295">
        <v>7102</v>
      </c>
      <c r="F15" s="295" t="s">
        <v>155</v>
      </c>
      <c r="G15" s="299">
        <v>118543</v>
      </c>
      <c r="H15" s="295">
        <v>366526</v>
      </c>
      <c r="I15" s="295">
        <v>302792</v>
      </c>
      <c r="J15" s="295" t="s">
        <v>123</v>
      </c>
      <c r="K15" s="295" t="s">
        <v>123</v>
      </c>
      <c r="L15" s="295">
        <v>154129</v>
      </c>
      <c r="M15" s="295" t="s">
        <v>177</v>
      </c>
      <c r="N15" s="295" t="s">
        <v>84</v>
      </c>
      <c r="O15" s="301" t="s">
        <v>58</v>
      </c>
    </row>
    <row r="16" spans="1:16">
      <c r="A16" s="138">
        <v>13</v>
      </c>
      <c r="B16" s="296" t="s">
        <v>156</v>
      </c>
      <c r="C16" s="352">
        <v>250000</v>
      </c>
      <c r="D16" s="295" t="s">
        <v>126</v>
      </c>
      <c r="E16" s="295">
        <v>7013</v>
      </c>
      <c r="F16" s="295" t="s">
        <v>147</v>
      </c>
      <c r="G16" s="353">
        <v>116853</v>
      </c>
      <c r="H16" s="295">
        <v>144084</v>
      </c>
      <c r="I16" s="295">
        <v>301834</v>
      </c>
      <c r="J16" s="295" t="s">
        <v>123</v>
      </c>
      <c r="K16" s="295" t="s">
        <v>123</v>
      </c>
      <c r="L16" s="295">
        <v>154134</v>
      </c>
      <c r="M16" s="295" t="s">
        <v>177</v>
      </c>
      <c r="N16" s="295" t="s">
        <v>84</v>
      </c>
      <c r="O16" s="301" t="s">
        <v>58</v>
      </c>
      <c r="P16"/>
    </row>
    <row r="17" spans="1:16">
      <c r="A17" s="138">
        <v>14</v>
      </c>
      <c r="B17" s="296" t="s">
        <v>175</v>
      </c>
      <c r="C17" s="352">
        <v>460000</v>
      </c>
      <c r="D17" s="295" t="s">
        <v>126</v>
      </c>
      <c r="E17" s="295">
        <v>7002</v>
      </c>
      <c r="F17" s="295" t="s">
        <v>176</v>
      </c>
      <c r="G17" s="295">
        <v>119237</v>
      </c>
      <c r="H17" s="295">
        <v>4500604226</v>
      </c>
      <c r="I17" s="295">
        <v>303698</v>
      </c>
      <c r="J17" s="295" t="s">
        <v>123</v>
      </c>
      <c r="K17" s="295" t="s">
        <v>123</v>
      </c>
      <c r="L17" s="295">
        <v>155589</v>
      </c>
      <c r="M17" s="295" t="s">
        <v>199</v>
      </c>
      <c r="N17" s="295" t="s">
        <v>142</v>
      </c>
      <c r="O17" s="301" t="s">
        <v>58</v>
      </c>
      <c r="P17"/>
    </row>
    <row r="18" spans="1:16" ht="15.75">
      <c r="B18" s="148" t="s">
        <v>2</v>
      </c>
      <c r="C18" s="149">
        <f>SUM(C5:C17)</f>
        <v>7037615</v>
      </c>
      <c r="E18" s="374" t="s">
        <v>56</v>
      </c>
      <c r="F18" s="375"/>
      <c r="G18" s="376"/>
      <c r="H18" s="150" t="s">
        <v>58</v>
      </c>
      <c r="I18" s="383" t="s">
        <v>69</v>
      </c>
      <c r="J18" s="384"/>
      <c r="K18" s="384"/>
      <c r="L18" s="385"/>
      <c r="M18" s="133"/>
    </row>
    <row r="19" spans="1:16" ht="18.75">
      <c r="B19" s="81" t="s">
        <v>1</v>
      </c>
      <c r="C19" s="44">
        <f>SUM(C4)</f>
        <v>318917</v>
      </c>
      <c r="E19" s="379" t="s">
        <v>122</v>
      </c>
      <c r="F19" s="380"/>
      <c r="G19" s="89">
        <v>3000000</v>
      </c>
      <c r="H19" s="147">
        <f>C8</f>
        <v>135000</v>
      </c>
      <c r="I19" s="377"/>
      <c r="J19" s="359"/>
      <c r="K19" s="359"/>
      <c r="L19" s="378"/>
      <c r="M19" s="134"/>
    </row>
    <row r="20" spans="1:16" ht="18.75">
      <c r="B20" s="370" t="s">
        <v>55</v>
      </c>
      <c r="C20" s="372">
        <f>C19+C18</f>
        <v>7356532</v>
      </c>
      <c r="E20" s="379" t="s">
        <v>82</v>
      </c>
      <c r="F20" s="380"/>
      <c r="G20" s="89">
        <v>5000000</v>
      </c>
      <c r="H20" s="147">
        <v>0</v>
      </c>
      <c r="I20" s="377"/>
      <c r="J20" s="359"/>
      <c r="K20" s="359"/>
      <c r="L20" s="378"/>
      <c r="M20" s="134"/>
    </row>
    <row r="21" spans="1:16" ht="18.75">
      <c r="B21" s="371"/>
      <c r="C21" s="373"/>
      <c r="E21" s="381" t="s">
        <v>84</v>
      </c>
      <c r="F21" s="382"/>
      <c r="G21" s="89">
        <v>3000000</v>
      </c>
      <c r="H21" s="147">
        <f>C15+C16</f>
        <v>929140</v>
      </c>
      <c r="I21" s="377"/>
      <c r="J21" s="359"/>
      <c r="K21" s="359"/>
      <c r="L21" s="378"/>
      <c r="M21" s="134"/>
    </row>
    <row r="22" spans="1:16" ht="19.5" thickBot="1">
      <c r="B22" s="40" t="s">
        <v>3</v>
      </c>
      <c r="C22" s="43">
        <v>12000000</v>
      </c>
      <c r="E22" s="362" t="s">
        <v>142</v>
      </c>
      <c r="F22" s="363"/>
      <c r="G22" s="89">
        <v>3000000</v>
      </c>
      <c r="H22" s="147">
        <f>C17</f>
        <v>460000</v>
      </c>
      <c r="I22" s="359"/>
      <c r="J22" s="360"/>
      <c r="K22" s="360"/>
      <c r="L22" s="361"/>
      <c r="M22" s="134"/>
      <c r="N22" s="45"/>
    </row>
    <row r="23" spans="1:16" ht="18.75">
      <c r="B23" s="354"/>
      <c r="C23" s="355"/>
      <c r="E23" s="362" t="s">
        <v>200</v>
      </c>
      <c r="F23" s="363"/>
      <c r="G23" s="89">
        <v>3000000</v>
      </c>
      <c r="H23" s="147">
        <v>0</v>
      </c>
      <c r="I23" s="345"/>
      <c r="J23" s="346"/>
      <c r="K23" s="346"/>
      <c r="L23" s="347"/>
      <c r="M23" s="134"/>
      <c r="N23" s="45"/>
    </row>
    <row r="24" spans="1:16" ht="18.75">
      <c r="B24"/>
      <c r="C24"/>
      <c r="E24" s="362" t="s">
        <v>83</v>
      </c>
      <c r="F24" s="363"/>
      <c r="G24" s="89">
        <v>5000000</v>
      </c>
      <c r="H24" s="147">
        <f>C5+C6+C7+C9+C10+C11+C12</f>
        <v>2358905</v>
      </c>
      <c r="I24" s="359"/>
      <c r="J24" s="360"/>
      <c r="K24" s="360"/>
      <c r="L24" s="361"/>
      <c r="M24" s="134"/>
      <c r="N24" s="45"/>
    </row>
    <row r="25" spans="1:16" ht="15.75" thickBot="1">
      <c r="E25" s="84"/>
      <c r="F25" s="137"/>
      <c r="G25" s="85"/>
      <c r="H25" s="86"/>
      <c r="I25" s="87"/>
      <c r="J25" s="87"/>
      <c r="K25" s="87"/>
      <c r="L25" s="88"/>
      <c r="M25"/>
    </row>
    <row r="61" spans="9:9">
      <c r="I61" s="208">
        <v>0.66666666666666663</v>
      </c>
    </row>
  </sheetData>
  <mergeCells count="16">
    <mergeCell ref="I24:L24"/>
    <mergeCell ref="E24:F24"/>
    <mergeCell ref="A1:O2"/>
    <mergeCell ref="B20:B21"/>
    <mergeCell ref="C20:C21"/>
    <mergeCell ref="E18:G18"/>
    <mergeCell ref="I22:L22"/>
    <mergeCell ref="I21:L21"/>
    <mergeCell ref="I20:L20"/>
    <mergeCell ref="I19:L19"/>
    <mergeCell ref="E19:F19"/>
    <mergeCell ref="E20:F20"/>
    <mergeCell ref="E21:F21"/>
    <mergeCell ref="I18:L18"/>
    <mergeCell ref="E22:F22"/>
    <mergeCell ref="E23:F23"/>
  </mergeCells>
  <conditionalFormatting sqref="H19:H24">
    <cfRule type="cellIs" dxfId="18" priority="6" operator="greaterThan">
      <formula>$G$19</formula>
    </cfRule>
  </conditionalFormatting>
  <conditionalFormatting sqref="C20:C21">
    <cfRule type="cellIs" dxfId="17" priority="1" operator="greaterThan">
      <formula>20000000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29" orientation="landscape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C1" workbookViewId="0">
      <selection activeCell="H4" sqref="H4:I4"/>
    </sheetView>
  </sheetViews>
  <sheetFormatPr baseColWidth="10" defaultRowHeight="15"/>
  <cols>
    <col min="1" max="1" width="5.5703125" style="151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51" t="s">
        <v>134</v>
      </c>
      <c r="B2" s="386" t="s">
        <v>26</v>
      </c>
      <c r="C2" s="387"/>
    </row>
    <row r="3" spans="1:9">
      <c r="A3" s="151">
        <v>10</v>
      </c>
      <c r="B3" s="276">
        <v>9910000003</v>
      </c>
      <c r="C3" s="278" t="s">
        <v>54</v>
      </c>
      <c r="E3" s="233" t="s">
        <v>70</v>
      </c>
      <c r="F3" s="234" t="s">
        <v>73</v>
      </c>
      <c r="G3" s="233" t="s">
        <v>71</v>
      </c>
      <c r="H3" s="233" t="s">
        <v>72</v>
      </c>
      <c r="I3" s="19"/>
    </row>
    <row r="4" spans="1:9" ht="15.75" thickBot="1">
      <c r="A4" s="151">
        <v>13</v>
      </c>
      <c r="B4" s="79" t="s">
        <v>27</v>
      </c>
      <c r="C4" s="80" t="s">
        <v>80</v>
      </c>
      <c r="E4" s="287">
        <v>2</v>
      </c>
      <c r="F4" s="350">
        <v>3200000000</v>
      </c>
      <c r="G4" s="317" t="s">
        <v>196</v>
      </c>
      <c r="H4" s="318">
        <v>230000</v>
      </c>
      <c r="I4" s="45">
        <f>E4*H4</f>
        <v>460000</v>
      </c>
    </row>
    <row r="5" spans="1:9" ht="15.75">
      <c r="A5" s="151">
        <v>5</v>
      </c>
      <c r="B5" s="279">
        <v>3200000000</v>
      </c>
      <c r="C5" s="280" t="s">
        <v>28</v>
      </c>
      <c r="D5" s="78"/>
      <c r="E5" s="287"/>
      <c r="F5" s="349"/>
      <c r="G5" s="348"/>
      <c r="H5" s="288"/>
      <c r="I5" s="45">
        <f t="shared" ref="I5:I12" si="0">E5*H5</f>
        <v>0</v>
      </c>
    </row>
    <row r="6" spans="1:9">
      <c r="A6" s="151">
        <v>19</v>
      </c>
      <c r="B6" s="279">
        <v>11112222</v>
      </c>
      <c r="C6" s="280" t="s">
        <v>29</v>
      </c>
      <c r="E6" s="313"/>
      <c r="F6" s="349"/>
      <c r="G6" s="314"/>
      <c r="H6" s="315"/>
      <c r="I6" s="45">
        <f t="shared" si="0"/>
        <v>0</v>
      </c>
    </row>
    <row r="7" spans="1:9">
      <c r="B7" s="281">
        <v>38827</v>
      </c>
      <c r="C7" s="282" t="s">
        <v>108</v>
      </c>
      <c r="E7" s="175"/>
      <c r="F7" s="349"/>
      <c r="G7" s="308"/>
      <c r="H7" s="319"/>
      <c r="I7" s="45">
        <f t="shared" si="0"/>
        <v>0</v>
      </c>
    </row>
    <row r="8" spans="1:9">
      <c r="B8" s="281">
        <v>18942</v>
      </c>
      <c r="C8" s="282" t="s">
        <v>109</v>
      </c>
      <c r="E8" s="175"/>
      <c r="F8" s="349"/>
      <c r="G8" s="308"/>
      <c r="H8" s="319"/>
      <c r="I8" s="45">
        <f t="shared" si="0"/>
        <v>0</v>
      </c>
    </row>
    <row r="9" spans="1:9" ht="15.75" thickBot="1">
      <c r="A9" s="151">
        <v>15</v>
      </c>
      <c r="B9" s="283">
        <v>111110000</v>
      </c>
      <c r="C9" s="284" t="s">
        <v>30</v>
      </c>
      <c r="E9" s="175"/>
      <c r="F9" s="308"/>
      <c r="G9" s="308"/>
      <c r="H9" s="320"/>
      <c r="I9" s="45">
        <f t="shared" si="0"/>
        <v>0</v>
      </c>
    </row>
    <row r="10" spans="1:9" ht="15.75">
      <c r="B10" s="36"/>
      <c r="C10" s="37"/>
      <c r="E10" s="140"/>
      <c r="F10" s="156"/>
      <c r="G10" s="175"/>
      <c r="H10" s="174"/>
      <c r="I10" s="45">
        <f t="shared" si="0"/>
        <v>0</v>
      </c>
    </row>
    <row r="11" spans="1:9" ht="16.5" thickBot="1">
      <c r="E11" s="140"/>
      <c r="F11" s="156"/>
      <c r="G11" s="175"/>
      <c r="H11" s="174"/>
      <c r="I11" s="45">
        <f t="shared" si="0"/>
        <v>0</v>
      </c>
    </row>
    <row r="12" spans="1:9" s="49" customFormat="1" ht="19.5" thickBot="1">
      <c r="A12" s="152"/>
      <c r="B12" s="48" t="s">
        <v>26</v>
      </c>
      <c r="C12" s="48" t="s">
        <v>74</v>
      </c>
      <c r="E12" s="140"/>
      <c r="F12" s="141"/>
      <c r="G12" s="139"/>
      <c r="H12" s="142"/>
      <c r="I12" s="45">
        <f t="shared" si="0"/>
        <v>0</v>
      </c>
    </row>
    <row r="13" spans="1:9" ht="15.75">
      <c r="B13" s="50" t="s">
        <v>59</v>
      </c>
      <c r="C13" s="51" t="s">
        <v>60</v>
      </c>
      <c r="E13" s="140"/>
      <c r="F13" s="141"/>
      <c r="G13" s="139"/>
      <c r="H13" s="142"/>
      <c r="I13" s="125"/>
    </row>
    <row r="14" spans="1:9">
      <c r="B14" s="52" t="s">
        <v>61</v>
      </c>
      <c r="C14" s="61" t="s">
        <v>62</v>
      </c>
      <c r="D14" s="62"/>
      <c r="E14" s="63"/>
      <c r="F14" s="64"/>
      <c r="G14" s="63"/>
      <c r="I14" s="125">
        <f>SUM(I4:I13)</f>
        <v>460000</v>
      </c>
    </row>
    <row r="15" spans="1:9" ht="15.75">
      <c r="B15" s="52" t="s">
        <v>63</v>
      </c>
      <c r="C15" s="61" t="s">
        <v>64</v>
      </c>
      <c r="D15" s="60"/>
      <c r="E15" s="66" t="s">
        <v>44</v>
      </c>
      <c r="F15" s="67"/>
      <c r="G15" s="65"/>
    </row>
    <row r="16" spans="1:9" ht="15.75" thickBot="1">
      <c r="B16" s="52" t="s">
        <v>65</v>
      </c>
      <c r="C16" s="53" t="s">
        <v>66</v>
      </c>
      <c r="E16" s="66" t="s">
        <v>124</v>
      </c>
      <c r="F16" s="19"/>
      <c r="G16" s="69" t="s">
        <v>77</v>
      </c>
      <c r="I16" s="125"/>
    </row>
    <row r="17" spans="2:9" ht="15.75" thickBot="1">
      <c r="B17" s="52" t="s">
        <v>67</v>
      </c>
      <c r="C17" s="53" t="s">
        <v>68</v>
      </c>
      <c r="E17" s="54" t="s">
        <v>70</v>
      </c>
      <c r="F17" s="55" t="s">
        <v>73</v>
      </c>
      <c r="G17" s="55" t="s">
        <v>71</v>
      </c>
      <c r="H17" s="55" t="s">
        <v>72</v>
      </c>
    </row>
    <row r="18" spans="2:9" ht="15.75" thickBot="1">
      <c r="B18" s="46"/>
      <c r="C18" s="47"/>
      <c r="E18" s="56">
        <v>1</v>
      </c>
      <c r="F18" s="57">
        <v>3200000000</v>
      </c>
      <c r="G18" s="58" t="s">
        <v>28</v>
      </c>
      <c r="H18" s="209">
        <v>1610196</v>
      </c>
    </row>
    <row r="19" spans="2:9">
      <c r="C19">
        <f>27042*5</f>
        <v>135210</v>
      </c>
      <c r="D19" s="60"/>
      <c r="E19" s="357" t="s">
        <v>125</v>
      </c>
      <c r="F19" s="357"/>
      <c r="G19" s="357"/>
      <c r="H19" s="357"/>
      <c r="I19" s="357"/>
    </row>
    <row r="20" spans="2:9">
      <c r="E20" s="68" t="s">
        <v>75</v>
      </c>
      <c r="F20" s="69"/>
    </row>
    <row r="21" spans="2:9" ht="15.75" thickBot="1">
      <c r="B21" s="70"/>
      <c r="C21" s="71"/>
      <c r="E21" s="66" t="s">
        <v>76</v>
      </c>
      <c r="F21" s="69"/>
      <c r="G21" s="69" t="s">
        <v>77</v>
      </c>
    </row>
    <row r="22" spans="2:9" ht="15.75" thickBot="1">
      <c r="B22" s="70" t="s">
        <v>7</v>
      </c>
      <c r="C22" s="72"/>
      <c r="E22" s="54" t="s">
        <v>70</v>
      </c>
      <c r="F22" s="55" t="s">
        <v>73</v>
      </c>
      <c r="G22" s="55" t="s">
        <v>71</v>
      </c>
      <c r="H22" s="55" t="s">
        <v>72</v>
      </c>
    </row>
    <row r="23" spans="2:9" ht="15.75" thickBot="1">
      <c r="E23" s="56">
        <v>1</v>
      </c>
      <c r="F23" s="57">
        <v>3200000000</v>
      </c>
      <c r="G23" s="58" t="s">
        <v>28</v>
      </c>
      <c r="H23" s="59">
        <v>668271</v>
      </c>
    </row>
    <row r="24" spans="2:9" ht="41.25" customHeight="1"/>
    <row r="25" spans="2:9">
      <c r="E25" s="69" t="s">
        <v>8</v>
      </c>
      <c r="F25" s="69"/>
    </row>
    <row r="26" spans="2:9" ht="15.75" thickBot="1">
      <c r="E26" s="69" t="s">
        <v>78</v>
      </c>
      <c r="F26" s="69"/>
      <c r="G26" s="69" t="s">
        <v>77</v>
      </c>
    </row>
    <row r="27" spans="2:9" ht="15.75" thickBot="1">
      <c r="E27" s="54" t="s">
        <v>70</v>
      </c>
      <c r="F27" s="55" t="s">
        <v>73</v>
      </c>
      <c r="G27" s="55" t="s">
        <v>71</v>
      </c>
      <c r="H27" s="55" t="s">
        <v>72</v>
      </c>
    </row>
    <row r="28" spans="2:9" ht="15.75" thickBot="1">
      <c r="E28" s="56">
        <v>1</v>
      </c>
      <c r="F28" s="57">
        <v>3200000000</v>
      </c>
      <c r="G28" s="58" t="s">
        <v>28</v>
      </c>
      <c r="H28" s="59" t="s">
        <v>79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5" sqref="C5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129" t="s">
        <v>103</v>
      </c>
      <c r="C2" s="129" t="s">
        <v>5</v>
      </c>
      <c r="L2">
        <v>180</v>
      </c>
    </row>
    <row r="3" spans="2:12">
      <c r="B3" s="130" t="s">
        <v>101</v>
      </c>
      <c r="C3" s="130" t="s">
        <v>102</v>
      </c>
    </row>
    <row r="4" spans="2:12">
      <c r="B4" s="130" t="s">
        <v>135</v>
      </c>
      <c r="C4" s="130" t="s">
        <v>104</v>
      </c>
    </row>
    <row r="5" spans="2:12">
      <c r="B5" s="130" t="s">
        <v>128</v>
      </c>
      <c r="C5" s="130" t="s">
        <v>105</v>
      </c>
    </row>
    <row r="6" spans="2:12">
      <c r="B6" s="130" t="s">
        <v>75</v>
      </c>
      <c r="C6" s="130" t="s">
        <v>81</v>
      </c>
    </row>
    <row r="7" spans="2:12">
      <c r="B7" s="130" t="s">
        <v>110</v>
      </c>
      <c r="C7" s="130" t="s">
        <v>111</v>
      </c>
    </row>
    <row r="8" spans="2:12">
      <c r="B8" s="130" t="s">
        <v>112</v>
      </c>
      <c r="C8" s="130" t="s">
        <v>113</v>
      </c>
    </row>
    <row r="9" spans="2:12">
      <c r="B9" s="130" t="s">
        <v>114</v>
      </c>
      <c r="C9" s="130" t="s">
        <v>106</v>
      </c>
    </row>
    <row r="10" spans="2:12">
      <c r="B10" s="130" t="s">
        <v>115</v>
      </c>
      <c r="C10" s="130" t="s">
        <v>116</v>
      </c>
    </row>
    <row r="11" spans="2:12">
      <c r="B11" s="130" t="s">
        <v>127</v>
      </c>
      <c r="C11" s="130" t="s">
        <v>53</v>
      </c>
      <c r="E11" s="357" t="s">
        <v>125</v>
      </c>
      <c r="F11" s="357"/>
      <c r="G11" s="357"/>
      <c r="H11" s="357"/>
      <c r="I11" s="357"/>
    </row>
    <row r="12" spans="2:12">
      <c r="B12" s="130" t="s">
        <v>117</v>
      </c>
      <c r="C12" s="130" t="s">
        <v>118</v>
      </c>
    </row>
    <row r="13" spans="2:12">
      <c r="B13" s="130" t="s">
        <v>119</v>
      </c>
      <c r="C13" s="130" t="s">
        <v>120</v>
      </c>
    </row>
    <row r="14" spans="2:12">
      <c r="B14" s="130" t="s">
        <v>130</v>
      </c>
      <c r="C14" s="130" t="s">
        <v>129</v>
      </c>
    </row>
    <row r="15" spans="2:12">
      <c r="B15" s="130" t="s">
        <v>132</v>
      </c>
      <c r="C15" s="130" t="s">
        <v>131</v>
      </c>
      <c r="E15" s="357" t="s">
        <v>133</v>
      </c>
      <c r="F15" s="357"/>
      <c r="G15" s="357"/>
      <c r="H15" s="357"/>
      <c r="I15" s="357"/>
    </row>
    <row r="16" spans="2:12">
      <c r="B16" s="160" t="s">
        <v>136</v>
      </c>
      <c r="C16" s="130" t="s">
        <v>137</v>
      </c>
    </row>
    <row r="17" spans="2:3">
      <c r="B17" s="130" t="s">
        <v>140</v>
      </c>
      <c r="C17" s="130" t="s">
        <v>141</v>
      </c>
    </row>
    <row r="18" spans="2:3">
      <c r="B18" s="130"/>
      <c r="C18" s="130"/>
    </row>
    <row r="19" spans="2:3">
      <c r="B19" s="130"/>
      <c r="C19" s="130"/>
    </row>
    <row r="20" spans="2:3">
      <c r="B20" s="130"/>
      <c r="C20" s="130"/>
    </row>
    <row r="21" spans="2:3">
      <c r="B21" s="130"/>
      <c r="C21" s="130"/>
    </row>
    <row r="22" spans="2:3">
      <c r="B22" s="130"/>
      <c r="C22" s="130"/>
    </row>
    <row r="23" spans="2:3">
      <c r="B23" s="130"/>
      <c r="C23" s="13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1-4</vt:lpstr>
      <vt:lpstr>5-10</vt:lpstr>
      <vt:lpstr>11-15</vt:lpstr>
      <vt:lpstr>16-20</vt:lpstr>
      <vt:lpstr>21-25</vt:lpstr>
      <vt:lpstr>26-30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2019-09-09T13:51:44Z</cp:lastPrinted>
  <dcterms:created xsi:type="dcterms:W3CDTF">2016-04-27T13:00:55Z</dcterms:created>
  <dcterms:modified xsi:type="dcterms:W3CDTF">2019-10-17T15:30:13Z</dcterms:modified>
</cp:coreProperties>
</file>