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8400" windowHeight="508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H33" i="1" l="1"/>
  <c r="H32" i="1"/>
  <c r="H29" i="1"/>
  <c r="H30" i="1"/>
  <c r="H31" i="1"/>
  <c r="C28" i="1"/>
  <c r="F39" i="23" l="1"/>
  <c r="F66" i="21" l="1"/>
  <c r="F65" i="21"/>
  <c r="F65" i="3" l="1"/>
  <c r="F14" i="2" l="1"/>
  <c r="F80" i="2" l="1"/>
  <c r="F52" i="2"/>
  <c r="F53" i="2"/>
  <c r="F27" i="20"/>
  <c r="F26" i="20"/>
  <c r="F54" i="2" l="1"/>
  <c r="F12" i="23"/>
  <c r="F51" i="21" l="1"/>
  <c r="F52" i="21" s="1"/>
  <c r="F38" i="21"/>
  <c r="F12" i="21"/>
  <c r="F25" i="21"/>
  <c r="F64" i="3"/>
  <c r="F51" i="3" l="1"/>
  <c r="F39" i="2" l="1"/>
  <c r="F40" i="2" s="1"/>
  <c r="F13" i="2" l="1"/>
  <c r="F38" i="3" l="1"/>
  <c r="F25" i="3"/>
  <c r="F26" i="3" s="1"/>
  <c r="F12" i="3" l="1"/>
  <c r="F13" i="3" s="1"/>
  <c r="F79" i="2" l="1"/>
  <c r="F81" i="2" s="1"/>
  <c r="F66" i="2" l="1"/>
  <c r="F67" i="2" s="1"/>
  <c r="F26" i="2"/>
  <c r="F27" i="2" s="1"/>
  <c r="F53" i="20" l="1"/>
  <c r="F40" i="20"/>
  <c r="F25" i="20" l="1"/>
  <c r="F64" i="21" l="1"/>
  <c r="F13" i="21" l="1"/>
  <c r="F38" i="23" l="1"/>
  <c r="F39" i="3" l="1"/>
  <c r="I4" i="4" l="1"/>
  <c r="I9" i="4"/>
  <c r="C29" i="1" l="1"/>
  <c r="C30" i="1" l="1"/>
  <c r="F68" i="23" l="1"/>
  <c r="F67" i="23"/>
  <c r="I5" i="4" l="1"/>
  <c r="I6" i="4"/>
  <c r="I7" i="4"/>
  <c r="I8" i="4"/>
  <c r="I10" i="4"/>
  <c r="I11" i="4"/>
  <c r="I12" i="4"/>
  <c r="I14" i="4" l="1"/>
  <c r="C19" i="4"/>
  <c r="F13" i="23"/>
  <c r="F74" i="22"/>
  <c r="F75" i="22" s="1"/>
  <c r="F59" i="22"/>
  <c r="F60" i="22" s="1"/>
  <c r="F44" i="22"/>
  <c r="F45" i="22" s="1"/>
  <c r="F29" i="22"/>
  <c r="F30" i="22" s="1"/>
  <c r="F14" i="22"/>
  <c r="F15" i="22" s="1"/>
  <c r="F66" i="23"/>
  <c r="F69" i="23" s="1"/>
  <c r="F51" i="23"/>
  <c r="F52" i="23" s="1"/>
  <c r="F25" i="23"/>
  <c r="F26" i="23" s="1"/>
  <c r="F39" i="21"/>
  <c r="F26" i="21"/>
  <c r="F52" i="3"/>
  <c r="F54" i="20"/>
  <c r="F41" i="20"/>
  <c r="F12" i="20"/>
</calcChain>
</file>

<file path=xl/sharedStrings.xml><?xml version="1.0" encoding="utf-8"?>
<sst xmlns="http://schemas.openxmlformats.org/spreadsheetml/2006/main" count="880" uniqueCount="219">
  <si>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</si>
  <si>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</si>
  <si>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</si>
  <si>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</si>
  <si>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</si>
  <si>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</si>
  <si>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</si>
  <si>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</si>
  <si>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</si>
  <si>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</si>
  <si>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</si>
  <si>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</si>
  <si>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</si>
  <si>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</si>
  <si>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</si>
  <si>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</si>
  <si>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</si>
  <si>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</si>
  <si>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</si>
  <si>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</si>
  <si>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</si>
  <si>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</si>
  <si>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</si>
  <si>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</si>
  <si>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</si>
  <si>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</si>
  <si>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</si>
  <si>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</si>
  <si>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</si>
  <si>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</si>
  <si>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</si>
  <si>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</si>
  <si>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</si>
  <si>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</si>
  <si>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</si>
  <si>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</si>
  <si>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</si>
  <si>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</si>
  <si>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</si>
  <si>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</si>
  <si>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</si>
  <si>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</si>
  <si>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</si>
  <si>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</si>
  <si>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</si>
  <si>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</si>
  <si>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</si>
  <si>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</si>
  <si>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</si>
  <si>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</si>
  <si>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</si>
  <si>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</si>
  <si>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</si>
  <si>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</si>
  <si>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</si>
  <si>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</si>
  <si>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</si>
  <si>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</si>
  <si>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</si>
  <si>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</si>
  <si>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</si>
  <si>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</si>
  <si>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</si>
  <si>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</si>
  <si>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</si>
  <si>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</si>
  <si>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</si>
  <si>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</si>
  <si>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</si>
  <si>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</si>
  <si>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</si>
  <si>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</si>
  <si>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</si>
  <si>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</si>
  <si>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</si>
  <si>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</si>
  <si>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</si>
  <si>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</si>
  <si>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</si>
  <si>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</si>
  <si>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</si>
  <si>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</si>
  <si>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</si>
  <si>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</si>
  <si>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</si>
  <si>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</si>
  <si>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</si>
  <si>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</si>
  <si>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</si>
  <si>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</si>
  <si>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</si>
  <si>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</si>
  <si>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</si>
  <si>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</si>
  <si>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</si>
  <si>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</si>
  <si>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</si>
  <si>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</si>
  <si>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</si>
  <si>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</si>
  <si>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</si>
  <si>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</si>
  <si>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</si>
  <si>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</si>
  <si>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</si>
  <si>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</si>
  <si>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</si>
  <si>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</si>
  <si>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</si>
  <si>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</si>
  <si>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</si>
  <si>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</si>
  <si>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</si>
  <si>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</si>
  <si>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</si>
  <si>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</si>
  <si>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</si>
  <si>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</si>
  <si>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</si>
  <si>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</si>
  <si>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</si>
  <si>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</si>
  <si>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</si>
  <si>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</si>
  <si>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</si>
  <si>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</si>
  <si>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</si>
  <si>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</si>
  <si>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</si>
  <si>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</si>
  <si>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</si>
  <si>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</si>
  <si>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</si>
  <si>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</si>
  <si>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</si>
  <si>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</si>
  <si>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</si>
  <si>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</si>
  <si>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</si>
  <si>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HOSPITAL NAVAL</t>
  </si>
  <si>
    <t>CLINICA BICENTENARIO</t>
  </si>
  <si>
    <t>MESA REMEDA</t>
  </si>
  <si>
    <t>PILLOW SPEAKER</t>
  </si>
  <si>
    <t>INSTITUTO DE DIAGNOSTICO S.A.</t>
  </si>
  <si>
    <t>92.051.000-0</t>
  </si>
  <si>
    <t>Eduardo Contreras</t>
  </si>
  <si>
    <t>CLINICA ALEMANA DE OSORNO</t>
  </si>
  <si>
    <t>BATERIA, CARGADOR REMEDA</t>
  </si>
  <si>
    <t>MANTENCION CORRECTIVA HOSPIVAC</t>
  </si>
  <si>
    <t>MUTUAL DE SEGURIDAD</t>
  </si>
  <si>
    <t>HOSPITAL CLINICO VIÑA DEL MAR</t>
  </si>
  <si>
    <t>2 AMORTIGUADORES CAMILLA</t>
  </si>
  <si>
    <t>EM 061-19</t>
  </si>
  <si>
    <t>CLINICA LAS CONDES MAYO 2019</t>
  </si>
  <si>
    <t>R4K AUDIO / MANO DE OBRA</t>
  </si>
  <si>
    <t>CLINICA INDISA</t>
  </si>
  <si>
    <t>7 BOTONES CODIGO AZUL MAS MANO DE OBRA</t>
  </si>
  <si>
    <t xml:space="preserve">CLINICA SANTA MARIA </t>
  </si>
  <si>
    <t>VISITA URGENCIA</t>
  </si>
  <si>
    <t>2 MANTENCIONES HOTLINE</t>
  </si>
  <si>
    <t>CLINICA MAITENES</t>
  </si>
  <si>
    <t>2 LATAS DE PINTURA</t>
  </si>
  <si>
    <t>MANTENCION LASER H30</t>
  </si>
  <si>
    <t>CODIGO AZUL, MANO DE OBRA</t>
  </si>
  <si>
    <t>EM 089-19</t>
  </si>
  <si>
    <t>CLINICA LAS CONDES JUNIO 2019</t>
  </si>
  <si>
    <t>CLINICA LAS CONDES JUNIO 2020</t>
  </si>
  <si>
    <t>LAMPARA DE PASILLO CLV144</t>
  </si>
  <si>
    <t>CONTRATO POR MANTENCION</t>
  </si>
  <si>
    <t>C. mantencion JULIO 2019</t>
  </si>
  <si>
    <t>Facturación Mes de Julio 2019</t>
  </si>
  <si>
    <t xml:space="preserve">FACTURA CORRESPONDIENTE AL MES DE JULIO DE 2019 </t>
  </si>
  <si>
    <t>QP 2058</t>
  </si>
  <si>
    <t>SM CODIGO BL-4K</t>
  </si>
  <si>
    <t>Por favor hacer mención al ROL N° 5001562984</t>
  </si>
  <si>
    <t>ENVIADO</t>
  </si>
  <si>
    <t>DCA200</t>
  </si>
  <si>
    <t>R4K AUDIO</t>
  </si>
  <si>
    <t>R4KCB12</t>
  </si>
  <si>
    <t>CODE BLUE STATION</t>
  </si>
  <si>
    <t>3191-3161-SE19</t>
  </si>
  <si>
    <t>PENDIENTE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</si>
  <si>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1000061933”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</si>
  <si>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1000061934”</t>
    </r>
  </si>
  <si>
    <t>ENVIADO A CLC</t>
  </si>
  <si>
    <t>96.963.660-3</t>
  </si>
  <si>
    <t>CLINICA SANTA MARIA SPA</t>
  </si>
  <si>
    <t xml:space="preserve">Hospital Naval </t>
  </si>
  <si>
    <t>61.102.017-1</t>
  </si>
  <si>
    <t>EBQ000100</t>
  </si>
  <si>
    <t>DI CARTRIDGE</t>
  </si>
  <si>
    <t>RED SALUD VITACURA</t>
  </si>
  <si>
    <t>MANTENCION CORRECTIVA HOTLINE</t>
  </si>
  <si>
    <t>96.971.940-1</t>
  </si>
  <si>
    <t>OPERADORA DE SERVICIOS MEDICOS MAITENES S.A.</t>
  </si>
  <si>
    <t>PAINT LIGHT NEUTRAL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</si>
  <si>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1000062532”</t>
    </r>
  </si>
  <si>
    <t xml:space="preserve">Red Salud Vitacura </t>
  </si>
  <si>
    <t>78.053.560-1</t>
  </si>
  <si>
    <t>EM 097-19</t>
  </si>
  <si>
    <t>CLV144</t>
  </si>
  <si>
    <t>LAMPARA DE PASILLO</t>
  </si>
  <si>
    <t>CLAR46</t>
  </si>
  <si>
    <t>R4k 4 Pt Audio Relay Kit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</si>
  <si>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1000062529”</t>
    </r>
  </si>
  <si>
    <t>Pillow Speaker</t>
  </si>
  <si>
    <t>35034-02</t>
  </si>
  <si>
    <t>BATERIAS PACKAGE CB 12V</t>
  </si>
  <si>
    <t>35033-11</t>
  </si>
  <si>
    <t>CARGADOR MESA REMEDA</t>
  </si>
  <si>
    <t>AMORTIGUADOR CAMILLA HILL-ROM 881</t>
  </si>
  <si>
    <t>Banco de Chile</t>
  </si>
  <si>
    <t>97.004.000-5</t>
  </si>
  <si>
    <t>10022-12</t>
  </si>
  <si>
    <t>MESA MAYO 900-1400 950X550</t>
  </si>
  <si>
    <t>CLINICA ALEMANA OSORNO</t>
  </si>
  <si>
    <t>81.949.100-3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</si>
  <si>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1000062488”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</si>
  <si>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1000062487”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</si>
</sst>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  <numFmt numFmtId="169" formatCode="&quot;$&quot;\ #,##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Microsoft Sans Serif"/>
      <family val="2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rgb="FF002060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</font>
    <font>
      <b/>
      <sz val="9"/>
      <color rgb="FF000000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6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81">
    <xf numFmtId="0" fontId="0" fillId="0" borderId="0" xfId="0"/>
    <xf numFmtId="0" fontId="8" fillId="3" borderId="1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Font="1" applyFill="1" applyAlignment="1">
      <alignment horizontal="right" vertical="center"/>
    </xf>
    <xf numFmtId="0" fontId="10" fillId="6" borderId="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0" xfId="1" applyNumberFormat="1" applyFont="1" applyFill="1" applyBorder="1" applyAlignment="1">
      <alignment horizontal="right"/>
    </xf>
    <xf numFmtId="164" fontId="11" fillId="5" borderId="12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2" xfId="1" applyNumberFormat="1" applyFont="1" applyFill="1" applyBorder="1" applyAlignment="1">
      <alignment horizontal="center"/>
    </xf>
    <xf numFmtId="164" fontId="11" fillId="5" borderId="0" xfId="1" applyFont="1" applyFill="1"/>
    <xf numFmtId="0" fontId="10" fillId="6" borderId="13" xfId="1" applyNumberFormat="1" applyFont="1" applyFill="1" applyBorder="1" applyAlignment="1">
      <alignment horizontal="right"/>
    </xf>
    <xf numFmtId="0" fontId="10" fillId="6" borderId="14" xfId="1" applyNumberFormat="1" applyFont="1" applyFill="1" applyBorder="1" applyAlignment="1">
      <alignment horizontal="center"/>
    </xf>
    <xf numFmtId="164" fontId="10" fillId="6" borderId="9" xfId="1" applyFont="1" applyFill="1" applyBorder="1" applyAlignment="1">
      <alignment horizontal="right"/>
    </xf>
    <xf numFmtId="164" fontId="10" fillId="6" borderId="19" xfId="1" applyFont="1" applyFill="1" applyBorder="1" applyAlignment="1">
      <alignment horizontal="center"/>
    </xf>
    <xf numFmtId="164" fontId="10" fillId="6" borderId="17" xfId="1" applyFont="1" applyFill="1" applyBorder="1" applyAlignment="1">
      <alignment horizontal="left"/>
    </xf>
    <xf numFmtId="164" fontId="10" fillId="6" borderId="16" xfId="1" applyFont="1" applyFill="1" applyBorder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" fillId="8" borderId="10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164" fontId="8" fillId="6" borderId="20" xfId="1" applyFont="1" applyFill="1" applyBorder="1" applyAlignment="1">
      <alignment horizontal="center"/>
    </xf>
    <xf numFmtId="164" fontId="8" fillId="6" borderId="9" xfId="1" applyFont="1" applyFill="1" applyBorder="1" applyAlignment="1">
      <alignment horizontal="right"/>
    </xf>
    <xf numFmtId="0" fontId="8" fillId="6" borderId="23" xfId="1" applyNumberFormat="1" applyFont="1" applyFill="1" applyBorder="1" applyAlignment="1">
      <alignment horizontal="center"/>
    </xf>
    <xf numFmtId="164" fontId="8" fillId="6" borderId="17" xfId="1" applyFont="1" applyFill="1" applyBorder="1" applyAlignment="1">
      <alignment horizontal="left"/>
    </xf>
    <xf numFmtId="164" fontId="8" fillId="6" borderId="16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4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1" xfId="1" applyNumberFormat="1" applyFont="1" applyFill="1" applyBorder="1" applyAlignment="1">
      <alignment horizontal="center"/>
    </xf>
    <xf numFmtId="164" fontId="8" fillId="6" borderId="19" xfId="1" applyFont="1" applyFill="1" applyBorder="1" applyAlignment="1">
      <alignment horizontal="center"/>
    </xf>
    <xf numFmtId="0" fontId="1" fillId="8" borderId="8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9" xfId="9" applyFont="1" applyFill="1" applyBorder="1"/>
    <xf numFmtId="0" fontId="1" fillId="2" borderId="0" xfId="9" applyNumberFormat="1" applyFill="1" applyAlignment="1">
      <alignment horizontal="left"/>
    </xf>
    <xf numFmtId="164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6" xfId="0" applyFont="1" applyFill="1" applyBorder="1" applyAlignment="1">
      <alignment horizontal="left" vertical="center"/>
    </xf>
    <xf numFmtId="0" fontId="9" fillId="3" borderId="6" xfId="1" applyNumberFormat="1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center" vertical="center"/>
    </xf>
    <xf numFmtId="164" fontId="19" fillId="14" borderId="23" xfId="0" applyNumberFormat="1" applyFont="1" applyFill="1" applyBorder="1" applyAlignment="1">
      <alignment horizontal="center" vertical="center"/>
    </xf>
    <xf numFmtId="164" fontId="19" fillId="3" borderId="31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164" fontId="0" fillId="8" borderId="11" xfId="9" applyFont="1" applyFill="1" applyBorder="1"/>
    <xf numFmtId="164" fontId="0" fillId="8" borderId="16" xfId="9" applyFont="1" applyFill="1" applyBorder="1"/>
    <xf numFmtId="0" fontId="16" fillId="8" borderId="15" xfId="0" applyFont="1" applyFill="1" applyBorder="1"/>
    <xf numFmtId="0" fontId="16" fillId="8" borderId="16" xfId="0" applyFont="1" applyFill="1" applyBorder="1"/>
    <xf numFmtId="0" fontId="28" fillId="8" borderId="18" xfId="0" applyFont="1" applyFill="1" applyBorder="1"/>
    <xf numFmtId="0" fontId="6" fillId="0" borderId="0" xfId="0" applyFont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33" fillId="9" borderId="18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37" xfId="0" applyFont="1" applyFill="1" applyBorder="1" applyAlignment="1">
      <alignment horizontal="center" vertical="center"/>
    </xf>
    <xf numFmtId="6" fontId="33" fillId="4" borderId="26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5" xfId="0" applyFill="1" applyBorder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27" xfId="0" applyFont="1" applyFill="1" applyBorder="1" applyAlignment="1">
      <alignment horizontal="right" vertical="center"/>
    </xf>
    <xf numFmtId="0" fontId="39" fillId="4" borderId="26" xfId="0" applyFont="1" applyFill="1" applyBorder="1" applyAlignment="1">
      <alignment horizontal="center" vertical="center" wrapText="1"/>
    </xf>
    <xf numFmtId="0" fontId="39" fillId="4" borderId="26" xfId="0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/>
    </xf>
    <xf numFmtId="164" fontId="8" fillId="3" borderId="7" xfId="1" applyFont="1" applyFill="1" applyBorder="1" applyAlignment="1">
      <alignment horizontal="center"/>
    </xf>
    <xf numFmtId="164" fontId="8" fillId="3" borderId="18" xfId="1" applyFont="1" applyFill="1" applyBorder="1" applyAlignment="1">
      <alignment horizontal="center"/>
    </xf>
    <xf numFmtId="164" fontId="8" fillId="3" borderId="18" xfId="1" applyFont="1" applyFill="1" applyBorder="1" applyAlignment="1">
      <alignment horizontal="right"/>
    </xf>
    <xf numFmtId="0" fontId="8" fillId="6" borderId="23" xfId="1" applyNumberFormat="1" applyFont="1" applyFill="1" applyBorder="1"/>
    <xf numFmtId="0" fontId="23" fillId="0" borderId="0" xfId="0" applyFont="1" applyAlignment="1">
      <alignment vertical="center"/>
    </xf>
    <xf numFmtId="0" fontId="34" fillId="4" borderId="27" xfId="0" applyFont="1" applyFill="1" applyBorder="1" applyAlignment="1">
      <alignment horizontal="left" vertical="center"/>
    </xf>
    <xf numFmtId="0" fontId="34" fillId="4" borderId="2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0" fillId="8" borderId="15" xfId="9" applyNumberFormat="1" applyFont="1" applyFill="1" applyBorder="1" applyAlignment="1">
      <alignment horizontal="left"/>
    </xf>
    <xf numFmtId="0" fontId="8" fillId="3" borderId="11" xfId="1" applyNumberFormat="1" applyFont="1" applyFill="1" applyBorder="1" applyAlignment="1">
      <alignment horizontal="center"/>
    </xf>
    <xf numFmtId="0" fontId="10" fillId="6" borderId="11" xfId="1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8" fillId="0" borderId="35" xfId="0" applyFont="1" applyBorder="1"/>
    <xf numFmtId="0" fontId="0" fillId="0" borderId="35" xfId="0" applyBorder="1"/>
    <xf numFmtId="0" fontId="0" fillId="0" borderId="26" xfId="0" applyBorder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Font="1" applyFill="1" applyBorder="1" applyAlignment="1">
      <alignment horizontal="left"/>
    </xf>
    <xf numFmtId="0" fontId="8" fillId="6" borderId="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8" xfId="1" applyNumberFormat="1" applyFont="1" applyFill="1" applyBorder="1" applyAlignment="1">
      <alignment horizontal="right" vertical="center"/>
    </xf>
    <xf numFmtId="0" fontId="10" fillId="6" borderId="10" xfId="1" applyNumberFormat="1" applyFont="1" applyFill="1" applyBorder="1" applyAlignment="1">
      <alignment horizontal="right" vertical="center"/>
    </xf>
    <xf numFmtId="164" fontId="11" fillId="5" borderId="12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2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0" xfId="1" applyNumberFormat="1" applyFont="1" applyFill="1" applyBorder="1" applyAlignment="1">
      <alignment horizontal="right" vertical="center"/>
    </xf>
    <xf numFmtId="164" fontId="11" fillId="5" borderId="0" xfId="1" applyFont="1" applyFill="1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8" fillId="6" borderId="14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 vertical="center"/>
    </xf>
    <xf numFmtId="164" fontId="8" fillId="3" borderId="7" xfId="1" applyFont="1" applyFill="1" applyBorder="1" applyAlignment="1">
      <alignment horizontal="center" vertical="center"/>
    </xf>
    <xf numFmtId="164" fontId="8" fillId="3" borderId="18" xfId="1" applyFont="1" applyFill="1" applyBorder="1" applyAlignment="1">
      <alignment horizontal="center" vertical="center"/>
    </xf>
    <xf numFmtId="164" fontId="8" fillId="3" borderId="18" xfId="1" applyFont="1" applyFill="1" applyBorder="1" applyAlignment="1">
      <alignment horizontal="right" vertical="center"/>
    </xf>
    <xf numFmtId="164" fontId="8" fillId="6" borderId="9" xfId="1" applyFont="1" applyFill="1" applyBorder="1" applyAlignment="1">
      <alignment horizontal="right" vertical="center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vertical="center"/>
    </xf>
    <xf numFmtId="164" fontId="8" fillId="6" borderId="19" xfId="1" applyFont="1" applyFill="1" applyBorder="1" applyAlignment="1">
      <alignment horizontal="center" vertical="center"/>
    </xf>
    <xf numFmtId="164" fontId="8" fillId="6" borderId="17" xfId="1" applyFont="1" applyFill="1" applyBorder="1" applyAlignment="1">
      <alignment horizontal="left" vertical="center"/>
    </xf>
    <xf numFmtId="164" fontId="8" fillId="6" borderId="16" xfId="1" applyFont="1" applyFill="1" applyBorder="1" applyAlignment="1">
      <alignment horizontal="right" vertical="center"/>
    </xf>
    <xf numFmtId="0" fontId="45" fillId="0" borderId="0" xfId="0" applyFont="1"/>
    <xf numFmtId="6" fontId="0" fillId="0" borderId="0" xfId="0" applyNumberFormat="1"/>
    <xf numFmtId="0" fontId="46" fillId="13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1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1" xfId="1" applyNumberFormat="1" applyFont="1" applyFill="1" applyBorder="1" applyAlignment="1">
      <alignment horizontal="center"/>
    </xf>
    <xf numFmtId="164" fontId="8" fillId="6" borderId="11" xfId="1" applyFont="1" applyFill="1" applyBorder="1" applyAlignment="1">
      <alignment horizontal="right"/>
    </xf>
    <xf numFmtId="0" fontId="41" fillId="15" borderId="0" xfId="0" applyFont="1" applyFill="1" applyAlignment="1">
      <alignment horizontal="center"/>
    </xf>
    <xf numFmtId="6" fontId="42" fillId="0" borderId="0" xfId="0" applyNumberFormat="1" applyFont="1" applyAlignment="1">
      <alignment horizontal="center"/>
    </xf>
    <xf numFmtId="0" fontId="47" fillId="13" borderId="0" xfId="0" applyFont="1" applyFill="1" applyAlignment="1">
      <alignment horizontal="center" vertical="center" wrapText="1"/>
    </xf>
    <xf numFmtId="0" fontId="8" fillId="6" borderId="8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0" fillId="8" borderId="14" xfId="9" applyFont="1" applyFill="1" applyBorder="1"/>
    <xf numFmtId="0" fontId="18" fillId="0" borderId="35" xfId="0" applyFont="1" applyBorder="1" applyAlignment="1">
      <alignment horizontal="center"/>
    </xf>
    <xf numFmtId="0" fontId="26" fillId="4" borderId="2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/>
    </xf>
    <xf numFmtId="164" fontId="8" fillId="6" borderId="5" xfId="1" applyFont="1" applyFill="1" applyBorder="1" applyAlignment="1">
      <alignment horizontal="center"/>
    </xf>
    <xf numFmtId="0" fontId="47" fillId="1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164" fontId="40" fillId="16" borderId="1" xfId="0" applyNumberFormat="1" applyFont="1" applyFill="1" applyBorder="1" applyAlignment="1">
      <alignment horizontal="right" vertical="center"/>
    </xf>
    <xf numFmtId="0" fontId="2" fillId="14" borderId="12" xfId="0" applyFont="1" applyFill="1" applyBorder="1" applyAlignment="1">
      <alignment horizontal="left" vertical="center"/>
    </xf>
    <xf numFmtId="164" fontId="19" fillId="14" borderId="30" xfId="0" applyNumberFormat="1" applyFont="1" applyFill="1" applyBorder="1" applyAlignment="1">
      <alignment horizontal="center" vertical="center"/>
    </xf>
    <xf numFmtId="0" fontId="40" fillId="1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/>
    </xf>
    <xf numFmtId="0" fontId="25" fillId="4" borderId="47" xfId="0" applyFont="1" applyFill="1" applyBorder="1" applyAlignment="1">
      <alignment horizontal="center" vertical="center"/>
    </xf>
    <xf numFmtId="164" fontId="8" fillId="3" borderId="5" xfId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55" fillId="4" borderId="26" xfId="0" applyFont="1" applyFill="1" applyBorder="1" applyAlignment="1">
      <alignment horizontal="center" vertical="center"/>
    </xf>
    <xf numFmtId="164" fontId="25" fillId="4" borderId="45" xfId="0" applyNumberFormat="1" applyFont="1" applyFill="1" applyBorder="1" applyAlignment="1">
      <alignment horizontal="center" vertical="center"/>
    </xf>
    <xf numFmtId="0" fontId="25" fillId="4" borderId="45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6" fontId="54" fillId="4" borderId="49" xfId="0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0" fontId="8" fillId="6" borderId="27" xfId="1" applyNumberFormat="1" applyFont="1" applyFill="1" applyBorder="1"/>
    <xf numFmtId="164" fontId="8" fillId="6" borderId="50" xfId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8" fillId="3" borderId="28" xfId="1" applyFont="1" applyFill="1" applyBorder="1" applyAlignment="1">
      <alignment horizontal="center"/>
    </xf>
    <xf numFmtId="6" fontId="34" fillId="4" borderId="49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164" fontId="16" fillId="4" borderId="3" xfId="0" applyNumberFormat="1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vertical="center"/>
    </xf>
    <xf numFmtId="0" fontId="44" fillId="6" borderId="1" xfId="1" applyNumberFormat="1" applyFont="1" applyFill="1" applyBorder="1" applyAlignment="1">
      <alignment horizontal="center"/>
    </xf>
    <xf numFmtId="164" fontId="10" fillId="6" borderId="5" xfId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vertical="center"/>
    </xf>
    <xf numFmtId="164" fontId="8" fillId="6" borderId="50" xfId="1" applyFont="1" applyFill="1" applyBorder="1" applyAlignment="1">
      <alignment horizontal="center" vertical="center"/>
    </xf>
    <xf numFmtId="164" fontId="8" fillId="6" borderId="54" xfId="1" applyFont="1" applyFill="1" applyBorder="1" applyAlignment="1">
      <alignment horizontal="left" vertical="center"/>
    </xf>
    <xf numFmtId="0" fontId="55" fillId="4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6" fillId="4" borderId="48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7" fillId="3" borderId="28" xfId="1" applyNumberFormat="1" applyFont="1" applyFill="1" applyBorder="1" applyAlignment="1">
      <alignment horizontal="center" vertical="center"/>
    </xf>
    <xf numFmtId="0" fontId="8" fillId="3" borderId="27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4" fontId="8" fillId="6" borderId="54" xfId="1" applyFont="1" applyFill="1" applyBorder="1" applyAlignment="1">
      <alignment horizontal="left"/>
    </xf>
    <xf numFmtId="164" fontId="8" fillId="6" borderId="55" xfId="1" applyFont="1" applyFill="1" applyBorder="1" applyAlignment="1">
      <alignment horizontal="right"/>
    </xf>
    <xf numFmtId="0" fontId="55" fillId="4" borderId="18" xfId="0" applyFont="1" applyFill="1" applyBorder="1" applyAlignment="1">
      <alignment horizontal="center" vertical="center"/>
    </xf>
    <xf numFmtId="164" fontId="8" fillId="6" borderId="18" xfId="1" applyFont="1" applyFill="1" applyBorder="1" applyAlignment="1">
      <alignment horizontal="right"/>
    </xf>
    <xf numFmtId="164" fontId="0" fillId="4" borderId="11" xfId="9" applyFont="1" applyFill="1" applyBorder="1" applyAlignment="1">
      <alignment horizontal="center"/>
    </xf>
    <xf numFmtId="164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2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10" fillId="6" borderId="56" xfId="1" applyNumberFormat="1" applyFont="1" applyFill="1" applyBorder="1" applyAlignment="1">
      <alignment horizontal="right"/>
    </xf>
    <xf numFmtId="0" fontId="8" fillId="3" borderId="56" xfId="1" applyNumberFormat="1" applyFont="1" applyFill="1" applyBorder="1" applyAlignment="1">
      <alignment horizontal="right"/>
    </xf>
    <xf numFmtId="0" fontId="8" fillId="3" borderId="56" xfId="1" applyNumberFormat="1" applyFont="1" applyFill="1" applyBorder="1" applyAlignment="1">
      <alignment horizontal="center"/>
    </xf>
    <xf numFmtId="0" fontId="8" fillId="3" borderId="57" xfId="1" applyNumberFormat="1" applyFont="1" applyFill="1" applyBorder="1" applyAlignment="1">
      <alignment horizontal="center"/>
    </xf>
    <xf numFmtId="0" fontId="10" fillId="6" borderId="9" xfId="1" applyNumberFormat="1" applyFont="1" applyFill="1" applyBorder="1" applyAlignment="1">
      <alignment horizontal="center"/>
    </xf>
    <xf numFmtId="0" fontId="10" fillId="6" borderId="8" xfId="1" applyNumberFormat="1" applyFont="1" applyFill="1" applyBorder="1"/>
    <xf numFmtId="0" fontId="8" fillId="3" borderId="53" xfId="1" applyNumberFormat="1" applyFont="1" applyFill="1" applyBorder="1" applyAlignment="1">
      <alignment horizontal="center"/>
    </xf>
    <xf numFmtId="164" fontId="8" fillId="3" borderId="53" xfId="1" applyFont="1" applyFill="1" applyBorder="1" applyAlignment="1">
      <alignment horizontal="center"/>
    </xf>
    <xf numFmtId="164" fontId="8" fillId="3" borderId="53" xfId="1" applyFont="1" applyFill="1" applyBorder="1" applyAlignment="1">
      <alignment horizontal="right"/>
    </xf>
    <xf numFmtId="0" fontId="8" fillId="4" borderId="18" xfId="1" applyNumberFormat="1" applyFont="1" applyFill="1" applyBorder="1" applyAlignment="1">
      <alignment horizontal="center"/>
    </xf>
    <xf numFmtId="164" fontId="8" fillId="4" borderId="18" xfId="1" applyFont="1" applyFill="1" applyBorder="1" applyAlignment="1">
      <alignment horizontal="center"/>
    </xf>
    <xf numFmtId="164" fontId="8" fillId="6" borderId="55" xfId="1" applyFont="1" applyFill="1" applyBorder="1" applyAlignment="1">
      <alignment horizontal="right" vertical="center"/>
    </xf>
    <xf numFmtId="6" fontId="34" fillId="4" borderId="18" xfId="0" applyNumberFormat="1" applyFont="1" applyFill="1" applyBorder="1" applyAlignment="1">
      <alignment horizontal="center" vertical="center"/>
    </xf>
    <xf numFmtId="6" fontId="34" fillId="4" borderId="26" xfId="0" applyNumberFormat="1" applyFont="1" applyFill="1" applyBorder="1" applyAlignment="1">
      <alignment horizontal="center" vertical="center"/>
    </xf>
    <xf numFmtId="0" fontId="33" fillId="4" borderId="35" xfId="0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 vertical="center"/>
    </xf>
    <xf numFmtId="6" fontId="33" fillId="4" borderId="18" xfId="0" applyNumberFormat="1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right"/>
    </xf>
    <xf numFmtId="0" fontId="55" fillId="4" borderId="27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/>
    </xf>
    <xf numFmtId="0" fontId="25" fillId="4" borderId="58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6" fontId="34" fillId="4" borderId="7" xfId="0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/>
    <xf numFmtId="164" fontId="8" fillId="6" borderId="59" xfId="1" applyFont="1" applyFill="1" applyBorder="1" applyAlignment="1">
      <alignment horizontal="center"/>
    </xf>
    <xf numFmtId="164" fontId="8" fillId="6" borderId="60" xfId="1" applyFont="1" applyFill="1" applyBorder="1" applyAlignment="1">
      <alignment horizontal="left"/>
    </xf>
    <xf numFmtId="164" fontId="8" fillId="6" borderId="56" xfId="1" applyFont="1" applyFill="1" applyBorder="1" applyAlignment="1">
      <alignment horizontal="right"/>
    </xf>
    <xf numFmtId="0" fontId="8" fillId="4" borderId="16" xfId="1" applyNumberFormat="1" applyFont="1" applyFill="1" applyBorder="1" applyAlignment="1">
      <alignment horizontal="center"/>
    </xf>
    <xf numFmtId="3" fontId="50" fillId="4" borderId="18" xfId="0" applyNumberFormat="1" applyFont="1" applyFill="1" applyBorder="1" applyAlignment="1">
      <alignment horizontal="center"/>
    </xf>
    <xf numFmtId="164" fontId="8" fillId="4" borderId="18" xfId="1" applyFont="1" applyFill="1" applyBorder="1" applyAlignment="1">
      <alignment horizontal="right"/>
    </xf>
    <xf numFmtId="164" fontId="8" fillId="6" borderId="27" xfId="1" applyFont="1" applyFill="1" applyBorder="1" applyAlignment="1">
      <alignment horizontal="left"/>
    </xf>
    <xf numFmtId="164" fontId="8" fillId="6" borderId="27" xfId="1" applyFont="1" applyFill="1" applyBorder="1" applyAlignment="1">
      <alignment horizontal="right"/>
    </xf>
    <xf numFmtId="6" fontId="62" fillId="4" borderId="0" xfId="0" applyNumberFormat="1" applyFont="1" applyFill="1" applyAlignment="1">
      <alignment horizontal="center" vertical="center"/>
    </xf>
    <xf numFmtId="6" fontId="62" fillId="4" borderId="1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4" fontId="8" fillId="4" borderId="18" xfId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4" fontId="8" fillId="6" borderId="18" xfId="1" applyFont="1" applyFill="1" applyBorder="1" applyAlignment="1">
      <alignment horizontal="center" vertical="center"/>
    </xf>
    <xf numFmtId="164" fontId="8" fillId="6" borderId="18" xfId="1" applyFont="1" applyFill="1" applyBorder="1" applyAlignment="1">
      <alignment horizontal="left" vertical="center"/>
    </xf>
    <xf numFmtId="164" fontId="0" fillId="4" borderId="18" xfId="0" applyNumberFormat="1" applyFill="1" applyBorder="1" applyAlignment="1">
      <alignment vertical="center"/>
    </xf>
    <xf numFmtId="164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63" fillId="4" borderId="26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6" fontId="34" fillId="4" borderId="1" xfId="0" applyNumberFormat="1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6" fontId="16" fillId="4" borderId="18" xfId="0" applyNumberFormat="1" applyFont="1" applyFill="1" applyBorder="1" applyAlignment="1">
      <alignment horizontal="center"/>
    </xf>
    <xf numFmtId="164" fontId="8" fillId="6" borderId="18" xfId="1" applyFont="1" applyFill="1" applyBorder="1" applyAlignment="1">
      <alignment horizontal="center"/>
    </xf>
    <xf numFmtId="164" fontId="8" fillId="6" borderId="18" xfId="1" applyFont="1" applyFill="1" applyBorder="1" applyAlignment="1">
      <alignment horizontal="left"/>
    </xf>
    <xf numFmtId="0" fontId="38" fillId="4" borderId="7" xfId="0" applyFont="1" applyFill="1" applyBorder="1" applyAlignment="1">
      <alignment horizontal="center" vertical="center"/>
    </xf>
    <xf numFmtId="0" fontId="38" fillId="4" borderId="26" xfId="0" applyFont="1" applyFill="1" applyBorder="1" applyAlignment="1">
      <alignment horizontal="center" vertical="center"/>
    </xf>
    <xf numFmtId="6" fontId="38" fillId="4" borderId="26" xfId="0" applyNumberFormat="1" applyFont="1" applyFill="1" applyBorder="1" applyAlignment="1">
      <alignment horizontal="right" vertical="center"/>
    </xf>
    <xf numFmtId="0" fontId="49" fillId="4" borderId="0" xfId="0" applyFont="1" applyFill="1" applyAlignment="1">
      <alignment horizontal="center" vertical="center"/>
    </xf>
    <xf numFmtId="0" fontId="10" fillId="4" borderId="5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6" fontId="56" fillId="4" borderId="1" xfId="0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/>
    </xf>
    <xf numFmtId="3" fontId="56" fillId="4" borderId="1" xfId="0" applyNumberFormat="1" applyFont="1" applyFill="1" applyBorder="1" applyAlignment="1">
      <alignment horizontal="center"/>
    </xf>
    <xf numFmtId="0" fontId="48" fillId="0" borderId="0" xfId="0" applyFont="1"/>
    <xf numFmtId="0" fontId="16" fillId="4" borderId="0" xfId="0" applyFont="1" applyFill="1" applyAlignment="1">
      <alignment horizontal="center" vertical="center"/>
    </xf>
    <xf numFmtId="0" fontId="16" fillId="18" borderId="1" xfId="0" applyFont="1" applyFill="1" applyBorder="1" applyAlignment="1">
      <alignment horizontal="left" vertical="center"/>
    </xf>
    <xf numFmtId="0" fontId="25" fillId="18" borderId="1" xfId="0" applyFont="1" applyFill="1" applyBorder="1" applyAlignment="1">
      <alignment horizontal="center" vertical="center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vertical="center"/>
    </xf>
    <xf numFmtId="0" fontId="65" fillId="4" borderId="26" xfId="0" applyFont="1" applyFill="1" applyBorder="1" applyAlignment="1">
      <alignment horizontal="center" vertical="center"/>
    </xf>
    <xf numFmtId="164" fontId="16" fillId="4" borderId="45" xfId="0" applyNumberFormat="1" applyFont="1" applyFill="1" applyBorder="1" applyAlignment="1">
      <alignment horizontal="center" vertical="center"/>
    </xf>
    <xf numFmtId="0" fontId="8" fillId="6" borderId="24" xfId="1" applyNumberFormat="1" applyFont="1" applyFill="1" applyBorder="1" applyAlignment="1">
      <alignment horizontal="center"/>
    </xf>
    <xf numFmtId="0" fontId="8" fillId="6" borderId="24" xfId="1" applyNumberFormat="1" applyFont="1" applyFill="1" applyBorder="1"/>
    <xf numFmtId="164" fontId="8" fillId="6" borderId="24" xfId="1" applyFont="1" applyFill="1" applyBorder="1" applyAlignment="1">
      <alignment horizontal="center"/>
    </xf>
    <xf numFmtId="164" fontId="8" fillId="6" borderId="24" xfId="1" applyFont="1" applyFill="1" applyBorder="1" applyAlignment="1">
      <alignment horizontal="left"/>
    </xf>
    <xf numFmtId="164" fontId="8" fillId="6" borderId="24" xfId="1" applyFont="1" applyFill="1" applyBorder="1" applyAlignment="1">
      <alignment horizontal="right"/>
    </xf>
    <xf numFmtId="6" fontId="62" fillId="4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horizontal="center" vertical="center"/>
    </xf>
    <xf numFmtId="164" fontId="25" fillId="18" borderId="1" xfId="0" applyNumberFormat="1" applyFont="1" applyFill="1" applyBorder="1" applyAlignment="1">
      <alignment horizontal="center" vertical="center"/>
    </xf>
    <xf numFmtId="14" fontId="25" fillId="18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69" fontId="25" fillId="4" borderId="1" xfId="0" applyNumberFormat="1" applyFont="1" applyFill="1" applyBorder="1" applyAlignment="1">
      <alignment horizontal="center"/>
    </xf>
    <xf numFmtId="6" fontId="50" fillId="4" borderId="1" xfId="0" applyNumberFormat="1" applyFont="1" applyFill="1" applyBorder="1" applyAlignment="1">
      <alignment horizontal="center"/>
    </xf>
    <xf numFmtId="6" fontId="50" fillId="4" borderId="0" xfId="0" applyNumberFormat="1" applyFont="1" applyFill="1"/>
    <xf numFmtId="0" fontId="0" fillId="3" borderId="0" xfId="0" applyFill="1" applyAlignment="1">
      <alignment horizontal="center" vertical="center"/>
    </xf>
    <xf numFmtId="0" fontId="25" fillId="18" borderId="1" xfId="0" applyFont="1" applyFill="1" applyBorder="1" applyAlignment="1">
      <alignment horizontal="left" vertical="center"/>
    </xf>
    <xf numFmtId="0" fontId="8" fillId="4" borderId="7" xfId="1" applyNumberFormat="1" applyFont="1" applyFill="1" applyBorder="1" applyAlignment="1">
      <alignment horizontal="center"/>
    </xf>
    <xf numFmtId="164" fontId="8" fillId="6" borderId="26" xfId="1" applyFont="1" applyFill="1" applyBorder="1" applyAlignment="1">
      <alignment horizontal="center"/>
    </xf>
    <xf numFmtId="0" fontId="9" fillId="3" borderId="18" xfId="1" applyNumberFormat="1" applyFont="1" applyFill="1" applyBorder="1" applyAlignment="1">
      <alignment horizontal="center" vertical="center"/>
    </xf>
    <xf numFmtId="0" fontId="7" fillId="3" borderId="18" xfId="1" applyNumberFormat="1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/>
    </xf>
    <xf numFmtId="0" fontId="0" fillId="4" borderId="18" xfId="0" applyFill="1" applyBorder="1" applyAlignment="1">
      <alignment horizontal="center"/>
    </xf>
    <xf numFmtId="0" fontId="66" fillId="4" borderId="18" xfId="0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right"/>
    </xf>
    <xf numFmtId="0" fontId="25" fillId="3" borderId="18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60" fillId="18" borderId="1" xfId="0" applyFont="1" applyFill="1" applyBorder="1" applyAlignment="1">
      <alignment horizontal="center" vertical="center"/>
    </xf>
    <xf numFmtId="0" fontId="68" fillId="4" borderId="1" xfId="0" applyFont="1" applyFill="1" applyBorder="1" applyAlignment="1">
      <alignment horizontal="center" vertical="center"/>
    </xf>
    <xf numFmtId="6" fontId="68" fillId="4" borderId="1" xfId="0" applyNumberFormat="1" applyFont="1" applyFill="1" applyBorder="1" applyAlignment="1">
      <alignment horizontal="center" vertical="center"/>
    </xf>
    <xf numFmtId="6" fontId="50" fillId="4" borderId="0" xfId="0" applyNumberFormat="1" applyFont="1" applyFill="1" applyAlignment="1">
      <alignment horizontal="center"/>
    </xf>
    <xf numFmtId="0" fontId="16" fillId="3" borderId="46" xfId="0" applyFont="1" applyFill="1" applyBorder="1" applyAlignment="1">
      <alignment horizontal="center" vertical="center"/>
    </xf>
    <xf numFmtId="0" fontId="69" fillId="4" borderId="26" xfId="0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 vertical="center"/>
    </xf>
    <xf numFmtId="0" fontId="45" fillId="4" borderId="18" xfId="0" applyFont="1" applyFill="1" applyBorder="1" applyAlignment="1">
      <alignment horizontal="center"/>
    </xf>
    <xf numFmtId="0" fontId="45" fillId="4" borderId="18" xfId="0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right" vertical="center"/>
    </xf>
    <xf numFmtId="0" fontId="69" fillId="4" borderId="18" xfId="0" applyFont="1" applyFill="1" applyBorder="1" applyAlignment="1">
      <alignment horizontal="center" vertical="center"/>
    </xf>
    <xf numFmtId="0" fontId="54" fillId="4" borderId="18" xfId="0" applyFont="1" applyFill="1" applyBorder="1" applyAlignment="1">
      <alignment horizontal="center" vertical="center"/>
    </xf>
    <xf numFmtId="6" fontId="54" fillId="4" borderId="18" xfId="0" applyNumberFormat="1" applyFont="1" applyFill="1" applyBorder="1" applyAlignment="1">
      <alignment horizontal="center" vertical="center"/>
    </xf>
    <xf numFmtId="164" fontId="8" fillId="6" borderId="18" xfId="1" applyFont="1" applyFill="1" applyBorder="1" applyAlignment="1">
      <alignment horizontal="right" vertical="center"/>
    </xf>
    <xf numFmtId="0" fontId="8" fillId="4" borderId="21" xfId="1" applyNumberFormat="1" applyFont="1" applyFill="1" applyBorder="1" applyAlignment="1">
      <alignment horizontal="center"/>
    </xf>
    <xf numFmtId="0" fontId="67" fillId="4" borderId="25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/>
    </xf>
    <xf numFmtId="0" fontId="1" fillId="4" borderId="10" xfId="9" applyNumberFormat="1" applyFill="1" applyBorder="1" applyAlignment="1">
      <alignment horizontal="center"/>
    </xf>
    <xf numFmtId="164" fontId="25" fillId="4" borderId="46" xfId="0" applyNumberFormat="1" applyFont="1" applyFill="1" applyBorder="1" applyAlignment="1">
      <alignment horizontal="center" vertical="center"/>
    </xf>
    <xf numFmtId="0" fontId="47" fillId="13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164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58" fillId="18" borderId="1" xfId="0" applyFont="1" applyFill="1" applyBorder="1" applyAlignment="1">
      <alignment horizontal="left" vertical="center"/>
    </xf>
    <xf numFmtId="0" fontId="59" fillId="18" borderId="1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/>
    </xf>
    <xf numFmtId="0" fontId="61" fillId="18" borderId="1" xfId="0" applyFont="1" applyFill="1" applyBorder="1" applyAlignment="1">
      <alignment horizontal="left" vertical="center"/>
    </xf>
    <xf numFmtId="0" fontId="2" fillId="18" borderId="1" xfId="0" applyFont="1" applyFill="1" applyBorder="1" applyAlignment="1">
      <alignment horizontal="left" vertical="center"/>
    </xf>
    <xf numFmtId="164" fontId="2" fillId="18" borderId="1" xfId="0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vertical="center"/>
    </xf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2" fillId="0" borderId="25" xfId="0" applyNumberFormat="1" applyFont="1" applyBorder="1" applyAlignment="1">
      <alignment horizontal="center"/>
    </xf>
    <xf numFmtId="6" fontId="42" fillId="0" borderId="51" xfId="0" applyNumberFormat="1" applyFont="1" applyBorder="1" applyAlignment="1">
      <alignment horizontal="center"/>
    </xf>
    <xf numFmtId="6" fontId="42" fillId="0" borderId="52" xfId="0" applyNumberFormat="1" applyFont="1" applyBorder="1" applyAlignment="1">
      <alignment horizontal="center"/>
    </xf>
    <xf numFmtId="164" fontId="2" fillId="16" borderId="38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0" fontId="24" fillId="11" borderId="32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24" fillId="11" borderId="28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26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left" vertical="center"/>
    </xf>
    <xf numFmtId="0" fontId="2" fillId="14" borderId="40" xfId="0" applyFont="1" applyFill="1" applyBorder="1" applyAlignment="1">
      <alignment horizontal="left" vertical="center"/>
    </xf>
    <xf numFmtId="164" fontId="22" fillId="14" borderId="41" xfId="0" applyNumberFormat="1" applyFont="1" applyFill="1" applyBorder="1" applyAlignment="1">
      <alignment horizontal="center" vertical="center"/>
    </xf>
    <xf numFmtId="164" fontId="22" fillId="14" borderId="30" xfId="0" applyNumberFormat="1" applyFont="1" applyFill="1" applyBorder="1" applyAlignment="1">
      <alignment horizontal="center" vertical="center"/>
    </xf>
    <xf numFmtId="0" fontId="40" fillId="14" borderId="44" xfId="0" applyFont="1" applyFill="1" applyBorder="1" applyAlignment="1">
      <alignment horizontal="center" vertical="center" wrapText="1"/>
    </xf>
    <xf numFmtId="0" fontId="40" fillId="14" borderId="42" xfId="0" applyFont="1" applyFill="1" applyBorder="1" applyAlignment="1">
      <alignment horizontal="center" vertical="center" wrapText="1"/>
    </xf>
    <xf numFmtId="0" fontId="40" fillId="14" borderId="2" xfId="0" applyFont="1" applyFill="1" applyBorder="1" applyAlignment="1">
      <alignment horizontal="center" vertical="center" wrapText="1"/>
    </xf>
    <xf numFmtId="6" fontId="42" fillId="0" borderId="1" xfId="0" applyNumberFormat="1" applyFont="1" applyBorder="1" applyAlignment="1">
      <alignment horizontal="center"/>
    </xf>
    <xf numFmtId="6" fontId="42" fillId="0" borderId="11" xfId="0" applyNumberFormat="1" applyFont="1" applyBorder="1" applyAlignment="1">
      <alignment horizontal="center"/>
    </xf>
    <xf numFmtId="0" fontId="2" fillId="16" borderId="38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164" fontId="2" fillId="16" borderId="38" xfId="0" applyNumberFormat="1" applyFont="1" applyFill="1" applyBorder="1" applyAlignment="1">
      <alignment horizontal="center" vertical="center"/>
    </xf>
    <xf numFmtId="164" fontId="2" fillId="16" borderId="5" xfId="0" applyNumberFormat="1" applyFont="1" applyFill="1" applyBorder="1" applyAlignment="1">
      <alignment horizontal="center" vertical="center"/>
    </xf>
    <xf numFmtId="0" fontId="41" fillId="15" borderId="24" xfId="0" applyFont="1" applyFill="1" applyBorder="1" applyAlignment="1">
      <alignment horizontal="center"/>
    </xf>
    <xf numFmtId="0" fontId="41" fillId="15" borderId="43" xfId="0" applyFont="1" applyFill="1" applyBorder="1" applyAlignment="1">
      <alignment horizontal="center"/>
    </xf>
    <xf numFmtId="0" fontId="41" fillId="15" borderId="33" xfId="0" applyFont="1" applyFill="1" applyBorder="1" applyAlignment="1">
      <alignment horizontal="center"/>
    </xf>
    <xf numFmtId="0" fontId="28" fillId="8" borderId="6" xfId="0" applyFont="1" applyFill="1" applyBorder="1" applyAlignment="1">
      <alignment horizontal="center"/>
    </xf>
    <xf numFmtId="0" fontId="28" fillId="8" borderId="7" xfId="0" applyFont="1" applyFill="1" applyBorder="1" applyAlignment="1">
      <alignment horizontal="center"/>
    </xf>
  </cellXfs>
  <cellStyles count="146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27" totalsRowShown="0" headerRowDxfId="16" dataDxfId="15">
  <autoFilter ref="A3:O27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workbookViewId="0">
      <selection activeCell="B1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49" t="s">
        <v>171</v>
      </c>
      <c r="C1" s="349"/>
      <c r="D1" s="349"/>
      <c r="E1" s="349"/>
      <c r="F1" s="349"/>
    </row>
    <row r="2" spans="2:6">
      <c r="B2" s="100"/>
      <c r="C2" s="101" t="s">
        <v>4</v>
      </c>
      <c r="D2" s="2"/>
      <c r="E2" s="3"/>
      <c r="F2" s="4"/>
    </row>
    <row r="3" spans="2:6" ht="15.75" thickBot="1">
      <c r="B3" s="102" t="s">
        <v>5</v>
      </c>
      <c r="C3" s="169" t="s">
        <v>106</v>
      </c>
      <c r="D3" s="6"/>
      <c r="E3" s="7" t="s">
        <v>6</v>
      </c>
      <c r="F3" s="8"/>
    </row>
    <row r="4" spans="2:6" ht="15.75" thickBot="1">
      <c r="B4" s="102" t="s">
        <v>7</v>
      </c>
      <c r="C4" s="169" t="s">
        <v>129</v>
      </c>
      <c r="D4" s="6"/>
      <c r="E4" s="11"/>
      <c r="F4" s="8"/>
    </row>
    <row r="5" spans="2:6">
      <c r="B5" s="102" t="s">
        <v>9</v>
      </c>
      <c r="C5" s="171">
        <v>293541</v>
      </c>
      <c r="D5" s="105"/>
      <c r="E5" s="11" t="s">
        <v>10</v>
      </c>
      <c r="F5" s="8"/>
    </row>
    <row r="6" spans="2:6" ht="15.75" thickBot="1">
      <c r="B6" s="106" t="s">
        <v>12</v>
      </c>
      <c r="C6" s="182">
        <v>112136</v>
      </c>
      <c r="D6" s="6"/>
      <c r="E6" s="26"/>
      <c r="F6" s="8"/>
    </row>
    <row r="7" spans="2:6" ht="15.75" thickBot="1">
      <c r="B7" s="102" t="s">
        <v>13</v>
      </c>
      <c r="C7" s="270" t="s">
        <v>168</v>
      </c>
      <c r="D7" s="6"/>
      <c r="E7" s="13"/>
      <c r="F7" s="8"/>
    </row>
    <row r="8" spans="2:6" ht="15.75" thickBot="1">
      <c r="B8" s="102" t="s">
        <v>14</v>
      </c>
      <c r="C8" s="271" t="s">
        <v>168</v>
      </c>
      <c r="D8" s="6"/>
      <c r="E8" s="8"/>
      <c r="F8" s="8"/>
    </row>
    <row r="9" spans="2:6">
      <c r="B9" s="102" t="s">
        <v>15</v>
      </c>
      <c r="C9" s="22"/>
      <c r="D9" s="6"/>
      <c r="E9" s="8"/>
      <c r="F9" s="8"/>
    </row>
    <row r="10" spans="2:6">
      <c r="B10" s="107" t="s">
        <v>17</v>
      </c>
      <c r="C10" s="107" t="s">
        <v>18</v>
      </c>
      <c r="D10" s="108" t="s">
        <v>19</v>
      </c>
      <c r="E10" s="108" t="s">
        <v>20</v>
      </c>
      <c r="F10" s="108" t="s">
        <v>21</v>
      </c>
    </row>
    <row r="11" spans="2:6" ht="15.75" thickBot="1">
      <c r="B11" s="231">
        <v>3200000000</v>
      </c>
      <c r="C11" s="169" t="s">
        <v>28</v>
      </c>
      <c r="D11" s="271">
        <v>1</v>
      </c>
      <c r="E11" s="173">
        <v>318917</v>
      </c>
      <c r="F11" s="272">
        <v>318917</v>
      </c>
    </row>
    <row r="12" spans="2:6">
      <c r="B12" s="22"/>
      <c r="C12" s="110"/>
      <c r="D12" s="41"/>
      <c r="E12" s="111" t="s">
        <v>22</v>
      </c>
      <c r="F12" s="109">
        <f>F11</f>
        <v>318917</v>
      </c>
    </row>
    <row r="15" spans="2:6">
      <c r="B15" s="350"/>
      <c r="C15" s="350"/>
      <c r="D15" s="350"/>
      <c r="E15" s="350"/>
      <c r="F15" s="350"/>
    </row>
    <row r="16" spans="2:6">
      <c r="B16" s="100"/>
      <c r="C16" s="101" t="s">
        <v>23</v>
      </c>
      <c r="D16" s="2"/>
      <c r="E16" s="27"/>
      <c r="F16" s="2"/>
    </row>
    <row r="17" spans="2:6">
      <c r="B17" s="102" t="s">
        <v>5</v>
      </c>
      <c r="C17" s="232" t="s">
        <v>144</v>
      </c>
      <c r="D17" s="6"/>
      <c r="E17" s="7" t="s">
        <v>6</v>
      </c>
      <c r="F17" s="6"/>
    </row>
    <row r="18" spans="2:6">
      <c r="B18" s="102" t="s">
        <v>7</v>
      </c>
      <c r="C18" s="178" t="s">
        <v>143</v>
      </c>
      <c r="D18" s="6"/>
      <c r="E18" s="11"/>
      <c r="F18" s="6"/>
    </row>
    <row r="19" spans="2:6">
      <c r="B19" s="102" t="s">
        <v>9</v>
      </c>
      <c r="C19" s="164">
        <v>288454</v>
      </c>
      <c r="D19" s="105"/>
      <c r="E19" s="11" t="s">
        <v>10</v>
      </c>
      <c r="F19" s="6"/>
    </row>
    <row r="20" spans="2:6">
      <c r="B20" s="106" t="s">
        <v>12</v>
      </c>
      <c r="C20" s="250">
        <v>108518</v>
      </c>
      <c r="D20" s="6"/>
      <c r="E20" s="26"/>
      <c r="F20" s="6"/>
    </row>
    <row r="21" spans="2:6">
      <c r="B21" s="102" t="s">
        <v>13</v>
      </c>
      <c r="C21" s="164">
        <v>318075</v>
      </c>
      <c r="D21" s="6"/>
      <c r="E21" s="6"/>
      <c r="F21" s="6"/>
    </row>
    <row r="22" spans="2:6">
      <c r="B22" s="102" t="s">
        <v>14</v>
      </c>
      <c r="C22" s="164">
        <v>7211</v>
      </c>
      <c r="D22" s="6"/>
      <c r="E22" s="6"/>
      <c r="F22" s="6"/>
    </row>
    <row r="23" spans="2:6">
      <c r="B23" s="102" t="s">
        <v>15</v>
      </c>
      <c r="C23" s="22"/>
      <c r="D23" s="6"/>
      <c r="E23" s="6"/>
      <c r="F23" s="6"/>
    </row>
    <row r="24" spans="2:6">
      <c r="B24" s="107" t="s">
        <v>17</v>
      </c>
      <c r="C24" s="107" t="s">
        <v>18</v>
      </c>
      <c r="D24" s="167" t="s">
        <v>19</v>
      </c>
      <c r="E24" s="108" t="s">
        <v>20</v>
      </c>
      <c r="F24" s="108" t="s">
        <v>21</v>
      </c>
    </row>
    <row r="25" spans="2:6" ht="15.75">
      <c r="B25" s="275" t="s">
        <v>172</v>
      </c>
      <c r="C25" s="194" t="s">
        <v>173</v>
      </c>
      <c r="D25" s="276">
        <v>7</v>
      </c>
      <c r="E25" s="277">
        <v>9750</v>
      </c>
      <c r="F25" s="41">
        <f>D25*E25</f>
        <v>68250</v>
      </c>
    </row>
    <row r="26" spans="2:6" ht="15.75">
      <c r="B26" s="278">
        <v>111110000</v>
      </c>
      <c r="C26" s="194" t="s">
        <v>30</v>
      </c>
      <c r="D26" s="276">
        <v>1</v>
      </c>
      <c r="E26" s="279">
        <v>9750</v>
      </c>
      <c r="F26" s="41">
        <f>D26*E26</f>
        <v>9750</v>
      </c>
    </row>
    <row r="27" spans="2:6">
      <c r="B27" s="22"/>
      <c r="C27" s="110"/>
      <c r="D27" s="41"/>
      <c r="E27" s="41" t="s">
        <v>22</v>
      </c>
      <c r="F27" s="41">
        <f>SUM(F25:F26)</f>
        <v>78000</v>
      </c>
    </row>
    <row r="30" spans="2:6">
      <c r="B30" s="280" t="s">
        <v>174</v>
      </c>
    </row>
    <row r="31" spans="2:6">
      <c r="B31" s="100"/>
      <c r="C31" s="101" t="s">
        <v>24</v>
      </c>
      <c r="D31" s="2"/>
      <c r="E31" s="27"/>
      <c r="F31" s="2"/>
    </row>
    <row r="32" spans="2:6">
      <c r="B32" s="102" t="s">
        <v>5</v>
      </c>
      <c r="C32" s="178" t="s">
        <v>132</v>
      </c>
      <c r="D32" s="6"/>
      <c r="E32" s="7" t="s">
        <v>6</v>
      </c>
      <c r="F32" s="6"/>
    </row>
    <row r="33" spans="2:6">
      <c r="B33" s="102" t="s">
        <v>7</v>
      </c>
      <c r="C33" s="281" t="s">
        <v>149</v>
      </c>
      <c r="D33" s="6"/>
      <c r="E33" s="11"/>
      <c r="F33" s="6"/>
    </row>
    <row r="34" spans="2:6">
      <c r="B34" s="102" t="s">
        <v>9</v>
      </c>
      <c r="C34" s="233">
        <v>291246</v>
      </c>
      <c r="D34" s="105"/>
      <c r="E34" s="11" t="s">
        <v>10</v>
      </c>
      <c r="F34" s="6"/>
    </row>
    <row r="35" spans="2:6">
      <c r="B35" s="106" t="s">
        <v>12</v>
      </c>
      <c r="C35" s="182">
        <v>110014</v>
      </c>
      <c r="D35" s="6"/>
      <c r="E35" s="26"/>
      <c r="F35" s="6"/>
    </row>
    <row r="36" spans="2:6">
      <c r="B36" s="102" t="s">
        <v>13</v>
      </c>
      <c r="C36" s="164">
        <v>4561086343</v>
      </c>
      <c r="D36" s="6"/>
      <c r="E36" s="6"/>
      <c r="F36" s="6"/>
    </row>
    <row r="37" spans="2:6">
      <c r="B37" s="102" t="s">
        <v>14</v>
      </c>
      <c r="C37" s="229">
        <v>7160</v>
      </c>
      <c r="D37" s="6"/>
      <c r="E37" s="6"/>
      <c r="F37" s="6"/>
    </row>
    <row r="38" spans="2:6">
      <c r="B38" s="102" t="s">
        <v>15</v>
      </c>
      <c r="C38" s="22"/>
      <c r="D38" s="6"/>
      <c r="E38" s="6"/>
      <c r="F38" s="6"/>
    </row>
    <row r="39" spans="2:6">
      <c r="B39" s="107" t="s">
        <v>17</v>
      </c>
      <c r="C39" s="107" t="s">
        <v>18</v>
      </c>
      <c r="D39" s="108" t="s">
        <v>19</v>
      </c>
      <c r="E39" s="108" t="s">
        <v>20</v>
      </c>
      <c r="F39" s="108" t="s">
        <v>21</v>
      </c>
    </row>
    <row r="40" spans="2:6" ht="15.75" thickBot="1">
      <c r="B40" s="169">
        <v>3200000000</v>
      </c>
      <c r="C40" s="169" t="s">
        <v>28</v>
      </c>
      <c r="D40" s="22">
        <v>2</v>
      </c>
      <c r="E40" s="180">
        <v>185000</v>
      </c>
      <c r="F40" s="41">
        <f>D40*E40</f>
        <v>370000</v>
      </c>
    </row>
    <row r="41" spans="2:6">
      <c r="B41" s="22"/>
      <c r="C41" s="110"/>
      <c r="D41" s="41"/>
      <c r="E41" s="41" t="s">
        <v>22</v>
      </c>
      <c r="F41" s="41">
        <f>SUM(F40:F40)</f>
        <v>370000</v>
      </c>
    </row>
    <row r="43" spans="2:6">
      <c r="B43" s="350"/>
      <c r="C43" s="350"/>
      <c r="D43" s="350"/>
      <c r="E43" s="350"/>
      <c r="F43" s="350"/>
    </row>
    <row r="44" spans="2:6">
      <c r="B44" s="100"/>
      <c r="C44" s="101" t="s">
        <v>85</v>
      </c>
      <c r="D44" s="2"/>
      <c r="E44" s="27"/>
      <c r="F44" s="2"/>
    </row>
    <row r="45" spans="2:6">
      <c r="B45" s="102" t="s">
        <v>5</v>
      </c>
      <c r="C45" s="232" t="s">
        <v>103</v>
      </c>
      <c r="D45" s="6"/>
      <c r="E45" s="7" t="s">
        <v>6</v>
      </c>
      <c r="F45" s="6"/>
    </row>
    <row r="46" spans="2:6">
      <c r="B46" s="102" t="s">
        <v>7</v>
      </c>
      <c r="C46" s="273" t="s">
        <v>186</v>
      </c>
      <c r="D46" s="6"/>
      <c r="E46" s="11"/>
      <c r="F46" s="6"/>
    </row>
    <row r="47" spans="2:6">
      <c r="B47" s="102" t="s">
        <v>9</v>
      </c>
      <c r="C47" s="164">
        <v>292915</v>
      </c>
      <c r="D47" s="105"/>
      <c r="E47" s="11" t="s">
        <v>10</v>
      </c>
      <c r="F47" s="6"/>
    </row>
    <row r="48" spans="2:6">
      <c r="B48" s="106" t="s">
        <v>12</v>
      </c>
      <c r="C48" s="200">
        <v>111218</v>
      </c>
      <c r="D48" s="6"/>
      <c r="E48" s="26"/>
      <c r="F48" s="6"/>
    </row>
    <row r="49" spans="2:6">
      <c r="B49" s="102" t="s">
        <v>13</v>
      </c>
      <c r="C49" s="164">
        <v>808187</v>
      </c>
      <c r="D49" s="6"/>
      <c r="E49" s="6"/>
      <c r="F49" s="6"/>
    </row>
    <row r="50" spans="2:6">
      <c r="B50" s="102" t="s">
        <v>14</v>
      </c>
      <c r="C50" s="164">
        <v>7244</v>
      </c>
      <c r="D50" s="6"/>
      <c r="E50" s="6"/>
      <c r="F50" s="6"/>
    </row>
    <row r="51" spans="2:6">
      <c r="B51" s="102" t="s">
        <v>15</v>
      </c>
      <c r="C51" s="186"/>
      <c r="D51" s="6"/>
      <c r="E51" s="6"/>
      <c r="F51" s="6"/>
    </row>
    <row r="52" spans="2:6">
      <c r="B52" s="107" t="s">
        <v>17</v>
      </c>
      <c r="C52" s="107" t="s">
        <v>18</v>
      </c>
      <c r="D52" s="167" t="s">
        <v>19</v>
      </c>
      <c r="E52" s="108" t="s">
        <v>20</v>
      </c>
      <c r="F52" s="108" t="s">
        <v>21</v>
      </c>
    </row>
    <row r="53" spans="2:6">
      <c r="B53" s="178">
        <v>9910000003</v>
      </c>
      <c r="C53" s="164" t="s">
        <v>54</v>
      </c>
      <c r="D53" s="274">
        <v>1</v>
      </c>
      <c r="E53" s="236">
        <v>135000</v>
      </c>
      <c r="F53" s="41">
        <f>D53*E53</f>
        <v>135000</v>
      </c>
    </row>
    <row r="54" spans="2:6">
      <c r="B54" s="22"/>
      <c r="C54" s="110"/>
      <c r="D54" s="187"/>
      <c r="E54" s="41" t="s">
        <v>22</v>
      </c>
      <c r="F54" s="41">
        <f>F53</f>
        <v>135000</v>
      </c>
    </row>
  </sheetData>
  <mergeCells count="3">
    <mergeCell ref="B1:F1"/>
    <mergeCell ref="B15:F15"/>
    <mergeCell ref="B43:F4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7" workbookViewId="0">
      <selection activeCell="C31" sqref="C31:C32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5"/>
    </row>
    <row r="3" spans="2:6" ht="15.75" thickBot="1">
      <c r="B3" s="350" t="s">
        <v>182</v>
      </c>
      <c r="C3" s="350"/>
      <c r="D3" s="350"/>
      <c r="E3" s="350"/>
      <c r="F3" s="350"/>
    </row>
    <row r="4" spans="2:6">
      <c r="B4" s="209"/>
      <c r="C4" s="198" t="s">
        <v>25</v>
      </c>
      <c r="D4" s="2"/>
      <c r="E4" s="3"/>
      <c r="F4" s="4"/>
    </row>
    <row r="5" spans="2:6" ht="15.75" thickBot="1">
      <c r="B5" s="210" t="s">
        <v>5</v>
      </c>
      <c r="C5" s="178" t="s">
        <v>53</v>
      </c>
      <c r="D5" s="6"/>
      <c r="E5" s="7" t="s">
        <v>6</v>
      </c>
      <c r="F5" s="8"/>
    </row>
    <row r="6" spans="2:6" ht="15.75" thickBot="1">
      <c r="B6" s="211" t="s">
        <v>7</v>
      </c>
      <c r="C6" s="273" t="s">
        <v>128</v>
      </c>
      <c r="D6" s="207"/>
      <c r="E6" s="11"/>
      <c r="F6" s="8"/>
    </row>
    <row r="7" spans="2:6" ht="15.75" thickBot="1">
      <c r="B7" s="211" t="s">
        <v>9</v>
      </c>
      <c r="C7" s="164">
        <v>292830</v>
      </c>
      <c r="D7" s="208"/>
      <c r="E7" s="11" t="s">
        <v>10</v>
      </c>
      <c r="F7" s="8"/>
    </row>
    <row r="8" spans="2:6" ht="15.75" thickBot="1">
      <c r="B8" s="212" t="s">
        <v>12</v>
      </c>
      <c r="C8" s="200">
        <v>109362</v>
      </c>
      <c r="D8" s="6"/>
      <c r="E8" s="26"/>
      <c r="F8" s="8"/>
    </row>
    <row r="9" spans="2:6" ht="15.75" thickBot="1">
      <c r="B9" s="211" t="s">
        <v>13</v>
      </c>
      <c r="C9" s="164">
        <v>4700024504</v>
      </c>
      <c r="D9" s="6"/>
      <c r="E9" s="13"/>
      <c r="F9" s="8"/>
    </row>
    <row r="10" spans="2:6" ht="15.75" thickBot="1">
      <c r="B10" s="211" t="s">
        <v>14</v>
      </c>
      <c r="C10" s="164">
        <v>7368</v>
      </c>
      <c r="D10" s="6"/>
      <c r="E10" s="8"/>
      <c r="F10" s="8"/>
    </row>
    <row r="11" spans="2:6" ht="15.75" thickBot="1">
      <c r="B11" s="211" t="s">
        <v>15</v>
      </c>
      <c r="C11" s="171"/>
      <c r="D11" s="6"/>
      <c r="E11" s="8"/>
      <c r="F11" s="8"/>
    </row>
    <row r="12" spans="2:6" ht="15.75" thickBot="1">
      <c r="B12" s="213" t="s">
        <v>17</v>
      </c>
      <c r="C12" s="214" t="s">
        <v>18</v>
      </c>
      <c r="D12" s="83" t="s">
        <v>19</v>
      </c>
      <c r="E12" s="84" t="s">
        <v>20</v>
      </c>
      <c r="F12" s="85" t="s">
        <v>21</v>
      </c>
    </row>
    <row r="13" spans="2:6" ht="15.75" thickBot="1">
      <c r="B13" s="66">
        <v>3200000000</v>
      </c>
      <c r="C13" s="67" t="s">
        <v>28</v>
      </c>
      <c r="D13" s="65">
        <v>1</v>
      </c>
      <c r="E13" s="236">
        <v>1610196</v>
      </c>
      <c r="F13" s="16">
        <f>D13*E13</f>
        <v>1610196</v>
      </c>
    </row>
    <row r="14" spans="2:6" ht="15.75" thickBot="1">
      <c r="B14" s="215"/>
      <c r="C14" s="216"/>
      <c r="D14" s="17"/>
      <c r="E14" s="18" t="s">
        <v>22</v>
      </c>
      <c r="F14" s="19">
        <f>F13</f>
        <v>1610196</v>
      </c>
    </row>
    <row r="16" spans="2:6" ht="15.75" thickBot="1">
      <c r="B16" s="350" t="s">
        <v>183</v>
      </c>
      <c r="C16" s="350"/>
      <c r="D16" s="350"/>
      <c r="E16" s="350"/>
      <c r="F16" s="350"/>
    </row>
    <row r="17" spans="2:6" ht="15.75" thickBot="1">
      <c r="B17" s="48"/>
      <c r="C17" s="49" t="s">
        <v>32</v>
      </c>
      <c r="D17" s="2"/>
      <c r="E17" s="3"/>
      <c r="F17" s="4"/>
    </row>
    <row r="18" spans="2:6">
      <c r="B18" s="5" t="s">
        <v>5</v>
      </c>
      <c r="C18" s="178" t="s">
        <v>53</v>
      </c>
      <c r="D18" s="6"/>
      <c r="E18" s="7" t="s">
        <v>6</v>
      </c>
      <c r="F18" s="8"/>
    </row>
    <row r="19" spans="2:6">
      <c r="B19" s="9" t="s">
        <v>7</v>
      </c>
      <c r="C19" s="273" t="s">
        <v>128</v>
      </c>
      <c r="D19" s="10"/>
      <c r="E19" s="11"/>
      <c r="F19" s="8"/>
    </row>
    <row r="20" spans="2:6">
      <c r="B20" s="9" t="s">
        <v>9</v>
      </c>
      <c r="C20" s="164">
        <v>292831</v>
      </c>
      <c r="D20" s="12"/>
      <c r="E20" s="11" t="s">
        <v>10</v>
      </c>
      <c r="F20" s="8"/>
    </row>
    <row r="21" spans="2:6">
      <c r="B21" s="1" t="s">
        <v>12</v>
      </c>
      <c r="C21" s="200">
        <v>109363</v>
      </c>
      <c r="D21" s="6"/>
      <c r="E21" s="26"/>
      <c r="F21" s="8"/>
    </row>
    <row r="22" spans="2:6">
      <c r="B22" s="9" t="s">
        <v>13</v>
      </c>
      <c r="C22" s="164">
        <v>4700024627</v>
      </c>
      <c r="D22" s="6"/>
      <c r="E22" s="13"/>
      <c r="F22" s="8"/>
    </row>
    <row r="23" spans="2:6">
      <c r="B23" s="14" t="s">
        <v>14</v>
      </c>
      <c r="C23" s="164">
        <v>7369</v>
      </c>
      <c r="D23" s="6"/>
      <c r="E23" s="8"/>
      <c r="F23" s="8"/>
    </row>
    <row r="24" spans="2:6" ht="15.75" thickBot="1">
      <c r="B24" s="14" t="s">
        <v>15</v>
      </c>
      <c r="C24" s="36"/>
      <c r="D24" s="6"/>
      <c r="E24" s="8"/>
      <c r="F24" s="8"/>
    </row>
    <row r="25" spans="2:6" ht="15.75" thickBot="1">
      <c r="B25" s="217" t="s">
        <v>17</v>
      </c>
      <c r="C25" s="217" t="s">
        <v>18</v>
      </c>
      <c r="D25" s="179" t="s">
        <v>19</v>
      </c>
      <c r="E25" s="218" t="s">
        <v>20</v>
      </c>
      <c r="F25" s="219" t="s">
        <v>21</v>
      </c>
    </row>
    <row r="26" spans="2:6" ht="15.75" thickBot="1">
      <c r="B26" s="66">
        <v>3200000000</v>
      </c>
      <c r="C26" s="67" t="s">
        <v>28</v>
      </c>
      <c r="D26" s="65">
        <v>1</v>
      </c>
      <c r="E26" s="236">
        <v>1526229</v>
      </c>
      <c r="F26" s="221">
        <f>D26*E26</f>
        <v>1526229</v>
      </c>
    </row>
    <row r="27" spans="2:6" ht="15.75" thickBot="1">
      <c r="B27" s="220"/>
      <c r="C27" s="220"/>
      <c r="D27" s="221"/>
      <c r="E27" s="221" t="s">
        <v>22</v>
      </c>
      <c r="F27" s="221">
        <f>F26</f>
        <v>1526229</v>
      </c>
    </row>
    <row r="29" spans="2:6" ht="15.75" thickBot="1">
      <c r="B29" s="350"/>
      <c r="C29" s="350"/>
      <c r="D29" s="350"/>
      <c r="E29" s="350"/>
      <c r="F29" s="350"/>
    </row>
    <row r="30" spans="2:6">
      <c r="B30" s="209"/>
      <c r="C30" s="198" t="s">
        <v>33</v>
      </c>
      <c r="D30" s="2"/>
      <c r="E30" s="3"/>
      <c r="F30" s="4"/>
    </row>
    <row r="31" spans="2:6">
      <c r="B31" s="102" t="s">
        <v>5</v>
      </c>
      <c r="C31" s="178" t="s">
        <v>105</v>
      </c>
      <c r="D31" s="6"/>
      <c r="E31" s="7" t="s">
        <v>6</v>
      </c>
      <c r="F31" s="8"/>
    </row>
    <row r="32" spans="2:6">
      <c r="B32" s="102" t="s">
        <v>7</v>
      </c>
      <c r="C32" s="196" t="s">
        <v>136</v>
      </c>
      <c r="D32" s="207"/>
      <c r="E32" s="11"/>
      <c r="F32" s="8"/>
    </row>
    <row r="33" spans="2:6">
      <c r="B33" s="102" t="s">
        <v>9</v>
      </c>
      <c r="C33" s="171">
        <v>291658</v>
      </c>
      <c r="D33" s="208"/>
      <c r="E33" s="11" t="s">
        <v>10</v>
      </c>
      <c r="F33" s="8"/>
    </row>
    <row r="34" spans="2:6">
      <c r="B34" s="106" t="s">
        <v>12</v>
      </c>
      <c r="C34" s="250">
        <v>110356</v>
      </c>
      <c r="D34" s="6"/>
      <c r="E34" s="26"/>
      <c r="F34" s="8"/>
    </row>
    <row r="35" spans="2:6">
      <c r="B35" s="102" t="s">
        <v>13</v>
      </c>
      <c r="C35" s="171">
        <v>203921</v>
      </c>
      <c r="D35" s="6"/>
      <c r="E35" s="13"/>
      <c r="F35" s="8"/>
    </row>
    <row r="36" spans="2:6">
      <c r="B36" s="102" t="s">
        <v>14</v>
      </c>
      <c r="C36" s="171">
        <v>7301</v>
      </c>
      <c r="D36" s="6"/>
      <c r="E36" s="8"/>
      <c r="F36" s="8"/>
    </row>
    <row r="37" spans="2:6" ht="15.75" thickBot="1">
      <c r="B37" s="102" t="s">
        <v>15</v>
      </c>
      <c r="C37" s="201"/>
      <c r="D37" s="6"/>
      <c r="E37" s="8"/>
      <c r="F37" s="8"/>
    </row>
    <row r="38" spans="2:6" ht="15.75" thickBot="1">
      <c r="B38" s="226" t="s">
        <v>17</v>
      </c>
      <c r="C38" s="226" t="s">
        <v>18</v>
      </c>
      <c r="D38" s="179" t="s">
        <v>19</v>
      </c>
      <c r="E38" s="218" t="s">
        <v>20</v>
      </c>
      <c r="F38" s="219" t="s">
        <v>21</v>
      </c>
    </row>
    <row r="39" spans="2:6" ht="15.75" thickBot="1">
      <c r="B39" s="169">
        <v>3200000000</v>
      </c>
      <c r="C39" s="169" t="s">
        <v>28</v>
      </c>
      <c r="D39" s="227">
        <v>1</v>
      </c>
      <c r="E39" s="228">
        <v>230000</v>
      </c>
      <c r="F39" s="205">
        <f>D39*E39</f>
        <v>230000</v>
      </c>
    </row>
    <row r="40" spans="2:6" ht="15.75" thickBot="1">
      <c r="B40" s="174"/>
      <c r="C40" s="175"/>
      <c r="D40" s="176"/>
      <c r="E40" s="202" t="s">
        <v>22</v>
      </c>
      <c r="F40" s="203">
        <f>F39</f>
        <v>230000</v>
      </c>
    </row>
    <row r="42" spans="2:6" ht="15.75" thickBot="1">
      <c r="B42" s="350"/>
      <c r="C42" s="350"/>
      <c r="D42" s="350"/>
      <c r="E42" s="350"/>
      <c r="F42" s="350"/>
    </row>
    <row r="43" spans="2:6" ht="15.75" thickBot="1">
      <c r="B43" s="48"/>
      <c r="C43" s="49" t="s">
        <v>34</v>
      </c>
      <c r="D43" s="2"/>
      <c r="E43" s="3"/>
      <c r="F43" s="4"/>
    </row>
    <row r="44" spans="2:6">
      <c r="B44" s="5" t="s">
        <v>5</v>
      </c>
      <c r="C44" s="178" t="s">
        <v>105</v>
      </c>
      <c r="D44" s="6"/>
      <c r="E44" s="7" t="s">
        <v>6</v>
      </c>
      <c r="F44" s="8"/>
    </row>
    <row r="45" spans="2:6">
      <c r="B45" s="9" t="s">
        <v>7</v>
      </c>
      <c r="C45" s="196" t="s">
        <v>136</v>
      </c>
      <c r="D45" s="10"/>
      <c r="E45" s="11"/>
      <c r="F45" s="8"/>
    </row>
    <row r="46" spans="2:6">
      <c r="B46" s="9" t="s">
        <v>9</v>
      </c>
      <c r="C46" s="171">
        <v>287838</v>
      </c>
      <c r="D46" s="12"/>
      <c r="E46" s="11" t="s">
        <v>10</v>
      </c>
      <c r="F46" s="8"/>
    </row>
    <row r="47" spans="2:6">
      <c r="B47" s="1" t="s">
        <v>12</v>
      </c>
      <c r="C47" s="165">
        <v>108304</v>
      </c>
      <c r="D47" s="6"/>
      <c r="E47" s="26"/>
      <c r="F47" s="8"/>
    </row>
    <row r="48" spans="2:6">
      <c r="B48" s="9" t="s">
        <v>13</v>
      </c>
      <c r="C48" s="171">
        <v>203920</v>
      </c>
      <c r="D48" s="6"/>
      <c r="E48" s="13"/>
      <c r="F48" s="8"/>
    </row>
    <row r="49" spans="2:6">
      <c r="B49" s="14" t="s">
        <v>14</v>
      </c>
      <c r="C49" s="171">
        <v>7305</v>
      </c>
      <c r="D49" s="6"/>
      <c r="E49" s="8"/>
      <c r="F49" s="8"/>
    </row>
    <row r="50" spans="2:6" ht="15.75" thickBot="1">
      <c r="B50" s="14" t="s">
        <v>15</v>
      </c>
      <c r="C50" s="36"/>
      <c r="D50" s="6"/>
      <c r="E50" s="8"/>
      <c r="F50" s="8"/>
    </row>
    <row r="51" spans="2:6" ht="15.75" thickBot="1">
      <c r="B51" s="82" t="s">
        <v>17</v>
      </c>
      <c r="C51" s="82" t="s">
        <v>18</v>
      </c>
      <c r="D51" s="83" t="s">
        <v>19</v>
      </c>
      <c r="E51" s="84" t="s">
        <v>20</v>
      </c>
      <c r="F51" s="85" t="s">
        <v>21</v>
      </c>
    </row>
    <row r="52" spans="2:6" ht="15.75" thickBot="1">
      <c r="B52" s="288" t="s">
        <v>176</v>
      </c>
      <c r="C52" s="262" t="s">
        <v>177</v>
      </c>
      <c r="D52" s="65">
        <v>1</v>
      </c>
      <c r="E52" s="224">
        <v>266110</v>
      </c>
      <c r="F52" s="31">
        <f>D52*E52</f>
        <v>266110</v>
      </c>
    </row>
    <row r="53" spans="2:6" ht="15.75" thickBot="1">
      <c r="B53" s="169">
        <v>111110000</v>
      </c>
      <c r="C53" s="169" t="s">
        <v>30</v>
      </c>
      <c r="D53" s="225">
        <v>1</v>
      </c>
      <c r="E53" s="180">
        <v>140000</v>
      </c>
      <c r="F53" s="31">
        <f>E53*D53</f>
        <v>140000</v>
      </c>
    </row>
    <row r="54" spans="2:6" ht="15.75" thickBot="1">
      <c r="B54" s="32"/>
      <c r="C54" s="86"/>
      <c r="D54" s="39"/>
      <c r="E54" s="33" t="s">
        <v>22</v>
      </c>
      <c r="F54" s="34">
        <f>F52+F53</f>
        <v>406110</v>
      </c>
    </row>
    <row r="56" spans="2:6" ht="15.75" thickBot="1">
      <c r="B56" s="350"/>
      <c r="C56" s="350"/>
      <c r="D56" s="350"/>
      <c r="E56" s="350"/>
      <c r="F56" s="350"/>
    </row>
    <row r="57" spans="2:6" ht="15.75" thickBot="1">
      <c r="B57" s="48"/>
      <c r="C57" s="49" t="s">
        <v>35</v>
      </c>
      <c r="D57" s="2"/>
      <c r="E57" s="3"/>
      <c r="F57" s="4"/>
    </row>
    <row r="58" spans="2:6">
      <c r="B58" s="5" t="s">
        <v>5</v>
      </c>
      <c r="C58" s="178" t="s">
        <v>105</v>
      </c>
      <c r="D58" s="6"/>
      <c r="E58" s="7" t="s">
        <v>6</v>
      </c>
      <c r="F58" s="8"/>
    </row>
    <row r="59" spans="2:6">
      <c r="B59" s="9" t="s">
        <v>7</v>
      </c>
      <c r="C59" s="196" t="s">
        <v>136</v>
      </c>
      <c r="D59" s="10"/>
      <c r="E59" s="11"/>
      <c r="F59" s="8"/>
    </row>
    <row r="60" spans="2:6">
      <c r="B60" s="9" t="s">
        <v>9</v>
      </c>
      <c r="C60" s="229">
        <v>291637</v>
      </c>
      <c r="D60" s="12"/>
      <c r="E60" s="11" t="s">
        <v>10</v>
      </c>
      <c r="F60" s="8"/>
    </row>
    <row r="61" spans="2:6">
      <c r="B61" s="1" t="s">
        <v>12</v>
      </c>
      <c r="C61" s="182">
        <v>110304</v>
      </c>
      <c r="D61" s="6"/>
      <c r="E61" s="26"/>
      <c r="F61" s="8"/>
    </row>
    <row r="62" spans="2:6">
      <c r="B62" s="9" t="s">
        <v>13</v>
      </c>
      <c r="C62" s="171">
        <v>203919</v>
      </c>
      <c r="D62" s="6"/>
      <c r="E62" s="13"/>
      <c r="F62" s="8"/>
    </row>
    <row r="63" spans="2:6">
      <c r="B63" s="14" t="s">
        <v>14</v>
      </c>
      <c r="C63" s="171">
        <v>7310</v>
      </c>
      <c r="D63" s="6"/>
      <c r="E63" s="8"/>
      <c r="F63" s="8"/>
    </row>
    <row r="64" spans="2:6" ht="15.75" thickBot="1">
      <c r="B64" s="14" t="s">
        <v>15</v>
      </c>
      <c r="C64" s="36"/>
      <c r="D64" s="6"/>
      <c r="E64" s="8"/>
      <c r="F64" s="8"/>
    </row>
    <row r="65" spans="2:6" ht="15.75" thickBot="1">
      <c r="B65" s="82" t="s">
        <v>17</v>
      </c>
      <c r="C65" s="82" t="s">
        <v>18</v>
      </c>
      <c r="D65" s="83" t="s">
        <v>19</v>
      </c>
      <c r="E65" s="84" t="s">
        <v>20</v>
      </c>
      <c r="F65" s="85" t="s">
        <v>21</v>
      </c>
    </row>
    <row r="66" spans="2:6" ht="15.75" thickBot="1">
      <c r="B66" s="169">
        <v>111110000</v>
      </c>
      <c r="C66" s="169" t="s">
        <v>30</v>
      </c>
      <c r="D66" s="38">
        <v>1</v>
      </c>
      <c r="E66" s="289">
        <v>250000</v>
      </c>
      <c r="F66" s="31">
        <f>D66*E66</f>
        <v>250000</v>
      </c>
    </row>
    <row r="67" spans="2:6" ht="15.75" thickBot="1">
      <c r="B67" s="169"/>
      <c r="C67" s="234"/>
      <c r="D67" s="39"/>
      <c r="E67" s="33" t="s">
        <v>22</v>
      </c>
      <c r="F67" s="34">
        <f>F66</f>
        <v>250000</v>
      </c>
    </row>
    <row r="69" spans="2:6" ht="15.75" thickBot="1">
      <c r="B69" s="350"/>
      <c r="C69" s="350"/>
      <c r="D69" s="350"/>
      <c r="E69" s="350"/>
      <c r="F69" s="350"/>
    </row>
    <row r="70" spans="2:6" ht="15.75" thickBot="1">
      <c r="B70" s="48"/>
      <c r="C70" s="49" t="s">
        <v>36</v>
      </c>
      <c r="D70" s="2"/>
      <c r="E70" s="3"/>
      <c r="F70" s="4"/>
    </row>
    <row r="71" spans="2:6">
      <c r="B71" s="5" t="s">
        <v>5</v>
      </c>
      <c r="C71" s="178" t="s">
        <v>105</v>
      </c>
      <c r="D71" s="6"/>
      <c r="E71" s="7" t="s">
        <v>6</v>
      </c>
      <c r="F71" s="8"/>
    </row>
    <row r="72" spans="2:6">
      <c r="B72" s="9" t="s">
        <v>7</v>
      </c>
      <c r="C72" s="196" t="s">
        <v>136</v>
      </c>
      <c r="D72" s="10"/>
      <c r="E72" s="11"/>
      <c r="F72" s="8"/>
    </row>
    <row r="73" spans="2:6">
      <c r="B73" s="9" t="s">
        <v>9</v>
      </c>
      <c r="C73" s="229">
        <v>291644</v>
      </c>
      <c r="D73" s="12"/>
      <c r="E73" s="11" t="s">
        <v>10</v>
      </c>
      <c r="F73" s="8"/>
    </row>
    <row r="74" spans="2:6">
      <c r="B74" s="1" t="s">
        <v>12</v>
      </c>
      <c r="C74" s="182">
        <v>110282</v>
      </c>
      <c r="D74" s="6"/>
      <c r="E74" s="26"/>
      <c r="F74" s="8"/>
    </row>
    <row r="75" spans="2:6">
      <c r="B75" s="9" t="s">
        <v>13</v>
      </c>
      <c r="C75" s="171">
        <v>203918</v>
      </c>
      <c r="D75" s="6"/>
      <c r="E75" s="13"/>
      <c r="F75" s="8"/>
    </row>
    <row r="76" spans="2:6">
      <c r="B76" s="14" t="s">
        <v>14</v>
      </c>
      <c r="C76" s="171">
        <v>7303</v>
      </c>
      <c r="D76" s="6"/>
      <c r="E76" s="8"/>
      <c r="F76" s="8"/>
    </row>
    <row r="77" spans="2:6" ht="15.75" thickBot="1">
      <c r="B77" s="14" t="s">
        <v>15</v>
      </c>
      <c r="C77" s="36"/>
      <c r="D77" s="6"/>
      <c r="E77" s="8"/>
      <c r="F77" s="8"/>
    </row>
    <row r="78" spans="2:6">
      <c r="B78" s="217" t="s">
        <v>17</v>
      </c>
      <c r="C78" s="217" t="s">
        <v>18</v>
      </c>
      <c r="D78" s="179" t="s">
        <v>19</v>
      </c>
      <c r="E78" s="218" t="s">
        <v>20</v>
      </c>
      <c r="F78" s="219" t="s">
        <v>21</v>
      </c>
    </row>
    <row r="79" spans="2:6" ht="15.75">
      <c r="B79" s="194" t="s">
        <v>178</v>
      </c>
      <c r="C79" s="194" t="s">
        <v>179</v>
      </c>
      <c r="D79" s="201">
        <v>1</v>
      </c>
      <c r="E79" s="295">
        <v>78540</v>
      </c>
      <c r="F79" s="230">
        <f>D79*E79</f>
        <v>78540</v>
      </c>
    </row>
    <row r="80" spans="2:6">
      <c r="B80" s="194">
        <v>111110000</v>
      </c>
      <c r="C80" s="194" t="s">
        <v>30</v>
      </c>
      <c r="D80" s="201">
        <v>1</v>
      </c>
      <c r="E80" s="265">
        <v>150000</v>
      </c>
      <c r="F80" s="230">
        <f>D80*E80</f>
        <v>150000</v>
      </c>
    </row>
    <row r="81" spans="2:6">
      <c r="B81" s="290"/>
      <c r="C81" s="291"/>
      <c r="D81" s="292"/>
      <c r="E81" s="293" t="s">
        <v>22</v>
      </c>
      <c r="F81" s="294">
        <f>F79+F80</f>
        <v>228540</v>
      </c>
    </row>
  </sheetData>
  <mergeCells count="6">
    <mergeCell ref="B69:F69"/>
    <mergeCell ref="B16:F16"/>
    <mergeCell ref="B3:F3"/>
    <mergeCell ref="B29:F29"/>
    <mergeCell ref="B42:F42"/>
    <mergeCell ref="B56:F5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34" workbookViewId="0">
      <selection activeCell="B41" sqref="B41:F41"/>
    </sheetView>
  </sheetViews>
  <sheetFormatPr baseColWidth="10" defaultRowHeight="15"/>
  <cols>
    <col min="2" max="2" width="35.28515625" style="24" customWidth="1"/>
    <col min="3" max="3" width="41.28515625" style="28" customWidth="1"/>
    <col min="4" max="4" width="11.42578125" style="28"/>
    <col min="5" max="5" width="12.28515625" style="37" customWidth="1"/>
    <col min="6" max="6" width="11.42578125" style="37"/>
  </cols>
  <sheetData>
    <row r="1" spans="2:6">
      <c r="B1" s="351"/>
      <c r="C1" s="351"/>
      <c r="D1" s="351"/>
      <c r="E1" s="351"/>
      <c r="F1" s="351"/>
    </row>
    <row r="2" spans="2:6" ht="15.75" thickBot="1">
      <c r="B2" s="350"/>
      <c r="C2" s="350"/>
      <c r="D2" s="350"/>
      <c r="E2" s="350"/>
      <c r="F2" s="350"/>
    </row>
    <row r="3" spans="2:6" ht="15.75" thickBot="1">
      <c r="B3" s="48"/>
      <c r="C3" s="49" t="s">
        <v>86</v>
      </c>
      <c r="D3" s="2"/>
      <c r="E3" s="3"/>
      <c r="F3" s="4"/>
    </row>
    <row r="4" spans="2:6">
      <c r="B4" s="5" t="s">
        <v>5</v>
      </c>
      <c r="C4" s="232" t="s">
        <v>188</v>
      </c>
      <c r="D4" s="6"/>
      <c r="E4" s="7" t="s">
        <v>6</v>
      </c>
      <c r="F4" s="8"/>
    </row>
    <row r="5" spans="2:6">
      <c r="B5" s="9" t="s">
        <v>7</v>
      </c>
      <c r="C5" s="273" t="s">
        <v>187</v>
      </c>
      <c r="D5" s="10"/>
      <c r="E5" s="11"/>
      <c r="F5" s="8"/>
    </row>
    <row r="6" spans="2:6">
      <c r="B6" s="9" t="s">
        <v>9</v>
      </c>
      <c r="C6" s="171">
        <v>292738</v>
      </c>
      <c r="D6" s="12"/>
      <c r="E6" s="11" t="s">
        <v>10</v>
      </c>
      <c r="F6" s="8"/>
    </row>
    <row r="7" spans="2:6">
      <c r="B7" s="1" t="s">
        <v>12</v>
      </c>
      <c r="C7" s="304">
        <v>111710</v>
      </c>
      <c r="D7" s="6"/>
      <c r="E7" s="26"/>
      <c r="F7" s="8"/>
    </row>
    <row r="8" spans="2:6">
      <c r="B8" s="9" t="s">
        <v>13</v>
      </c>
      <c r="C8" s="232" t="s">
        <v>180</v>
      </c>
      <c r="D8" s="6"/>
      <c r="E8" s="13"/>
      <c r="F8" s="8"/>
    </row>
    <row r="9" spans="2:6">
      <c r="B9" s="14" t="s">
        <v>14</v>
      </c>
      <c r="C9" s="185">
        <v>7006</v>
      </c>
      <c r="D9" s="6"/>
      <c r="E9" s="8"/>
      <c r="F9" s="8"/>
    </row>
    <row r="10" spans="2:6" ht="15.75" thickBot="1">
      <c r="B10" s="14" t="s">
        <v>15</v>
      </c>
      <c r="C10" s="36"/>
      <c r="D10" s="6"/>
      <c r="E10" s="8"/>
      <c r="F10" s="8"/>
    </row>
    <row r="11" spans="2:6" ht="15.75" thickBot="1">
      <c r="B11" s="82" t="s">
        <v>17</v>
      </c>
      <c r="C11" s="82" t="s">
        <v>18</v>
      </c>
      <c r="D11" s="83" t="s">
        <v>19</v>
      </c>
      <c r="E11" s="84" t="s">
        <v>20</v>
      </c>
      <c r="F11" s="85" t="s">
        <v>21</v>
      </c>
    </row>
    <row r="12" spans="2:6" ht="15.75" thickBot="1">
      <c r="B12" s="234" t="s">
        <v>189</v>
      </c>
      <c r="C12" s="234" t="s">
        <v>190</v>
      </c>
      <c r="D12" s="177">
        <v>1</v>
      </c>
      <c r="E12" s="303">
        <v>1741142</v>
      </c>
      <c r="F12" s="205">
        <f>D12*E12</f>
        <v>1741142</v>
      </c>
    </row>
    <row r="13" spans="2:6" ht="15.75" thickBot="1">
      <c r="B13" s="174"/>
      <c r="C13" s="175"/>
      <c r="D13" s="176"/>
      <c r="E13" s="202" t="s">
        <v>22</v>
      </c>
      <c r="F13" s="203">
        <f>F12</f>
        <v>1741142</v>
      </c>
    </row>
    <row r="14" spans="2:6">
      <c r="B14"/>
      <c r="C14"/>
      <c r="D14"/>
      <c r="E14"/>
      <c r="F14"/>
    </row>
    <row r="15" spans="2:6" ht="15.75" thickBot="1">
      <c r="B15" s="350"/>
      <c r="C15" s="350"/>
      <c r="D15" s="350"/>
      <c r="E15" s="350"/>
      <c r="F15" s="350"/>
    </row>
    <row r="16" spans="2:6" ht="15.75" thickBot="1">
      <c r="B16" s="48"/>
      <c r="C16" s="49" t="s">
        <v>37</v>
      </c>
      <c r="D16" s="2"/>
      <c r="E16" s="3"/>
      <c r="F16" s="4"/>
    </row>
    <row r="17" spans="2:6">
      <c r="B17" s="5" t="s">
        <v>5</v>
      </c>
      <c r="C17" s="232" t="s">
        <v>185</v>
      </c>
      <c r="D17" s="6"/>
      <c r="E17" s="7" t="s">
        <v>6</v>
      </c>
      <c r="F17" s="8"/>
    </row>
    <row r="18" spans="2:6">
      <c r="B18" s="9" t="s">
        <v>7</v>
      </c>
      <c r="C18" s="196" t="s">
        <v>150</v>
      </c>
      <c r="D18" s="207"/>
      <c r="E18" s="11"/>
      <c r="F18" s="8"/>
    </row>
    <row r="19" spans="2:6">
      <c r="B19" s="9" t="s">
        <v>9</v>
      </c>
      <c r="C19" s="164">
        <v>292916</v>
      </c>
      <c r="D19" s="208"/>
      <c r="E19" s="11" t="s">
        <v>10</v>
      </c>
      <c r="F19" s="8"/>
    </row>
    <row r="20" spans="2:6">
      <c r="B20" s="1" t="s">
        <v>12</v>
      </c>
      <c r="C20" s="182">
        <v>111806</v>
      </c>
      <c r="D20" s="6"/>
      <c r="E20" s="26"/>
      <c r="F20" s="8"/>
    </row>
    <row r="21" spans="2:6">
      <c r="B21" s="9" t="s">
        <v>13</v>
      </c>
      <c r="C21" s="166" t="s">
        <v>164</v>
      </c>
      <c r="D21" s="6"/>
      <c r="E21" s="13"/>
      <c r="F21" s="8"/>
    </row>
    <row r="22" spans="2:6">
      <c r="B22" s="9" t="s">
        <v>14</v>
      </c>
      <c r="C22" s="185">
        <v>7108</v>
      </c>
      <c r="D22" s="6"/>
      <c r="E22" s="8"/>
      <c r="F22" s="8"/>
    </row>
    <row r="23" spans="2:6" ht="15.75" thickBot="1">
      <c r="B23" s="20" t="s">
        <v>15</v>
      </c>
      <c r="C23" s="243"/>
      <c r="D23" s="6"/>
      <c r="E23" s="8"/>
      <c r="F23" s="8"/>
    </row>
    <row r="24" spans="2:6" ht="15.75" thickBot="1">
      <c r="B24" s="82" t="s">
        <v>17</v>
      </c>
      <c r="C24" s="82" t="s">
        <v>18</v>
      </c>
      <c r="D24" s="83" t="s">
        <v>19</v>
      </c>
      <c r="E24" s="84" t="s">
        <v>20</v>
      </c>
      <c r="F24" s="85" t="s">
        <v>21</v>
      </c>
    </row>
    <row r="25" spans="2:6" ht="15.75" thickBot="1">
      <c r="B25" s="178">
        <v>9910000003</v>
      </c>
      <c r="C25" s="171" t="s">
        <v>54</v>
      </c>
      <c r="D25" s="237">
        <v>1</v>
      </c>
      <c r="E25" s="238">
        <v>150000</v>
      </c>
      <c r="F25" s="205">
        <f>D25*E25</f>
        <v>150000</v>
      </c>
    </row>
    <row r="26" spans="2:6" ht="15.75" thickBot="1">
      <c r="B26" s="177"/>
      <c r="C26" s="239"/>
      <c r="D26" s="240"/>
      <c r="E26" s="241" t="s">
        <v>22</v>
      </c>
      <c r="F26" s="242">
        <f>F25</f>
        <v>150000</v>
      </c>
    </row>
    <row r="28" spans="2:6" ht="15.75" thickBot="1">
      <c r="B28" s="350"/>
      <c r="C28" s="350"/>
      <c r="D28" s="350"/>
      <c r="E28" s="350"/>
      <c r="F28" s="350"/>
    </row>
    <row r="29" spans="2:6" ht="15.75" thickBot="1">
      <c r="B29" s="308"/>
      <c r="C29" s="309" t="s">
        <v>38</v>
      </c>
      <c r="D29" s="2"/>
      <c r="E29" s="3"/>
      <c r="F29" s="4"/>
    </row>
    <row r="30" spans="2:6" ht="15.75" thickBot="1">
      <c r="B30" s="310" t="s">
        <v>5</v>
      </c>
      <c r="C30" s="311" t="s">
        <v>193</v>
      </c>
      <c r="D30" s="6"/>
      <c r="E30" s="7" t="s">
        <v>6</v>
      </c>
      <c r="F30" s="8"/>
    </row>
    <row r="31" spans="2:6" ht="15.75" thickBot="1">
      <c r="B31" s="310" t="s">
        <v>7</v>
      </c>
      <c r="C31" s="312" t="s">
        <v>194</v>
      </c>
      <c r="D31" s="207"/>
      <c r="E31" s="11"/>
      <c r="F31" s="8"/>
    </row>
    <row r="32" spans="2:6" ht="15.75" thickBot="1">
      <c r="B32" s="310" t="s">
        <v>9</v>
      </c>
      <c r="C32" s="266">
        <v>293540</v>
      </c>
      <c r="D32" s="208"/>
      <c r="E32" s="11" t="s">
        <v>10</v>
      </c>
      <c r="F32" s="8"/>
    </row>
    <row r="33" spans="2:6" ht="15.75" thickBot="1">
      <c r="B33" s="313" t="s">
        <v>12</v>
      </c>
      <c r="C33" s="314">
        <v>112082</v>
      </c>
      <c r="D33" s="6"/>
      <c r="E33" s="26"/>
      <c r="F33" s="8"/>
    </row>
    <row r="34" spans="2:6" ht="15.75" thickBot="1">
      <c r="B34" s="310" t="s">
        <v>13</v>
      </c>
      <c r="C34" s="266">
        <v>114</v>
      </c>
      <c r="D34" s="6"/>
      <c r="E34" s="13"/>
      <c r="F34" s="8"/>
    </row>
    <row r="35" spans="2:6" ht="15.75" thickBot="1">
      <c r="B35" s="310" t="s">
        <v>14</v>
      </c>
      <c r="C35" s="266">
        <v>7086</v>
      </c>
      <c r="D35" s="6"/>
      <c r="E35" s="8"/>
      <c r="F35" s="8"/>
    </row>
    <row r="36" spans="2:6" ht="15.75" thickBot="1">
      <c r="B36" s="310" t="s">
        <v>15</v>
      </c>
      <c r="C36" s="177"/>
      <c r="D36" s="6"/>
      <c r="E36" s="8"/>
      <c r="F36" s="8"/>
    </row>
    <row r="37" spans="2:6" ht="15.75" thickBot="1">
      <c r="B37" s="82" t="s">
        <v>17</v>
      </c>
      <c r="C37" s="82"/>
      <c r="D37" s="179" t="s">
        <v>19</v>
      </c>
      <c r="E37" s="84" t="s">
        <v>20</v>
      </c>
      <c r="F37" s="85" t="s">
        <v>21</v>
      </c>
    </row>
    <row r="38" spans="2:6" ht="15.75" thickBot="1">
      <c r="B38" s="204">
        <v>38827</v>
      </c>
      <c r="C38" s="204" t="s">
        <v>195</v>
      </c>
      <c r="D38" s="306">
        <v>2</v>
      </c>
      <c r="E38" s="244">
        <v>35960</v>
      </c>
      <c r="F38" s="245">
        <f>D38*E38</f>
        <v>71920</v>
      </c>
    </row>
    <row r="39" spans="2:6" ht="15.75" thickBot="1">
      <c r="B39" s="177"/>
      <c r="C39" s="239"/>
      <c r="D39" s="307"/>
      <c r="E39" s="246" t="s">
        <v>22</v>
      </c>
      <c r="F39" s="247">
        <f>F38</f>
        <v>71920</v>
      </c>
    </row>
    <row r="41" spans="2:6" ht="15.75" thickBot="1">
      <c r="B41" s="350" t="s">
        <v>196</v>
      </c>
      <c r="C41" s="350"/>
      <c r="D41" s="350"/>
      <c r="E41" s="350"/>
      <c r="F41" s="350"/>
    </row>
    <row r="42" spans="2:6" ht="15.75" thickBot="1">
      <c r="B42" s="48"/>
      <c r="C42" s="49" t="s">
        <v>39</v>
      </c>
      <c r="D42" s="2"/>
      <c r="E42" s="3"/>
      <c r="F42" s="4"/>
    </row>
    <row r="43" spans="2:6">
      <c r="B43" s="5" t="s">
        <v>5</v>
      </c>
      <c r="C43" s="178" t="s">
        <v>53</v>
      </c>
      <c r="D43" s="6"/>
      <c r="E43" s="7" t="s">
        <v>6</v>
      </c>
      <c r="F43" s="8"/>
    </row>
    <row r="44" spans="2:6">
      <c r="B44" s="9" t="s">
        <v>7</v>
      </c>
      <c r="C44" s="273" t="s">
        <v>128</v>
      </c>
      <c r="D44" s="10"/>
      <c r="E44" s="11"/>
      <c r="F44" s="8"/>
    </row>
    <row r="45" spans="2:6">
      <c r="B45" s="9" t="s">
        <v>9</v>
      </c>
      <c r="C45" s="164">
        <v>291048</v>
      </c>
      <c r="D45" s="12"/>
      <c r="E45" s="11" t="s">
        <v>10</v>
      </c>
      <c r="F45" s="8"/>
    </row>
    <row r="46" spans="2:6">
      <c r="B46" s="1" t="s">
        <v>12</v>
      </c>
      <c r="C46" s="315">
        <v>109956</v>
      </c>
      <c r="D46" s="6"/>
      <c r="E46" s="26"/>
      <c r="F46" s="8"/>
    </row>
    <row r="47" spans="2:6">
      <c r="B47" s="9" t="s">
        <v>13</v>
      </c>
      <c r="C47" s="260">
        <v>4700024771</v>
      </c>
      <c r="D47" s="6"/>
      <c r="E47" s="13"/>
      <c r="F47" s="8"/>
    </row>
    <row r="48" spans="2:6">
      <c r="B48" s="14" t="s">
        <v>14</v>
      </c>
      <c r="C48" s="164">
        <v>7371</v>
      </c>
      <c r="D48" s="6"/>
      <c r="E48" s="8"/>
      <c r="F48" s="8"/>
    </row>
    <row r="49" spans="2:6" ht="15.75" thickBot="1">
      <c r="B49" s="14" t="s">
        <v>15</v>
      </c>
      <c r="C49" s="36"/>
      <c r="D49" s="6"/>
      <c r="E49" s="8"/>
      <c r="F49" s="8"/>
    </row>
    <row r="50" spans="2:6" ht="15.75" thickBot="1">
      <c r="B50" s="82" t="s">
        <v>17</v>
      </c>
      <c r="C50" s="82" t="s">
        <v>18</v>
      </c>
      <c r="D50" s="83" t="s">
        <v>19</v>
      </c>
      <c r="E50" s="84" t="s">
        <v>20</v>
      </c>
      <c r="F50" s="85" t="s">
        <v>21</v>
      </c>
    </row>
    <row r="51" spans="2:6">
      <c r="B51" s="178">
        <v>9910000003</v>
      </c>
      <c r="C51" s="164" t="s">
        <v>158</v>
      </c>
      <c r="D51" s="38">
        <v>1</v>
      </c>
      <c r="E51" s="183">
        <v>250000</v>
      </c>
      <c r="F51" s="31">
        <f>D51*E51</f>
        <v>250000</v>
      </c>
    </row>
    <row r="52" spans="2:6" ht="15.75" thickBot="1">
      <c r="B52" s="32"/>
      <c r="C52" s="86"/>
      <c r="D52" s="39"/>
      <c r="E52" s="33" t="s">
        <v>22</v>
      </c>
      <c r="F52" s="34">
        <f>F51</f>
        <v>250000</v>
      </c>
    </row>
    <row r="54" spans="2:6" ht="15.75" thickBot="1">
      <c r="B54" s="350"/>
      <c r="C54" s="350"/>
      <c r="D54" s="350"/>
      <c r="E54" s="350"/>
      <c r="F54" s="350"/>
    </row>
    <row r="55" spans="2:6" ht="15.75" thickBot="1">
      <c r="B55" s="48"/>
      <c r="C55" s="49" t="s">
        <v>87</v>
      </c>
      <c r="D55" s="2"/>
      <c r="E55" s="3"/>
      <c r="F55" s="4"/>
    </row>
    <row r="56" spans="2:6">
      <c r="B56" s="5" t="s">
        <v>5</v>
      </c>
      <c r="C56" s="232" t="s">
        <v>198</v>
      </c>
      <c r="D56" s="6"/>
      <c r="E56" s="7" t="s">
        <v>6</v>
      </c>
      <c r="F56" s="8"/>
    </row>
    <row r="57" spans="2:6">
      <c r="B57" s="9" t="s">
        <v>7</v>
      </c>
      <c r="C57" s="273" t="s">
        <v>197</v>
      </c>
      <c r="D57" s="10"/>
      <c r="E57" s="11"/>
      <c r="F57" s="8"/>
    </row>
    <row r="58" spans="2:6">
      <c r="B58" s="9" t="s">
        <v>9</v>
      </c>
      <c r="C58" s="229">
        <v>293957</v>
      </c>
      <c r="D58" s="12"/>
      <c r="E58" s="11" t="s">
        <v>10</v>
      </c>
      <c r="F58" s="8"/>
    </row>
    <row r="59" spans="2:6">
      <c r="B59" s="1" t="s">
        <v>12</v>
      </c>
      <c r="C59" s="250">
        <v>112563</v>
      </c>
      <c r="D59" s="6"/>
      <c r="E59" s="26"/>
      <c r="F59" s="8"/>
    </row>
    <row r="60" spans="2:6">
      <c r="B60" s="9" t="s">
        <v>13</v>
      </c>
      <c r="C60" s="164">
        <v>56752</v>
      </c>
      <c r="D60" s="6"/>
      <c r="E60" s="13"/>
      <c r="F60" s="8"/>
    </row>
    <row r="61" spans="2:6">
      <c r="B61" s="14" t="s">
        <v>14</v>
      </c>
      <c r="C61" s="229">
        <v>7107</v>
      </c>
      <c r="D61" s="6"/>
      <c r="E61" s="8"/>
      <c r="F61" s="8"/>
    </row>
    <row r="62" spans="2:6" ht="15.75" thickBot="1">
      <c r="B62" s="14" t="s">
        <v>15</v>
      </c>
      <c r="C62" s="36"/>
      <c r="D62" s="6"/>
      <c r="E62" s="8"/>
      <c r="F62" s="8"/>
    </row>
    <row r="63" spans="2:6" ht="15.75" thickBot="1">
      <c r="B63" s="82" t="s">
        <v>17</v>
      </c>
      <c r="C63" s="82" t="s">
        <v>18</v>
      </c>
      <c r="D63" s="83" t="s">
        <v>19</v>
      </c>
      <c r="E63" s="84" t="s">
        <v>20</v>
      </c>
      <c r="F63" s="85" t="s">
        <v>21</v>
      </c>
    </row>
    <row r="64" spans="2:6" ht="16.5" thickBot="1">
      <c r="B64" s="169">
        <v>3200000000</v>
      </c>
      <c r="C64" s="169" t="s">
        <v>28</v>
      </c>
      <c r="D64" s="177">
        <v>1</v>
      </c>
      <c r="E64" s="249">
        <v>250000</v>
      </c>
      <c r="F64" s="205">
        <f>D64*E64</f>
        <v>250000</v>
      </c>
    </row>
    <row r="65" spans="2:6" ht="15.75" thickBot="1">
      <c r="B65" s="174"/>
      <c r="C65" s="175"/>
      <c r="D65" s="176"/>
      <c r="E65" s="202" t="s">
        <v>22</v>
      </c>
      <c r="F65" s="203">
        <f>F64</f>
        <v>250000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topLeftCell="A43" workbookViewId="0">
      <selection activeCell="C66" sqref="C66"/>
    </sheetView>
  </sheetViews>
  <sheetFormatPr baseColWidth="10" defaultRowHeight="15"/>
  <cols>
    <col min="2" max="2" width="35.28515625" style="113" customWidth="1"/>
    <col min="3" max="3" width="45.5703125" style="113" customWidth="1"/>
    <col min="4" max="4" width="11.42578125" style="113"/>
    <col min="5" max="5" width="12.28515625" style="113" customWidth="1"/>
    <col min="6" max="6" width="11.42578125" style="113"/>
  </cols>
  <sheetData>
    <row r="2" spans="2:6" ht="15.75" thickBot="1">
      <c r="B2" s="350"/>
      <c r="C2" s="350"/>
      <c r="D2" s="350"/>
      <c r="E2" s="350"/>
      <c r="F2" s="350"/>
    </row>
    <row r="3" spans="2:6" ht="15.75" thickBot="1">
      <c r="B3" s="48"/>
      <c r="C3" s="49" t="s">
        <v>88</v>
      </c>
      <c r="D3" s="2"/>
      <c r="E3" s="3"/>
      <c r="F3" s="4"/>
    </row>
    <row r="4" spans="2:6">
      <c r="B4" s="114" t="s">
        <v>5</v>
      </c>
      <c r="C4" s="178" t="s">
        <v>105</v>
      </c>
      <c r="D4" s="116"/>
      <c r="E4" s="27" t="s">
        <v>6</v>
      </c>
      <c r="F4" s="4"/>
    </row>
    <row r="5" spans="2:6">
      <c r="B5" s="115" t="s">
        <v>7</v>
      </c>
      <c r="C5" s="196" t="s">
        <v>136</v>
      </c>
      <c r="D5" s="116"/>
      <c r="E5" s="117"/>
      <c r="F5" s="4"/>
    </row>
    <row r="6" spans="2:6">
      <c r="B6" s="115" t="s">
        <v>9</v>
      </c>
      <c r="C6" s="233">
        <v>292022</v>
      </c>
      <c r="D6" s="118"/>
      <c r="E6" s="117" t="s">
        <v>10</v>
      </c>
      <c r="F6" s="4"/>
    </row>
    <row r="7" spans="2:6">
      <c r="B7" s="120" t="s">
        <v>12</v>
      </c>
      <c r="C7" s="320">
        <v>110638</v>
      </c>
      <c r="D7" s="2"/>
      <c r="E7" s="119"/>
      <c r="F7" s="4"/>
    </row>
    <row r="8" spans="2:6">
      <c r="B8" s="115" t="s">
        <v>13</v>
      </c>
      <c r="C8" s="166">
        <v>205279</v>
      </c>
      <c r="D8" s="2"/>
      <c r="E8" s="121"/>
      <c r="F8" s="4"/>
    </row>
    <row r="9" spans="2:6">
      <c r="B9" s="122" t="s">
        <v>14</v>
      </c>
      <c r="C9" s="171">
        <v>7313</v>
      </c>
      <c r="D9" s="2"/>
      <c r="E9" s="4"/>
      <c r="F9" s="4"/>
    </row>
    <row r="10" spans="2:6" ht="15.75" thickBot="1">
      <c r="B10" s="122" t="s">
        <v>15</v>
      </c>
      <c r="C10" s="123"/>
      <c r="D10" s="2"/>
      <c r="E10" s="4"/>
      <c r="F10" s="4"/>
    </row>
    <row r="11" spans="2:6" ht="15.75" thickBot="1">
      <c r="B11" s="124" t="s">
        <v>17</v>
      </c>
      <c r="C11" s="124"/>
      <c r="D11" s="126" t="s">
        <v>19</v>
      </c>
      <c r="E11" s="126" t="s">
        <v>20</v>
      </c>
      <c r="F11" s="127" t="s">
        <v>21</v>
      </c>
    </row>
    <row r="12" spans="2:6" ht="15.75" thickBot="1">
      <c r="B12" s="234" t="s">
        <v>200</v>
      </c>
      <c r="C12" s="237" t="s">
        <v>201</v>
      </c>
      <c r="D12" s="220">
        <v>1</v>
      </c>
      <c r="E12" s="319">
        <v>235000</v>
      </c>
      <c r="F12" s="251">
        <f>D12*E12</f>
        <v>235000</v>
      </c>
    </row>
    <row r="13" spans="2:6" ht="15.75" thickBot="1">
      <c r="B13" s="252"/>
      <c r="C13" s="253"/>
      <c r="D13" s="254"/>
      <c r="E13" s="255" t="s">
        <v>22</v>
      </c>
      <c r="F13" s="256">
        <f>F12</f>
        <v>235000</v>
      </c>
    </row>
    <row r="14" spans="2:6">
      <c r="F14" s="195"/>
    </row>
    <row r="15" spans="2:6" ht="15.75" thickBot="1">
      <c r="B15" s="350"/>
      <c r="C15" s="350"/>
      <c r="D15" s="350"/>
      <c r="E15" s="350"/>
      <c r="F15" s="350"/>
    </row>
    <row r="16" spans="2:6" ht="15.75" thickBot="1">
      <c r="B16" s="48"/>
      <c r="C16" s="198" t="s">
        <v>40</v>
      </c>
      <c r="D16" s="2"/>
      <c r="E16" s="3"/>
      <c r="F16" s="4"/>
    </row>
    <row r="17" spans="2:6">
      <c r="B17" s="114" t="s">
        <v>5</v>
      </c>
      <c r="C17" s="178" t="s">
        <v>105</v>
      </c>
      <c r="D17" s="257"/>
      <c r="E17" s="27" t="s">
        <v>6</v>
      </c>
      <c r="F17" s="4"/>
    </row>
    <row r="18" spans="2:6">
      <c r="B18" s="115" t="s">
        <v>7</v>
      </c>
      <c r="C18" s="196" t="s">
        <v>136</v>
      </c>
      <c r="D18" s="257"/>
      <c r="E18" s="117"/>
      <c r="F18" s="4"/>
    </row>
    <row r="19" spans="2:6">
      <c r="B19" s="115" t="s">
        <v>9</v>
      </c>
      <c r="C19" s="229">
        <v>292482</v>
      </c>
      <c r="D19" s="258"/>
      <c r="E19" s="117" t="s">
        <v>10</v>
      </c>
      <c r="F19" s="4"/>
    </row>
    <row r="20" spans="2:6">
      <c r="B20" s="120" t="s">
        <v>12</v>
      </c>
      <c r="C20" s="182">
        <v>112063</v>
      </c>
      <c r="D20" s="2"/>
      <c r="E20" s="119"/>
      <c r="F20" s="4"/>
    </row>
    <row r="21" spans="2:6">
      <c r="B21" s="115" t="s">
        <v>13</v>
      </c>
      <c r="C21" s="166">
        <v>205278</v>
      </c>
      <c r="D21" s="2"/>
      <c r="E21" s="121"/>
      <c r="F21" s="4"/>
    </row>
    <row r="22" spans="2:6">
      <c r="B22" s="122" t="s">
        <v>14</v>
      </c>
      <c r="C22" s="171">
        <v>7314</v>
      </c>
      <c r="D22" s="2"/>
      <c r="E22" s="4"/>
      <c r="F22" s="4"/>
    </row>
    <row r="23" spans="2:6" ht="15.75" thickBot="1">
      <c r="B23" s="122" t="s">
        <v>15</v>
      </c>
      <c r="C23" s="123"/>
      <c r="D23" s="2"/>
      <c r="E23" s="4"/>
      <c r="F23" s="4"/>
    </row>
    <row r="24" spans="2:6" ht="15.75" thickBot="1">
      <c r="B24" s="124" t="s">
        <v>17</v>
      </c>
      <c r="C24" s="124" t="s">
        <v>18</v>
      </c>
      <c r="D24" s="125" t="s">
        <v>19</v>
      </c>
      <c r="E24" s="126" t="s">
        <v>20</v>
      </c>
      <c r="F24" s="127" t="s">
        <v>21</v>
      </c>
    </row>
    <row r="25" spans="2:6" ht="16.5" thickBot="1">
      <c r="B25" s="234" t="s">
        <v>202</v>
      </c>
      <c r="C25" s="234" t="s">
        <v>203</v>
      </c>
      <c r="D25" s="146">
        <v>1</v>
      </c>
      <c r="E25" s="248">
        <v>92000</v>
      </c>
      <c r="F25" s="128">
        <f>D25*E25</f>
        <v>92000</v>
      </c>
    </row>
    <row r="26" spans="2:6" ht="15.75" thickBot="1">
      <c r="B26" s="129"/>
      <c r="C26" s="130"/>
      <c r="D26" s="131"/>
      <c r="E26" s="132" t="s">
        <v>22</v>
      </c>
      <c r="F26" s="133">
        <f>SUM(F25:F25)</f>
        <v>92000</v>
      </c>
    </row>
    <row r="28" spans="2:6" ht="15.75" thickBot="1">
      <c r="B28" s="350" t="s">
        <v>204</v>
      </c>
      <c r="C28" s="350"/>
      <c r="D28" s="350"/>
      <c r="E28" s="350"/>
      <c r="F28" s="350"/>
    </row>
    <row r="29" spans="2:6" ht="15.75" thickBot="1">
      <c r="B29" s="48"/>
      <c r="C29" s="49" t="s">
        <v>41</v>
      </c>
      <c r="D29" s="2"/>
      <c r="E29" s="3"/>
      <c r="F29" s="4"/>
    </row>
    <row r="30" spans="2:6">
      <c r="B30" s="114" t="s">
        <v>5</v>
      </c>
      <c r="C30" s="178" t="s">
        <v>53</v>
      </c>
      <c r="D30" s="116"/>
      <c r="E30" s="27" t="s">
        <v>6</v>
      </c>
      <c r="F30" s="4"/>
    </row>
    <row r="31" spans="2:6">
      <c r="B31" s="115" t="s">
        <v>7</v>
      </c>
      <c r="C31" s="273" t="s">
        <v>128</v>
      </c>
      <c r="D31" s="116"/>
      <c r="E31" s="117"/>
      <c r="F31" s="4"/>
    </row>
    <row r="32" spans="2:6">
      <c r="B32" s="115" t="s">
        <v>9</v>
      </c>
      <c r="C32" s="164">
        <v>288090</v>
      </c>
      <c r="D32" s="118"/>
      <c r="E32" s="117" t="s">
        <v>10</v>
      </c>
      <c r="F32" s="4"/>
    </row>
    <row r="33" spans="2:6">
      <c r="B33" s="120" t="s">
        <v>12</v>
      </c>
      <c r="C33" s="157">
        <v>108347</v>
      </c>
      <c r="D33" s="2"/>
      <c r="E33" s="119"/>
      <c r="F33" s="4"/>
    </row>
    <row r="34" spans="2:6">
      <c r="B34" s="115" t="s">
        <v>13</v>
      </c>
      <c r="C34" s="232">
        <v>4700024668</v>
      </c>
      <c r="D34" s="2"/>
      <c r="E34" s="121"/>
      <c r="F34" s="4"/>
    </row>
    <row r="35" spans="2:6">
      <c r="B35" s="122" t="s">
        <v>14</v>
      </c>
      <c r="C35" s="171">
        <v>7370</v>
      </c>
      <c r="D35" s="2"/>
      <c r="E35" s="4"/>
      <c r="F35" s="4"/>
    </row>
    <row r="36" spans="2:6" ht="15.75" thickBot="1">
      <c r="B36" s="122" t="s">
        <v>15</v>
      </c>
      <c r="C36" s="123"/>
      <c r="D36" s="2"/>
      <c r="E36" s="4"/>
      <c r="F36" s="4"/>
    </row>
    <row r="37" spans="2:6" ht="15.75" thickBot="1">
      <c r="B37" s="124" t="s">
        <v>17</v>
      </c>
      <c r="C37" s="124" t="s">
        <v>18</v>
      </c>
      <c r="D37" s="125" t="s">
        <v>19</v>
      </c>
      <c r="E37" s="126" t="s">
        <v>20</v>
      </c>
      <c r="F37" s="127" t="s">
        <v>21</v>
      </c>
    </row>
    <row r="38" spans="2:6" ht="15.75" thickBot="1">
      <c r="B38" s="169">
        <v>350207</v>
      </c>
      <c r="C38" s="169" t="s">
        <v>205</v>
      </c>
      <c r="D38" s="154">
        <v>1</v>
      </c>
      <c r="E38" s="170">
        <v>241010</v>
      </c>
      <c r="F38" s="128">
        <f>D38*E38</f>
        <v>241010</v>
      </c>
    </row>
    <row r="39" spans="2:6" ht="15.75" thickBot="1">
      <c r="B39" s="129"/>
      <c r="C39" s="130"/>
      <c r="D39" s="131"/>
      <c r="E39" s="132" t="s">
        <v>22</v>
      </c>
      <c r="F39" s="133">
        <f>SUM(F38:F38)</f>
        <v>241010</v>
      </c>
    </row>
    <row r="41" spans="2:6" ht="15.75" thickBot="1"/>
    <row r="42" spans="2:6" ht="15.75" thickBot="1">
      <c r="B42" s="48"/>
      <c r="C42" s="198" t="s">
        <v>42</v>
      </c>
      <c r="D42" s="2"/>
      <c r="E42" s="3"/>
      <c r="F42" s="4"/>
    </row>
    <row r="43" spans="2:6">
      <c r="B43" s="114" t="s">
        <v>5</v>
      </c>
      <c r="C43" s="184" t="s">
        <v>212</v>
      </c>
      <c r="D43" s="257"/>
      <c r="E43" s="27" t="s">
        <v>6</v>
      </c>
      <c r="F43" s="4"/>
    </row>
    <row r="44" spans="2:6">
      <c r="B44" s="115" t="s">
        <v>7</v>
      </c>
      <c r="C44" s="259" t="s">
        <v>211</v>
      </c>
      <c r="D44" s="257"/>
      <c r="E44" s="117"/>
      <c r="F44" s="4"/>
    </row>
    <row r="45" spans="2:6">
      <c r="B45" s="115" t="s">
        <v>9</v>
      </c>
      <c r="C45" s="164">
        <v>293977</v>
      </c>
      <c r="D45" s="258"/>
      <c r="E45" s="117" t="s">
        <v>10</v>
      </c>
      <c r="F45" s="4"/>
    </row>
    <row r="46" spans="2:6">
      <c r="B46" s="120" t="s">
        <v>12</v>
      </c>
      <c r="C46" s="182">
        <v>113057</v>
      </c>
      <c r="D46" s="2"/>
      <c r="E46" s="119"/>
      <c r="F46" s="4"/>
    </row>
    <row r="47" spans="2:6">
      <c r="B47" s="115" t="s">
        <v>13</v>
      </c>
      <c r="C47" s="166">
        <v>126927</v>
      </c>
      <c r="D47" s="2"/>
      <c r="E47" s="121"/>
      <c r="F47" s="4"/>
    </row>
    <row r="48" spans="2:6">
      <c r="B48" s="122" t="s">
        <v>14</v>
      </c>
      <c r="C48" s="185">
        <v>7012</v>
      </c>
      <c r="D48" s="2"/>
      <c r="E48" s="4"/>
      <c r="F48" s="4"/>
    </row>
    <row r="49" spans="2:9" ht="15.75" thickBot="1">
      <c r="B49" s="122" t="s">
        <v>15</v>
      </c>
      <c r="C49" s="123"/>
      <c r="D49" s="2"/>
      <c r="E49" s="4"/>
      <c r="F49" s="4"/>
    </row>
    <row r="50" spans="2:9" ht="15.75" thickBot="1">
      <c r="B50" s="124" t="s">
        <v>17</v>
      </c>
      <c r="C50" s="124" t="s">
        <v>18</v>
      </c>
      <c r="D50" s="125" t="s">
        <v>19</v>
      </c>
      <c r="E50" s="126" t="s">
        <v>20</v>
      </c>
      <c r="F50" s="127" t="s">
        <v>21</v>
      </c>
    </row>
    <row r="51" spans="2:9" ht="16.5" thickBot="1">
      <c r="B51" s="321" t="s">
        <v>213</v>
      </c>
      <c r="C51" s="321" t="s">
        <v>214</v>
      </c>
      <c r="D51" s="177">
        <v>1</v>
      </c>
      <c r="E51" s="248">
        <v>2280000</v>
      </c>
      <c r="F51" s="223">
        <f>D51*E51</f>
        <v>2280000</v>
      </c>
    </row>
    <row r="52" spans="2:9" ht="15.75" thickBot="1">
      <c r="B52" s="190"/>
      <c r="C52" s="191"/>
      <c r="D52" s="192"/>
      <c r="E52" s="193" t="s">
        <v>22</v>
      </c>
      <c r="F52" s="222">
        <f>F51</f>
        <v>2280000</v>
      </c>
    </row>
    <row r="54" spans="2:9" ht="15.75" thickBot="1">
      <c r="B54" s="350"/>
      <c r="C54" s="350"/>
      <c r="D54" s="350"/>
      <c r="E54" s="350"/>
      <c r="F54" s="350"/>
    </row>
    <row r="55" spans="2:9" ht="15.75" thickBot="1">
      <c r="B55" s="209"/>
      <c r="C55" s="198" t="s">
        <v>43</v>
      </c>
      <c r="D55" s="116"/>
      <c r="E55" s="3"/>
      <c r="F55" s="4"/>
    </row>
    <row r="56" spans="2:9" ht="15.75" thickBot="1">
      <c r="B56" s="322" t="s">
        <v>5</v>
      </c>
      <c r="C56" s="323" t="s">
        <v>216</v>
      </c>
      <c r="D56" s="257"/>
      <c r="E56" s="27" t="s">
        <v>6</v>
      </c>
      <c r="F56" s="4"/>
    </row>
    <row r="57" spans="2:9" ht="15.75" thickBot="1">
      <c r="B57" s="322" t="s">
        <v>7</v>
      </c>
      <c r="C57" s="324" t="s">
        <v>215</v>
      </c>
      <c r="D57" s="257"/>
      <c r="E57" s="117"/>
      <c r="F57" s="4"/>
    </row>
    <row r="58" spans="2:9" ht="15.75" thickBot="1">
      <c r="B58" s="322" t="s">
        <v>9</v>
      </c>
      <c r="C58" s="266">
        <v>293975</v>
      </c>
      <c r="D58" s="258"/>
      <c r="E58" s="117" t="s">
        <v>10</v>
      </c>
      <c r="F58" s="4"/>
    </row>
    <row r="59" spans="2:9" ht="15.75" thickBot="1">
      <c r="B59" s="325" t="s">
        <v>12</v>
      </c>
      <c r="C59" s="314">
        <v>113053</v>
      </c>
      <c r="D59" s="2"/>
      <c r="E59" s="119"/>
      <c r="F59" s="4"/>
    </row>
    <row r="60" spans="2:9" ht="15.75" thickBot="1">
      <c r="B60" s="322" t="s">
        <v>13</v>
      </c>
      <c r="C60" s="323">
        <v>53153</v>
      </c>
      <c r="D60" s="2"/>
      <c r="E60" s="121"/>
      <c r="F60" s="4"/>
    </row>
    <row r="61" spans="2:9" ht="15.75" thickBot="1">
      <c r="B61" s="322" t="s">
        <v>14</v>
      </c>
      <c r="C61" s="266">
        <v>7111</v>
      </c>
      <c r="D61" s="2"/>
      <c r="E61" s="4"/>
      <c r="F61" s="4"/>
      <c r="I61" t="s">
        <v>6</v>
      </c>
    </row>
    <row r="62" spans="2:9" ht="15.75" thickBot="1">
      <c r="B62" s="322" t="s">
        <v>15</v>
      </c>
      <c r="C62" s="252"/>
      <c r="D62" s="2"/>
      <c r="E62" s="4"/>
      <c r="F62" s="4"/>
    </row>
    <row r="63" spans="2:9" ht="15.75" thickBot="1">
      <c r="B63" s="124" t="s">
        <v>17</v>
      </c>
      <c r="C63" s="124" t="s">
        <v>18</v>
      </c>
      <c r="D63" s="125" t="s">
        <v>19</v>
      </c>
      <c r="E63" s="126" t="s">
        <v>20</v>
      </c>
      <c r="F63" s="127" t="s">
        <v>21</v>
      </c>
    </row>
    <row r="64" spans="2:9" ht="15.75" thickBot="1">
      <c r="B64" s="326" t="s">
        <v>206</v>
      </c>
      <c r="C64" s="326" t="s">
        <v>207</v>
      </c>
      <c r="D64" s="227">
        <v>1</v>
      </c>
      <c r="E64" s="328">
        <v>85140</v>
      </c>
      <c r="F64" s="329">
        <f>D64*E64</f>
        <v>85140</v>
      </c>
    </row>
    <row r="65" spans="2:6" ht="15.75" thickBot="1">
      <c r="B65" s="327" t="s">
        <v>208</v>
      </c>
      <c r="C65" s="327" t="s">
        <v>209</v>
      </c>
      <c r="D65" s="227">
        <v>1</v>
      </c>
      <c r="E65" s="328">
        <v>92000</v>
      </c>
      <c r="F65" s="329">
        <f>D65*E65</f>
        <v>92000</v>
      </c>
    </row>
    <row r="66" spans="2:6" ht="15.75" thickBot="1">
      <c r="B66" s="252"/>
      <c r="C66" s="253"/>
      <c r="D66" s="254"/>
      <c r="E66" s="255" t="s">
        <v>22</v>
      </c>
      <c r="F66" s="329">
        <f>SUM(F64:F65)</f>
        <v>177140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topLeftCell="A25" workbookViewId="0">
      <selection activeCell="H43" sqref="H43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8"/>
      <c r="C3" s="49" t="s">
        <v>100</v>
      </c>
      <c r="D3" s="2"/>
      <c r="E3" s="3"/>
      <c r="F3" s="4"/>
    </row>
    <row r="4" spans="2:6">
      <c r="B4" s="5" t="s">
        <v>5</v>
      </c>
      <c r="C4" s="232" t="s">
        <v>185</v>
      </c>
      <c r="D4" s="6"/>
      <c r="E4" s="7" t="s">
        <v>6</v>
      </c>
      <c r="F4" s="8"/>
    </row>
    <row r="5" spans="2:6">
      <c r="B5" s="9" t="s">
        <v>7</v>
      </c>
      <c r="C5" s="196" t="s">
        <v>150</v>
      </c>
      <c r="D5" s="10"/>
      <c r="E5" s="11"/>
      <c r="F5" s="8"/>
    </row>
    <row r="6" spans="2:6">
      <c r="B6" s="9" t="s">
        <v>9</v>
      </c>
      <c r="C6" s="171">
        <v>295817</v>
      </c>
      <c r="D6" s="12"/>
      <c r="E6" s="11" t="s">
        <v>10</v>
      </c>
      <c r="F6" s="8"/>
    </row>
    <row r="7" spans="2:6">
      <c r="B7" s="1" t="s">
        <v>12</v>
      </c>
      <c r="C7" s="182">
        <v>113336</v>
      </c>
      <c r="D7" s="6"/>
      <c r="E7" s="26"/>
      <c r="F7" s="8"/>
    </row>
    <row r="8" spans="2:6">
      <c r="B8" s="9" t="s">
        <v>13</v>
      </c>
      <c r="C8" s="166" t="s">
        <v>152</v>
      </c>
      <c r="D8" s="6"/>
      <c r="E8" s="13"/>
      <c r="F8" s="8"/>
    </row>
    <row r="9" spans="2:6">
      <c r="B9" s="14" t="s">
        <v>14</v>
      </c>
      <c r="C9" s="185">
        <v>7107</v>
      </c>
      <c r="D9" s="6"/>
      <c r="E9" s="8"/>
      <c r="F9" s="8"/>
    </row>
    <row r="10" spans="2:6" ht="15.75" thickBot="1">
      <c r="B10" s="14" t="s">
        <v>15</v>
      </c>
      <c r="C10" s="36"/>
      <c r="D10" s="6"/>
      <c r="E10" s="8"/>
      <c r="F10" s="8"/>
    </row>
    <row r="11" spans="2:6" ht="15.75" thickBot="1">
      <c r="B11" s="82" t="s">
        <v>17</v>
      </c>
      <c r="C11" s="82" t="s">
        <v>18</v>
      </c>
      <c r="D11" s="83" t="s">
        <v>19</v>
      </c>
      <c r="E11" s="84" t="s">
        <v>20</v>
      </c>
      <c r="F11" s="85" t="s">
        <v>21</v>
      </c>
    </row>
    <row r="12" spans="2:6" ht="15.75" thickBot="1">
      <c r="B12" s="321">
        <v>36458</v>
      </c>
      <c r="C12" s="321" t="s">
        <v>210</v>
      </c>
      <c r="D12" s="177">
        <v>2</v>
      </c>
      <c r="E12" s="267">
        <v>140000</v>
      </c>
      <c r="F12" s="205">
        <f>D12*E12</f>
        <v>280000</v>
      </c>
    </row>
    <row r="13" spans="2:6" ht="15.75" thickBot="1">
      <c r="B13" s="177"/>
      <c r="C13" s="239"/>
      <c r="D13" s="268"/>
      <c r="E13" s="269" t="s">
        <v>22</v>
      </c>
      <c r="F13" s="205">
        <f>SUM(F12:F12)</f>
        <v>280000</v>
      </c>
    </row>
    <row r="15" spans="2:6" ht="15.75" thickBot="1">
      <c r="B15" s="197"/>
    </row>
    <row r="16" spans="2:6" ht="15.75" thickBot="1">
      <c r="B16" s="48"/>
      <c r="C16" s="198" t="s">
        <v>89</v>
      </c>
      <c r="D16" s="2"/>
      <c r="E16" s="3"/>
      <c r="F16" s="4"/>
    </row>
    <row r="17" spans="2:6">
      <c r="B17" s="5" t="s">
        <v>5</v>
      </c>
      <c r="C17" s="232" t="s">
        <v>185</v>
      </c>
      <c r="D17" s="6"/>
      <c r="E17" s="7" t="s">
        <v>6</v>
      </c>
      <c r="F17" s="8"/>
    </row>
    <row r="18" spans="2:6">
      <c r="B18" s="9" t="s">
        <v>7</v>
      </c>
      <c r="C18" s="196" t="s">
        <v>150</v>
      </c>
      <c r="D18" s="6"/>
      <c r="E18" s="11"/>
      <c r="F18" s="8"/>
    </row>
    <row r="19" spans="2:6">
      <c r="B19" s="9" t="s">
        <v>9</v>
      </c>
      <c r="C19" s="171">
        <v>295816</v>
      </c>
      <c r="D19" s="105"/>
      <c r="E19" s="11" t="s">
        <v>10</v>
      </c>
      <c r="F19" s="8"/>
    </row>
    <row r="20" spans="2:6">
      <c r="B20" s="1" t="s">
        <v>12</v>
      </c>
      <c r="C20" s="182">
        <v>113338</v>
      </c>
      <c r="D20" s="6"/>
      <c r="E20" s="26"/>
      <c r="F20" s="8"/>
    </row>
    <row r="21" spans="2:6">
      <c r="B21" s="9" t="s">
        <v>13</v>
      </c>
      <c r="C21" s="164" t="s">
        <v>199</v>
      </c>
      <c r="D21" s="6"/>
      <c r="E21" s="13"/>
      <c r="F21" s="8"/>
    </row>
    <row r="22" spans="2:6">
      <c r="B22" s="14" t="s">
        <v>14</v>
      </c>
      <c r="C22" s="185">
        <v>7109</v>
      </c>
      <c r="D22" s="6"/>
      <c r="E22" s="8"/>
      <c r="F22" s="8"/>
    </row>
    <row r="23" spans="2:6" ht="15.75" thickBot="1">
      <c r="B23" s="14" t="s">
        <v>15</v>
      </c>
      <c r="C23" s="201"/>
      <c r="D23" s="6"/>
      <c r="E23" s="8"/>
      <c r="F23" s="8"/>
    </row>
    <row r="24" spans="2:6" ht="15.75" thickBot="1">
      <c r="B24" s="82" t="s">
        <v>17</v>
      </c>
      <c r="C24" s="199" t="s">
        <v>18</v>
      </c>
      <c r="D24" s="83" t="s">
        <v>19</v>
      </c>
      <c r="E24" s="84" t="s">
        <v>20</v>
      </c>
      <c r="F24" s="85" t="s">
        <v>21</v>
      </c>
    </row>
    <row r="25" spans="2:6">
      <c r="B25" s="178">
        <v>111110000</v>
      </c>
      <c r="C25" s="171" t="s">
        <v>30</v>
      </c>
      <c r="D25" s="330">
        <v>1</v>
      </c>
      <c r="E25" s="183">
        <v>212500</v>
      </c>
      <c r="F25" s="31">
        <f>E25*D25</f>
        <v>212500</v>
      </c>
    </row>
    <row r="26" spans="2:6" ht="15.75" thickBot="1">
      <c r="B26" s="32"/>
      <c r="C26" s="86"/>
      <c r="D26" s="39"/>
      <c r="E26" s="33" t="s">
        <v>22</v>
      </c>
      <c r="F26" s="34">
        <f>F25</f>
        <v>212500</v>
      </c>
    </row>
    <row r="28" spans="2:6" ht="15.75" thickBot="1">
      <c r="B28" s="350" t="s">
        <v>217</v>
      </c>
      <c r="C28" s="350"/>
      <c r="D28" s="350"/>
      <c r="E28" s="350"/>
      <c r="F28" s="350"/>
    </row>
    <row r="29" spans="2:6" ht="15.75" thickBot="1">
      <c r="B29" s="48"/>
      <c r="C29" s="49" t="s">
        <v>90</v>
      </c>
      <c r="D29" s="2"/>
      <c r="E29" s="3"/>
      <c r="F29" s="4"/>
    </row>
    <row r="30" spans="2:6">
      <c r="B30" s="5" t="s">
        <v>5</v>
      </c>
      <c r="C30" s="178" t="s">
        <v>53</v>
      </c>
      <c r="D30" s="6"/>
      <c r="E30" s="7" t="s">
        <v>6</v>
      </c>
      <c r="F30" s="8"/>
    </row>
    <row r="31" spans="2:6">
      <c r="B31" s="9" t="s">
        <v>7</v>
      </c>
      <c r="C31" s="273" t="s">
        <v>128</v>
      </c>
      <c r="D31" s="10"/>
      <c r="E31" s="11"/>
      <c r="F31" s="8"/>
    </row>
    <row r="32" spans="2:6">
      <c r="B32" s="9" t="s">
        <v>9</v>
      </c>
      <c r="C32" s="233">
        <v>296677</v>
      </c>
      <c r="D32" s="12"/>
      <c r="E32" s="11" t="s">
        <v>10</v>
      </c>
      <c r="F32" s="8"/>
    </row>
    <row r="33" spans="2:6">
      <c r="B33" s="1" t="s">
        <v>12</v>
      </c>
      <c r="C33" s="182">
        <v>114432</v>
      </c>
      <c r="D33" s="6"/>
      <c r="E33" s="26"/>
      <c r="F33" s="8"/>
    </row>
    <row r="34" spans="2:6">
      <c r="B34" s="9" t="s">
        <v>13</v>
      </c>
      <c r="C34" s="171">
        <v>4700024971</v>
      </c>
      <c r="D34" s="6"/>
      <c r="E34" s="13"/>
      <c r="F34" s="8"/>
    </row>
    <row r="35" spans="2:6">
      <c r="B35" s="14" t="s">
        <v>14</v>
      </c>
      <c r="C35" s="229">
        <v>7373</v>
      </c>
      <c r="D35" s="6"/>
      <c r="E35" s="8"/>
      <c r="F35" s="8"/>
    </row>
    <row r="36" spans="2:6" ht="15.75" thickBot="1">
      <c r="B36" s="14" t="s">
        <v>15</v>
      </c>
      <c r="C36" s="36"/>
      <c r="D36" s="6"/>
      <c r="E36" s="8"/>
      <c r="F36" s="8"/>
    </row>
    <row r="37" spans="2:6" ht="15.75" thickBot="1">
      <c r="B37" s="82" t="s">
        <v>17</v>
      </c>
      <c r="C37" s="82" t="s">
        <v>18</v>
      </c>
      <c r="D37" s="83" t="s">
        <v>19</v>
      </c>
      <c r="E37" s="84" t="s">
        <v>20</v>
      </c>
      <c r="F37" s="85" t="s">
        <v>21</v>
      </c>
    </row>
    <row r="38" spans="2:6" ht="15.75" thickBot="1">
      <c r="B38" s="231">
        <v>3200000000</v>
      </c>
      <c r="C38" s="169" t="s">
        <v>28</v>
      </c>
      <c r="D38" s="177">
        <v>1</v>
      </c>
      <c r="E38" s="335">
        <v>1681374</v>
      </c>
      <c r="F38" s="205">
        <f>E38*D38</f>
        <v>1681374</v>
      </c>
    </row>
    <row r="39" spans="2:6" ht="15.75" thickBot="1">
      <c r="B39" s="174"/>
      <c r="C39" s="175"/>
      <c r="D39" s="176"/>
      <c r="E39" s="202" t="s">
        <v>22</v>
      </c>
      <c r="F39" s="203">
        <f>F38</f>
        <v>1681374</v>
      </c>
    </row>
    <row r="41" spans="2:6" ht="15.75" thickBot="1">
      <c r="B41" s="350" t="s">
        <v>218</v>
      </c>
      <c r="C41" s="350"/>
      <c r="D41" s="350"/>
      <c r="E41" s="350"/>
      <c r="F41" s="350"/>
    </row>
    <row r="42" spans="2:6" ht="15.75" thickBot="1">
      <c r="B42" s="48"/>
      <c r="C42" s="49" t="s">
        <v>91</v>
      </c>
      <c r="D42" s="2"/>
      <c r="E42" s="3"/>
      <c r="F42" s="4"/>
    </row>
    <row r="43" spans="2:6">
      <c r="B43" s="5" t="s">
        <v>5</v>
      </c>
      <c r="C43" s="178" t="s">
        <v>53</v>
      </c>
      <c r="D43" s="6"/>
      <c r="E43" s="7" t="s">
        <v>6</v>
      </c>
      <c r="F43" s="8"/>
    </row>
    <row r="44" spans="2:6">
      <c r="B44" s="9" t="s">
        <v>7</v>
      </c>
      <c r="C44" s="273" t="s">
        <v>128</v>
      </c>
      <c r="D44" s="10"/>
      <c r="E44" s="11"/>
      <c r="F44" s="8"/>
    </row>
    <row r="45" spans="2:6">
      <c r="B45" s="9" t="s">
        <v>9</v>
      </c>
      <c r="C45" s="233">
        <v>296676</v>
      </c>
      <c r="D45" s="12"/>
      <c r="E45" s="11" t="s">
        <v>10</v>
      </c>
      <c r="F45" s="8"/>
    </row>
    <row r="46" spans="2:6">
      <c r="B46" s="1" t="s">
        <v>12</v>
      </c>
      <c r="C46" s="182">
        <v>114435</v>
      </c>
      <c r="D46" s="6"/>
      <c r="E46" s="26"/>
      <c r="F46" s="8"/>
    </row>
    <row r="47" spans="2:6">
      <c r="B47" s="9" t="s">
        <v>13</v>
      </c>
      <c r="C47" s="171">
        <v>4700024974</v>
      </c>
      <c r="D47" s="6"/>
      <c r="E47" s="13"/>
      <c r="F47" s="8"/>
    </row>
    <row r="48" spans="2:6">
      <c r="B48" s="14" t="s">
        <v>14</v>
      </c>
      <c r="C48" s="181">
        <v>7374</v>
      </c>
      <c r="D48" s="6"/>
      <c r="E48" s="8"/>
      <c r="F48" s="8"/>
    </row>
    <row r="49" spans="2:6" ht="15.75" thickBot="1">
      <c r="B49" s="14" t="s">
        <v>15</v>
      </c>
      <c r="C49" s="36"/>
      <c r="D49" s="6"/>
      <c r="E49" s="8"/>
      <c r="F49" s="8"/>
    </row>
    <row r="50" spans="2:6" ht="15.75" thickBot="1">
      <c r="B50" s="82" t="s">
        <v>17</v>
      </c>
      <c r="C50" s="82" t="s">
        <v>18</v>
      </c>
      <c r="D50" s="83" t="s">
        <v>19</v>
      </c>
      <c r="E50" s="84" t="s">
        <v>20</v>
      </c>
      <c r="F50" s="85" t="s">
        <v>21</v>
      </c>
    </row>
    <row r="51" spans="2:6" ht="15.75" thickBot="1">
      <c r="B51" s="231">
        <v>3200000000</v>
      </c>
      <c r="C51" s="169" t="s">
        <v>28</v>
      </c>
      <c r="D51" s="38">
        <v>1</v>
      </c>
      <c r="E51" s="335">
        <v>1531446</v>
      </c>
      <c r="F51" s="31">
        <f>E51*D51</f>
        <v>1531446</v>
      </c>
    </row>
    <row r="52" spans="2:6" ht="15.75" thickBot="1">
      <c r="B52" s="32"/>
      <c r="C52" s="86"/>
      <c r="D52" s="39"/>
      <c r="E52" s="33" t="s">
        <v>22</v>
      </c>
      <c r="F52" s="34">
        <f>F51</f>
        <v>1531446</v>
      </c>
    </row>
    <row r="54" spans="2:6" ht="15.75" thickBot="1"/>
    <row r="55" spans="2:6" ht="15.75" thickBot="1">
      <c r="B55" s="48"/>
      <c r="C55" s="49" t="s">
        <v>92</v>
      </c>
      <c r="D55" s="2"/>
      <c r="E55" s="3"/>
      <c r="F55" s="4"/>
    </row>
    <row r="56" spans="2:6">
      <c r="B56" s="5" t="s">
        <v>5</v>
      </c>
      <c r="C56" s="103"/>
      <c r="D56" s="6"/>
      <c r="E56" s="7" t="s">
        <v>6</v>
      </c>
      <c r="F56" s="8"/>
    </row>
    <row r="57" spans="2:6">
      <c r="B57" s="9" t="s">
        <v>7</v>
      </c>
      <c r="C57" s="104"/>
      <c r="D57" s="10"/>
      <c r="E57" s="11"/>
      <c r="F57" s="8"/>
    </row>
    <row r="58" spans="2:6">
      <c r="B58" s="9" t="s">
        <v>9</v>
      </c>
      <c r="C58" s="93"/>
      <c r="D58" s="12"/>
      <c r="E58" s="11" t="s">
        <v>10</v>
      </c>
      <c r="F58" s="8"/>
    </row>
    <row r="59" spans="2:6">
      <c r="B59" s="9" t="s">
        <v>11</v>
      </c>
      <c r="C59" s="93"/>
      <c r="D59" s="6"/>
      <c r="E59" s="26"/>
      <c r="F59" s="8"/>
    </row>
    <row r="60" spans="2:6">
      <c r="B60" s="1" t="s">
        <v>12</v>
      </c>
      <c r="C60" s="92"/>
      <c r="D60" s="6"/>
      <c r="E60" s="13"/>
      <c r="F60" s="8"/>
    </row>
    <row r="61" spans="2:6">
      <c r="B61" s="9" t="s">
        <v>13</v>
      </c>
      <c r="C61" s="9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6"/>
      <c r="D63" s="6"/>
      <c r="E63" s="8"/>
      <c r="F63" s="8"/>
    </row>
    <row r="64" spans="2:6" ht="15.75" thickBot="1">
      <c r="B64" s="20" t="s">
        <v>16</v>
      </c>
      <c r="C64" s="36"/>
      <c r="D64" s="6"/>
      <c r="E64" s="8"/>
      <c r="F64" s="8"/>
    </row>
    <row r="65" spans="2:6" ht="15.75" thickBot="1">
      <c r="B65" s="82" t="s">
        <v>17</v>
      </c>
      <c r="C65" s="82" t="s">
        <v>18</v>
      </c>
      <c r="D65" s="83" t="s">
        <v>19</v>
      </c>
      <c r="E65" s="84" t="s">
        <v>20</v>
      </c>
      <c r="F65" s="85" t="s">
        <v>21</v>
      </c>
    </row>
    <row r="66" spans="2:6">
      <c r="B66" s="29"/>
      <c r="C66" s="29"/>
      <c r="D66" s="154"/>
      <c r="E66" s="30"/>
      <c r="F66" s="31">
        <f>E66*D66</f>
        <v>0</v>
      </c>
    </row>
    <row r="67" spans="2:6">
      <c r="B67" s="141"/>
      <c r="C67" s="141"/>
      <c r="D67" s="112"/>
      <c r="E67" s="155"/>
      <c r="F67" s="142">
        <f t="shared" ref="F67:F68" si="0">E67*D67</f>
        <v>0</v>
      </c>
    </row>
    <row r="68" spans="2:6">
      <c r="B68" s="141"/>
      <c r="C68" s="141"/>
      <c r="D68" s="112"/>
      <c r="E68" s="155"/>
      <c r="F68" s="142">
        <f t="shared" si="0"/>
        <v>0</v>
      </c>
    </row>
    <row r="69" spans="2:6" ht="15.75" thickBot="1">
      <c r="B69" s="32"/>
      <c r="C69" s="86"/>
      <c r="D69" s="39"/>
      <c r="E69" s="33" t="s">
        <v>22</v>
      </c>
      <c r="F69" s="34">
        <f>SUM(F66:F68)</f>
        <v>0</v>
      </c>
    </row>
  </sheetData>
  <mergeCells count="2">
    <mergeCell ref="B41:F41"/>
    <mergeCell ref="B28:F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8"/>
      <c r="C3" s="49" t="s">
        <v>93</v>
      </c>
      <c r="D3" s="2"/>
      <c r="E3" s="3"/>
      <c r="F3" s="4"/>
    </row>
    <row r="4" spans="2:6">
      <c r="B4" s="5" t="s">
        <v>5</v>
      </c>
      <c r="C4" s="103"/>
      <c r="D4" s="6"/>
      <c r="E4" s="7" t="s">
        <v>6</v>
      </c>
      <c r="F4" s="8"/>
    </row>
    <row r="5" spans="2:6">
      <c r="B5" s="9" t="s">
        <v>7</v>
      </c>
      <c r="C5" s="104"/>
      <c r="D5" s="10"/>
      <c r="E5" s="11"/>
      <c r="F5" s="8"/>
    </row>
    <row r="6" spans="2:6">
      <c r="B6" s="9" t="s">
        <v>9</v>
      </c>
      <c r="C6" s="93"/>
      <c r="D6" s="12"/>
      <c r="E6" s="11" t="s">
        <v>10</v>
      </c>
      <c r="F6" s="8"/>
    </row>
    <row r="7" spans="2:6">
      <c r="B7" s="9" t="s">
        <v>11</v>
      </c>
      <c r="C7" s="93"/>
      <c r="D7" s="6"/>
      <c r="E7" s="26"/>
      <c r="F7" s="8"/>
    </row>
    <row r="8" spans="2:6">
      <c r="B8" s="1" t="s">
        <v>12</v>
      </c>
      <c r="C8" s="92"/>
      <c r="D8" s="6"/>
      <c r="E8" s="13"/>
      <c r="F8" s="8"/>
    </row>
    <row r="9" spans="2:6">
      <c r="B9" s="9" t="s">
        <v>13</v>
      </c>
      <c r="C9" s="93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6"/>
      <c r="D11" s="6"/>
      <c r="E11" s="8"/>
      <c r="F11" s="8"/>
    </row>
    <row r="12" spans="2:6" ht="15.75" thickBot="1">
      <c r="B12" s="20" t="s">
        <v>16</v>
      </c>
      <c r="C12" s="36"/>
      <c r="D12" s="6"/>
      <c r="E12" s="8"/>
      <c r="F12" s="8"/>
    </row>
    <row r="13" spans="2:6" ht="15.75" thickBot="1">
      <c r="B13" s="82" t="s">
        <v>17</v>
      </c>
      <c r="C13" s="82" t="s">
        <v>18</v>
      </c>
      <c r="D13" s="83" t="s">
        <v>19</v>
      </c>
      <c r="E13" s="84" t="s">
        <v>20</v>
      </c>
      <c r="F13" s="85" t="s">
        <v>21</v>
      </c>
    </row>
    <row r="14" spans="2:6">
      <c r="B14" s="29"/>
      <c r="C14" s="29"/>
      <c r="D14" s="38"/>
      <c r="E14" s="30"/>
      <c r="F14" s="31">
        <f>E14*D14</f>
        <v>0</v>
      </c>
    </row>
    <row r="15" spans="2:6" ht="15.75" thickBot="1">
      <c r="B15" s="32"/>
      <c r="C15" s="86"/>
      <c r="D15" s="39"/>
      <c r="E15" s="33" t="s">
        <v>22</v>
      </c>
      <c r="F15" s="34">
        <f>F14</f>
        <v>0</v>
      </c>
    </row>
    <row r="17" spans="2:6" ht="15.75" thickBot="1"/>
    <row r="18" spans="2:6" ht="15.75" thickBot="1">
      <c r="B18" s="48"/>
      <c r="C18" s="49" t="s">
        <v>94</v>
      </c>
      <c r="D18" s="2"/>
      <c r="E18" s="3"/>
      <c r="F18" s="4"/>
    </row>
    <row r="19" spans="2:6">
      <c r="B19" s="5" t="s">
        <v>5</v>
      </c>
      <c r="C19" s="103"/>
      <c r="D19" s="6"/>
      <c r="E19" s="7" t="s">
        <v>6</v>
      </c>
      <c r="F19" s="8"/>
    </row>
    <row r="20" spans="2:6">
      <c r="B20" s="9" t="s">
        <v>7</v>
      </c>
      <c r="C20" s="104"/>
      <c r="D20" s="10"/>
      <c r="E20" s="11"/>
      <c r="F20" s="8"/>
    </row>
    <row r="21" spans="2:6">
      <c r="B21" s="9" t="s">
        <v>9</v>
      </c>
      <c r="C21" s="93"/>
      <c r="D21" s="12"/>
      <c r="E21" s="11" t="s">
        <v>10</v>
      </c>
      <c r="F21" s="8"/>
    </row>
    <row r="22" spans="2:6">
      <c r="B22" s="9" t="s">
        <v>11</v>
      </c>
      <c r="C22" s="93"/>
      <c r="D22" s="6"/>
      <c r="E22" s="26"/>
      <c r="F22" s="8"/>
    </row>
    <row r="23" spans="2:6">
      <c r="B23" s="1" t="s">
        <v>12</v>
      </c>
      <c r="C23" s="92"/>
      <c r="D23" s="6"/>
      <c r="E23" s="13"/>
      <c r="F23" s="8"/>
    </row>
    <row r="24" spans="2:6">
      <c r="B24" s="9" t="s">
        <v>13</v>
      </c>
      <c r="C24" s="93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6"/>
      <c r="D26" s="6"/>
      <c r="E26" s="8"/>
      <c r="F26" s="8"/>
    </row>
    <row r="27" spans="2:6" ht="15.75" thickBot="1">
      <c r="B27" s="20" t="s">
        <v>16</v>
      </c>
      <c r="C27" s="36"/>
      <c r="D27" s="6"/>
      <c r="E27" s="8"/>
      <c r="F27" s="8"/>
    </row>
    <row r="28" spans="2:6" ht="15.75" thickBot="1">
      <c r="B28" s="82" t="s">
        <v>17</v>
      </c>
      <c r="C28" s="82" t="s">
        <v>18</v>
      </c>
      <c r="D28" s="83" t="s">
        <v>19</v>
      </c>
      <c r="E28" s="84" t="s">
        <v>20</v>
      </c>
      <c r="F28" s="85" t="s">
        <v>21</v>
      </c>
    </row>
    <row r="29" spans="2:6">
      <c r="B29" s="29"/>
      <c r="C29" s="29"/>
      <c r="D29" s="38"/>
      <c r="E29" s="30"/>
      <c r="F29" s="31">
        <f>E29*D29</f>
        <v>0</v>
      </c>
    </row>
    <row r="30" spans="2:6" ht="15.75" thickBot="1">
      <c r="B30" s="32"/>
      <c r="C30" s="86"/>
      <c r="D30" s="39"/>
      <c r="E30" s="33" t="s">
        <v>22</v>
      </c>
      <c r="F30" s="34">
        <f>F29</f>
        <v>0</v>
      </c>
    </row>
    <row r="32" spans="2:6" ht="15.75" thickBot="1"/>
    <row r="33" spans="2:6" ht="15.75" thickBot="1">
      <c r="B33" s="48"/>
      <c r="C33" s="49" t="s">
        <v>95</v>
      </c>
      <c r="D33" s="2"/>
      <c r="E33" s="3"/>
      <c r="F33" s="4"/>
    </row>
    <row r="34" spans="2:6">
      <c r="B34" s="5" t="s">
        <v>5</v>
      </c>
      <c r="C34" s="103"/>
      <c r="D34" s="6"/>
      <c r="E34" s="7" t="s">
        <v>6</v>
      </c>
      <c r="F34" s="8"/>
    </row>
    <row r="35" spans="2:6">
      <c r="B35" s="9" t="s">
        <v>7</v>
      </c>
      <c r="C35" s="104"/>
      <c r="D35" s="10"/>
      <c r="E35" s="11"/>
      <c r="F35" s="8"/>
    </row>
    <row r="36" spans="2:6">
      <c r="B36" s="9" t="s">
        <v>9</v>
      </c>
      <c r="C36" s="93"/>
      <c r="D36" s="12"/>
      <c r="E36" s="11" t="s">
        <v>10</v>
      </c>
      <c r="F36" s="8"/>
    </row>
    <row r="37" spans="2:6">
      <c r="B37" s="9" t="s">
        <v>11</v>
      </c>
      <c r="C37" s="93"/>
      <c r="D37" s="6"/>
      <c r="E37" s="26"/>
      <c r="F37" s="8"/>
    </row>
    <row r="38" spans="2:6">
      <c r="B38" s="1" t="s">
        <v>12</v>
      </c>
      <c r="C38" s="92"/>
      <c r="D38" s="6"/>
      <c r="E38" s="13"/>
      <c r="F38" s="8"/>
    </row>
    <row r="39" spans="2:6">
      <c r="B39" s="9" t="s">
        <v>13</v>
      </c>
      <c r="C39" s="93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6"/>
      <c r="D41" s="6"/>
      <c r="E41" s="8"/>
      <c r="F41" s="8"/>
    </row>
    <row r="42" spans="2:6" ht="15.75" thickBot="1">
      <c r="B42" s="20" t="s">
        <v>16</v>
      </c>
      <c r="C42" s="36"/>
      <c r="D42" s="6"/>
      <c r="E42" s="8"/>
      <c r="F42" s="8"/>
    </row>
    <row r="43" spans="2:6" ht="15.75" thickBot="1">
      <c r="B43" s="82" t="s">
        <v>17</v>
      </c>
      <c r="C43" s="82" t="s">
        <v>18</v>
      </c>
      <c r="D43" s="83" t="s">
        <v>19</v>
      </c>
      <c r="E43" s="84" t="s">
        <v>20</v>
      </c>
      <c r="F43" s="85" t="s">
        <v>21</v>
      </c>
    </row>
    <row r="44" spans="2:6">
      <c r="B44" s="29"/>
      <c r="C44" s="29"/>
      <c r="D44" s="38"/>
      <c r="E44" s="30"/>
      <c r="F44" s="31">
        <f>E44*D44</f>
        <v>0</v>
      </c>
    </row>
    <row r="45" spans="2:6" ht="15.75" thickBot="1">
      <c r="B45" s="32"/>
      <c r="C45" s="86"/>
      <c r="D45" s="39"/>
      <c r="E45" s="33" t="s">
        <v>22</v>
      </c>
      <c r="F45" s="34">
        <f>F44</f>
        <v>0</v>
      </c>
    </row>
    <row r="47" spans="2:6" ht="15.75" thickBot="1"/>
    <row r="48" spans="2:6" ht="15.75" thickBot="1">
      <c r="B48" s="48"/>
      <c r="C48" s="49" t="s">
        <v>96</v>
      </c>
      <c r="D48" s="2"/>
      <c r="E48" s="3"/>
      <c r="F48" s="4"/>
    </row>
    <row r="49" spans="2:6">
      <c r="B49" s="5" t="s">
        <v>5</v>
      </c>
      <c r="C49" s="103"/>
      <c r="D49" s="6"/>
      <c r="E49" s="7" t="s">
        <v>6</v>
      </c>
      <c r="F49" s="8"/>
    </row>
    <row r="50" spans="2:6">
      <c r="B50" s="9" t="s">
        <v>7</v>
      </c>
      <c r="C50" s="104"/>
      <c r="D50" s="10"/>
      <c r="E50" s="11"/>
      <c r="F50" s="8"/>
    </row>
    <row r="51" spans="2:6">
      <c r="B51" s="9" t="s">
        <v>9</v>
      </c>
      <c r="C51" s="93"/>
      <c r="D51" s="12"/>
      <c r="E51" s="11" t="s">
        <v>10</v>
      </c>
      <c r="F51" s="8"/>
    </row>
    <row r="52" spans="2:6">
      <c r="B52" s="9" t="s">
        <v>11</v>
      </c>
      <c r="C52" s="93"/>
      <c r="D52" s="6"/>
      <c r="E52" s="26"/>
      <c r="F52" s="8"/>
    </row>
    <row r="53" spans="2:6">
      <c r="B53" s="1" t="s">
        <v>12</v>
      </c>
      <c r="C53" s="92"/>
      <c r="D53" s="6"/>
      <c r="E53" s="13"/>
      <c r="F53" s="8"/>
    </row>
    <row r="54" spans="2:6">
      <c r="B54" s="9" t="s">
        <v>13</v>
      </c>
      <c r="C54" s="93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6"/>
      <c r="D56" s="6"/>
      <c r="E56" s="8"/>
      <c r="F56" s="8"/>
    </row>
    <row r="57" spans="2:6" ht="15.75" thickBot="1">
      <c r="B57" s="20" t="s">
        <v>16</v>
      </c>
      <c r="C57" s="36"/>
      <c r="D57" s="6"/>
      <c r="E57" s="8"/>
      <c r="F57" s="8"/>
    </row>
    <row r="58" spans="2:6" ht="15.75" thickBot="1">
      <c r="B58" s="82" t="s">
        <v>17</v>
      </c>
      <c r="C58" s="82" t="s">
        <v>18</v>
      </c>
      <c r="D58" s="83" t="s">
        <v>19</v>
      </c>
      <c r="E58" s="84" t="s">
        <v>20</v>
      </c>
      <c r="F58" s="85" t="s">
        <v>21</v>
      </c>
    </row>
    <row r="59" spans="2:6">
      <c r="B59" s="29"/>
      <c r="C59" s="29"/>
      <c r="D59" s="38"/>
      <c r="E59" s="30"/>
      <c r="F59" s="31">
        <f>E59*D59</f>
        <v>0</v>
      </c>
    </row>
    <row r="60" spans="2:6" ht="15.75" thickBot="1">
      <c r="B60" s="32"/>
      <c r="C60" s="86"/>
      <c r="D60" s="39"/>
      <c r="E60" s="33" t="s">
        <v>22</v>
      </c>
      <c r="F60" s="34">
        <f>F59</f>
        <v>0</v>
      </c>
    </row>
    <row r="62" spans="2:6" ht="15.75" thickBot="1"/>
    <row r="63" spans="2:6" ht="15.75" thickBot="1">
      <c r="B63" s="48"/>
      <c r="C63" s="49" t="s">
        <v>97</v>
      </c>
      <c r="D63" s="2"/>
      <c r="E63" s="3"/>
      <c r="F63" s="4"/>
    </row>
    <row r="64" spans="2:6">
      <c r="B64" s="5" t="s">
        <v>5</v>
      </c>
      <c r="C64" s="103"/>
      <c r="D64" s="6"/>
      <c r="E64" s="7" t="s">
        <v>6</v>
      </c>
      <c r="F64" s="8"/>
    </row>
    <row r="65" spans="2:6">
      <c r="B65" s="9" t="s">
        <v>7</v>
      </c>
      <c r="C65" s="104"/>
      <c r="D65" s="10"/>
      <c r="E65" s="11"/>
      <c r="F65" s="8"/>
    </row>
    <row r="66" spans="2:6">
      <c r="B66" s="9" t="s">
        <v>9</v>
      </c>
      <c r="C66" s="93"/>
      <c r="D66" s="12"/>
      <c r="E66" s="11" t="s">
        <v>10</v>
      </c>
      <c r="F66" s="8"/>
    </row>
    <row r="67" spans="2:6">
      <c r="B67" s="9" t="s">
        <v>11</v>
      </c>
      <c r="C67" s="93"/>
      <c r="D67" s="6"/>
      <c r="E67" s="26"/>
      <c r="F67" s="8"/>
    </row>
    <row r="68" spans="2:6">
      <c r="B68" s="1" t="s">
        <v>12</v>
      </c>
      <c r="C68" s="92"/>
      <c r="D68" s="6"/>
      <c r="E68" s="13"/>
      <c r="F68" s="8"/>
    </row>
    <row r="69" spans="2:6">
      <c r="B69" s="9" t="s">
        <v>13</v>
      </c>
      <c r="C69" s="93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6"/>
      <c r="D71" s="6"/>
      <c r="E71" s="8"/>
      <c r="F71" s="8"/>
    </row>
    <row r="72" spans="2:6" ht="15.75" thickBot="1">
      <c r="B72" s="20" t="s">
        <v>16</v>
      </c>
      <c r="C72" s="36"/>
      <c r="D72" s="6"/>
      <c r="E72" s="8"/>
      <c r="F72" s="8"/>
    </row>
    <row r="73" spans="2:6" ht="15.75" thickBot="1">
      <c r="B73" s="82" t="s">
        <v>17</v>
      </c>
      <c r="C73" s="82" t="s">
        <v>18</v>
      </c>
      <c r="D73" s="83" t="s">
        <v>19</v>
      </c>
      <c r="E73" s="84" t="s">
        <v>20</v>
      </c>
      <c r="F73" s="85" t="s">
        <v>21</v>
      </c>
    </row>
    <row r="74" spans="2:6">
      <c r="B74" s="29"/>
      <c r="C74" s="29"/>
      <c r="D74" s="38"/>
      <c r="E74" s="30"/>
      <c r="F74" s="31">
        <f>E74*D74</f>
        <v>0</v>
      </c>
    </row>
    <row r="75" spans="2:6" ht="15.75" thickBot="1">
      <c r="B75" s="32"/>
      <c r="C75" s="86"/>
      <c r="D75" s="39"/>
      <c r="E75" s="33" t="s">
        <v>22</v>
      </c>
      <c r="F75" s="34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zoomScaleNormal="100" workbookViewId="0">
      <selection activeCell="D8" sqref="D8"/>
    </sheetView>
  </sheetViews>
  <sheetFormatPr baseColWidth="10" defaultRowHeight="15"/>
  <cols>
    <col min="1" max="1" width="4.7109375" customWidth="1"/>
    <col min="2" max="2" width="46.85546875" style="24" bestFit="1" customWidth="1"/>
    <col min="3" max="3" width="19.42578125" style="24" customWidth="1"/>
    <col min="4" max="4" width="9.5703125" style="37" customWidth="1"/>
    <col min="5" max="5" width="15.7109375" style="46" customWidth="1"/>
    <col min="6" max="6" width="50.140625" style="46" customWidth="1"/>
    <col min="7" max="7" width="17.85546875" style="25" customWidth="1"/>
    <col min="8" max="8" width="26" style="23" customWidth="1"/>
    <col min="9" max="9" width="17.28515625" style="25" customWidth="1"/>
    <col min="10" max="10" width="18.7109375" style="25" customWidth="1"/>
    <col min="11" max="11" width="16" style="25" customWidth="1"/>
    <col min="12" max="12" width="21.140625" style="24" customWidth="1"/>
    <col min="13" max="13" width="22.42578125" style="24" customWidth="1"/>
    <col min="14" max="14" width="21.7109375" style="24" bestFit="1" customWidth="1"/>
    <col min="15" max="15" width="40.7109375" style="24" customWidth="1"/>
    <col min="16" max="16" width="32" style="138" customWidth="1"/>
    <col min="116" max="116" width="20.5703125" bestFit="1" customWidth="1"/>
  </cols>
  <sheetData>
    <row r="1" spans="1:16">
      <c r="A1" s="357" t="s">
        <v>170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9"/>
    </row>
    <row r="2" spans="1:16" ht="12" customHeight="1" thickBot="1">
      <c r="A2" s="360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2"/>
    </row>
    <row r="3" spans="1:16" ht="47.25">
      <c r="A3" s="45" t="s">
        <v>52</v>
      </c>
      <c r="B3" s="136" t="s">
        <v>45</v>
      </c>
      <c r="C3" s="137" t="s">
        <v>46</v>
      </c>
      <c r="D3" s="137" t="s">
        <v>47</v>
      </c>
      <c r="E3" s="137" t="s">
        <v>14</v>
      </c>
      <c r="F3" s="137" t="s">
        <v>122</v>
      </c>
      <c r="G3" s="336" t="s">
        <v>0</v>
      </c>
      <c r="H3" s="137" t="s">
        <v>13</v>
      </c>
      <c r="I3" s="137" t="s">
        <v>48</v>
      </c>
      <c r="J3" s="137" t="s">
        <v>99</v>
      </c>
      <c r="K3" s="137" t="s">
        <v>98</v>
      </c>
      <c r="L3" s="137" t="s">
        <v>49</v>
      </c>
      <c r="M3" s="145" t="s">
        <v>108</v>
      </c>
      <c r="N3" s="137" t="s">
        <v>50</v>
      </c>
      <c r="O3" s="156" t="s">
        <v>51</v>
      </c>
      <c r="P3"/>
    </row>
    <row r="4" spans="1:16" s="134" customFormat="1">
      <c r="A4" s="261">
        <v>1</v>
      </c>
      <c r="B4" s="337" t="s">
        <v>8</v>
      </c>
      <c r="C4" s="338">
        <v>318917</v>
      </c>
      <c r="D4" s="157" t="s">
        <v>127</v>
      </c>
      <c r="E4" s="157"/>
      <c r="F4" s="157" t="s">
        <v>169</v>
      </c>
      <c r="G4" s="200">
        <v>112136</v>
      </c>
      <c r="H4" s="157" t="s">
        <v>57</v>
      </c>
      <c r="I4" s="157">
        <v>293541</v>
      </c>
      <c r="J4" s="339" t="s">
        <v>124</v>
      </c>
      <c r="K4" s="339" t="s">
        <v>124</v>
      </c>
      <c r="L4" s="157">
        <v>149095</v>
      </c>
      <c r="M4" s="339" t="s">
        <v>175</v>
      </c>
      <c r="N4" s="157" t="s">
        <v>31</v>
      </c>
      <c r="O4" s="340" t="s">
        <v>58</v>
      </c>
    </row>
    <row r="5" spans="1:16">
      <c r="A5" s="261">
        <v>2</v>
      </c>
      <c r="B5" s="341" t="s">
        <v>155</v>
      </c>
      <c r="C5" s="284">
        <v>78000</v>
      </c>
      <c r="D5" s="285" t="s">
        <v>127</v>
      </c>
      <c r="E5" s="283">
        <v>7211</v>
      </c>
      <c r="F5" s="283" t="s">
        <v>156</v>
      </c>
      <c r="G5" s="283">
        <v>108518</v>
      </c>
      <c r="H5" s="283">
        <v>318075</v>
      </c>
      <c r="I5" s="283">
        <v>288454</v>
      </c>
      <c r="J5" s="342" t="s">
        <v>124</v>
      </c>
      <c r="K5" s="342" t="s">
        <v>124</v>
      </c>
      <c r="L5" s="283">
        <v>145903</v>
      </c>
      <c r="M5" s="283" t="s">
        <v>175</v>
      </c>
      <c r="N5" s="283" t="s">
        <v>84</v>
      </c>
      <c r="O5" s="287" t="s">
        <v>58</v>
      </c>
      <c r="P5"/>
    </row>
    <row r="6" spans="1:16">
      <c r="A6" s="261">
        <v>3</v>
      </c>
      <c r="B6" s="282" t="s">
        <v>149</v>
      </c>
      <c r="C6" s="284">
        <v>370000</v>
      </c>
      <c r="D6" s="285" t="s">
        <v>127</v>
      </c>
      <c r="E6" s="283">
        <v>7160</v>
      </c>
      <c r="F6" s="283" t="s">
        <v>159</v>
      </c>
      <c r="G6" s="286">
        <v>110014</v>
      </c>
      <c r="H6" s="283">
        <v>4561086343</v>
      </c>
      <c r="I6" s="283">
        <v>291246</v>
      </c>
      <c r="J6" s="283" t="s">
        <v>124</v>
      </c>
      <c r="K6" s="283" t="s">
        <v>124</v>
      </c>
      <c r="L6" s="283">
        <v>145904</v>
      </c>
      <c r="M6" s="283" t="s">
        <v>175</v>
      </c>
      <c r="N6" s="283" t="s">
        <v>145</v>
      </c>
      <c r="O6" s="287" t="s">
        <v>58</v>
      </c>
      <c r="P6"/>
    </row>
    <row r="7" spans="1:16" s="134" customFormat="1" ht="17.25" customHeight="1">
      <c r="A7" s="261">
        <v>4</v>
      </c>
      <c r="B7" s="305" t="s">
        <v>157</v>
      </c>
      <c r="C7" s="298">
        <v>135000</v>
      </c>
      <c r="D7" s="283" t="s">
        <v>127</v>
      </c>
      <c r="E7" s="283">
        <v>7244</v>
      </c>
      <c r="F7" s="283" t="s">
        <v>54</v>
      </c>
      <c r="G7" s="286">
        <v>111218</v>
      </c>
      <c r="H7" s="283">
        <v>808187</v>
      </c>
      <c r="I7" s="283">
        <v>292915</v>
      </c>
      <c r="J7" s="283" t="s">
        <v>124</v>
      </c>
      <c r="K7" s="283" t="s">
        <v>124</v>
      </c>
      <c r="L7" s="283">
        <v>146036</v>
      </c>
      <c r="M7" s="283" t="s">
        <v>175</v>
      </c>
      <c r="N7" s="283"/>
      <c r="O7" s="296" t="s">
        <v>58</v>
      </c>
    </row>
    <row r="8" spans="1:16">
      <c r="A8" s="261">
        <v>5</v>
      </c>
      <c r="B8" s="282" t="s">
        <v>153</v>
      </c>
      <c r="C8" s="298">
        <v>1610196</v>
      </c>
      <c r="D8" s="283" t="s">
        <v>127</v>
      </c>
      <c r="E8" s="283">
        <v>7368</v>
      </c>
      <c r="F8" s="283" t="s">
        <v>28</v>
      </c>
      <c r="G8" s="286">
        <v>109362</v>
      </c>
      <c r="H8" s="283">
        <v>4700024504</v>
      </c>
      <c r="I8" s="283">
        <v>292830</v>
      </c>
      <c r="J8" s="299">
        <v>43627</v>
      </c>
      <c r="K8" s="283">
        <v>1000061933</v>
      </c>
      <c r="L8" s="283">
        <v>145995</v>
      </c>
      <c r="M8" s="283" t="s">
        <v>184</v>
      </c>
      <c r="N8" s="297"/>
      <c r="O8" s="296" t="s">
        <v>58</v>
      </c>
      <c r="P8"/>
    </row>
    <row r="9" spans="1:16">
      <c r="A9" s="261">
        <v>6</v>
      </c>
      <c r="B9" s="282" t="s">
        <v>153</v>
      </c>
      <c r="C9" s="298">
        <v>1526229</v>
      </c>
      <c r="D9" s="283" t="s">
        <v>127</v>
      </c>
      <c r="E9" s="283">
        <v>7369</v>
      </c>
      <c r="F9" s="283" t="s">
        <v>28</v>
      </c>
      <c r="G9" s="286">
        <v>109363</v>
      </c>
      <c r="H9" s="283">
        <v>4700024627</v>
      </c>
      <c r="I9" s="283">
        <v>292831</v>
      </c>
      <c r="J9" s="299">
        <v>43627</v>
      </c>
      <c r="K9" s="283">
        <v>1000061934</v>
      </c>
      <c r="L9" s="283">
        <v>145994</v>
      </c>
      <c r="M9" s="283" t="s">
        <v>184</v>
      </c>
      <c r="N9" s="297"/>
      <c r="O9" s="296" t="s">
        <v>58</v>
      </c>
      <c r="P9"/>
    </row>
    <row r="10" spans="1:16">
      <c r="A10" s="261">
        <v>7</v>
      </c>
      <c r="B10" s="282" t="s">
        <v>136</v>
      </c>
      <c r="C10" s="284">
        <v>230000</v>
      </c>
      <c r="D10" s="285" t="s">
        <v>127</v>
      </c>
      <c r="E10" s="283">
        <v>7301</v>
      </c>
      <c r="F10" s="283" t="s">
        <v>148</v>
      </c>
      <c r="G10" s="286">
        <v>110356</v>
      </c>
      <c r="H10" s="283">
        <v>203921</v>
      </c>
      <c r="I10" s="283">
        <v>291658</v>
      </c>
      <c r="J10" s="283" t="s">
        <v>124</v>
      </c>
      <c r="K10" s="283" t="s">
        <v>124</v>
      </c>
      <c r="L10" s="283">
        <v>145929</v>
      </c>
      <c r="M10" s="283" t="s">
        <v>175</v>
      </c>
      <c r="N10" s="283" t="s">
        <v>123</v>
      </c>
      <c r="O10" s="296" t="s">
        <v>58</v>
      </c>
      <c r="P10"/>
    </row>
    <row r="11" spans="1:16">
      <c r="A11" s="261">
        <v>8</v>
      </c>
      <c r="B11" s="282" t="s">
        <v>101</v>
      </c>
      <c r="C11" s="284">
        <v>406110</v>
      </c>
      <c r="D11" s="285" t="s">
        <v>127</v>
      </c>
      <c r="E11" s="283">
        <v>7305</v>
      </c>
      <c r="F11" s="283" t="s">
        <v>154</v>
      </c>
      <c r="G11" s="343">
        <v>108304</v>
      </c>
      <c r="H11" s="283">
        <v>203920</v>
      </c>
      <c r="I11" s="283">
        <v>287838</v>
      </c>
      <c r="J11" s="283" t="s">
        <v>124</v>
      </c>
      <c r="K11" s="283" t="s">
        <v>124</v>
      </c>
      <c r="L11" s="283">
        <v>145927</v>
      </c>
      <c r="M11" s="283" t="s">
        <v>175</v>
      </c>
      <c r="N11" s="283" t="s">
        <v>123</v>
      </c>
      <c r="O11" s="296" t="s">
        <v>58</v>
      </c>
      <c r="P11"/>
    </row>
    <row r="12" spans="1:16">
      <c r="A12" s="261">
        <v>9</v>
      </c>
      <c r="B12" s="282" t="s">
        <v>101</v>
      </c>
      <c r="C12" s="284">
        <v>250000</v>
      </c>
      <c r="D12" s="285" t="s">
        <v>127</v>
      </c>
      <c r="E12" s="283">
        <v>7310</v>
      </c>
      <c r="F12" s="283" t="s">
        <v>30</v>
      </c>
      <c r="G12" s="286">
        <v>110304</v>
      </c>
      <c r="H12" s="283">
        <v>203919</v>
      </c>
      <c r="I12" s="283">
        <v>291637</v>
      </c>
      <c r="J12" s="283" t="s">
        <v>124</v>
      </c>
      <c r="K12" s="283" t="s">
        <v>124</v>
      </c>
      <c r="L12" s="283">
        <v>145928</v>
      </c>
      <c r="M12" s="283" t="s">
        <v>175</v>
      </c>
      <c r="N12" s="283" t="s">
        <v>123</v>
      </c>
      <c r="O12" s="296" t="s">
        <v>58</v>
      </c>
      <c r="P12"/>
    </row>
    <row r="13" spans="1:16">
      <c r="A13" s="261">
        <v>10</v>
      </c>
      <c r="B13" s="282" t="s">
        <v>101</v>
      </c>
      <c r="C13" s="284">
        <v>228540</v>
      </c>
      <c r="D13" s="285" t="s">
        <v>127</v>
      </c>
      <c r="E13" s="283">
        <v>7303</v>
      </c>
      <c r="F13" s="283" t="s">
        <v>163</v>
      </c>
      <c r="G13" s="286">
        <v>110282</v>
      </c>
      <c r="H13" s="283">
        <v>203918</v>
      </c>
      <c r="I13" s="283">
        <v>291644</v>
      </c>
      <c r="J13" s="283" t="s">
        <v>124</v>
      </c>
      <c r="K13" s="283" t="s">
        <v>124</v>
      </c>
      <c r="L13" s="283">
        <v>145930</v>
      </c>
      <c r="M13" s="283" t="s">
        <v>175</v>
      </c>
      <c r="N13" s="283" t="s">
        <v>123</v>
      </c>
      <c r="O13" s="296" t="s">
        <v>58</v>
      </c>
      <c r="P13"/>
    </row>
    <row r="14" spans="1:16">
      <c r="A14" s="261">
        <v>11</v>
      </c>
      <c r="B14" s="282" t="s">
        <v>139</v>
      </c>
      <c r="C14" s="284">
        <v>1741142</v>
      </c>
      <c r="D14" s="285" t="s">
        <v>127</v>
      </c>
      <c r="E14" s="283">
        <v>7006</v>
      </c>
      <c r="F14" s="283" t="s">
        <v>162</v>
      </c>
      <c r="G14" s="286">
        <v>111710</v>
      </c>
      <c r="H14" s="283" t="s">
        <v>180</v>
      </c>
      <c r="I14" s="283">
        <v>292738</v>
      </c>
      <c r="J14" s="283" t="s">
        <v>124</v>
      </c>
      <c r="K14" s="283" t="s">
        <v>124</v>
      </c>
      <c r="L14" s="283">
        <v>146046</v>
      </c>
      <c r="M14" s="283" t="s">
        <v>175</v>
      </c>
      <c r="N14" s="283" t="s">
        <v>82</v>
      </c>
      <c r="O14" s="287" t="s">
        <v>58</v>
      </c>
      <c r="P14"/>
    </row>
    <row r="15" spans="1:16">
      <c r="A15" s="261">
        <v>12</v>
      </c>
      <c r="B15" s="282" t="s">
        <v>150</v>
      </c>
      <c r="C15" s="284">
        <v>150000</v>
      </c>
      <c r="D15" s="285" t="s">
        <v>127</v>
      </c>
      <c r="E15" s="283">
        <v>7108</v>
      </c>
      <c r="F15" s="283" t="s">
        <v>54</v>
      </c>
      <c r="G15" s="286">
        <v>111806</v>
      </c>
      <c r="H15" s="283" t="s">
        <v>164</v>
      </c>
      <c r="I15" s="283">
        <v>292916</v>
      </c>
      <c r="J15" s="283" t="s">
        <v>124</v>
      </c>
      <c r="K15" s="283" t="s">
        <v>124</v>
      </c>
      <c r="L15" s="283">
        <v>146037</v>
      </c>
      <c r="M15" s="283" t="s">
        <v>175</v>
      </c>
      <c r="N15" s="283"/>
      <c r="O15" s="296" t="s">
        <v>58</v>
      </c>
      <c r="P15"/>
    </row>
    <row r="16" spans="1:16">
      <c r="A16" s="261">
        <v>13</v>
      </c>
      <c r="B16" s="344" t="s">
        <v>160</v>
      </c>
      <c r="C16" s="284">
        <v>71920</v>
      </c>
      <c r="D16" s="285" t="s">
        <v>127</v>
      </c>
      <c r="E16" s="283">
        <v>7086</v>
      </c>
      <c r="F16" s="316" t="s">
        <v>161</v>
      </c>
      <c r="G16" s="343">
        <v>112082</v>
      </c>
      <c r="H16" s="283">
        <v>114</v>
      </c>
      <c r="I16" s="283">
        <v>293540</v>
      </c>
      <c r="J16" s="342" t="s">
        <v>124</v>
      </c>
      <c r="K16" s="342" t="s">
        <v>124</v>
      </c>
      <c r="L16" s="283">
        <v>146772</v>
      </c>
      <c r="M16" s="283" t="s">
        <v>175</v>
      </c>
      <c r="N16" s="283"/>
      <c r="O16" s="287" t="s">
        <v>58</v>
      </c>
      <c r="P16"/>
    </row>
    <row r="17" spans="1:16">
      <c r="A17" s="261">
        <v>14</v>
      </c>
      <c r="B17" s="282" t="s">
        <v>128</v>
      </c>
      <c r="C17" s="298">
        <v>250000</v>
      </c>
      <c r="D17" s="283" t="s">
        <v>127</v>
      </c>
      <c r="E17" s="283">
        <v>7371</v>
      </c>
      <c r="F17" s="297" t="s">
        <v>158</v>
      </c>
      <c r="G17" s="285">
        <v>109956</v>
      </c>
      <c r="H17" s="285">
        <v>4700024771</v>
      </c>
      <c r="I17" s="283">
        <v>291048</v>
      </c>
      <c r="J17" s="299">
        <v>43642</v>
      </c>
      <c r="K17" s="283">
        <v>1000062532</v>
      </c>
      <c r="L17" s="283">
        <v>146873</v>
      </c>
      <c r="M17" s="283" t="s">
        <v>184</v>
      </c>
      <c r="N17" s="283" t="s">
        <v>83</v>
      </c>
      <c r="O17" s="296" t="s">
        <v>58</v>
      </c>
      <c r="P17"/>
    </row>
    <row r="18" spans="1:16">
      <c r="A18" s="261">
        <v>15</v>
      </c>
      <c r="B18" s="282" t="s">
        <v>191</v>
      </c>
      <c r="C18" s="284">
        <v>250000</v>
      </c>
      <c r="D18" s="285" t="s">
        <v>127</v>
      </c>
      <c r="E18" s="283">
        <v>7107</v>
      </c>
      <c r="F18" s="283" t="s">
        <v>192</v>
      </c>
      <c r="G18" s="285">
        <v>112563</v>
      </c>
      <c r="H18" s="283">
        <v>56752</v>
      </c>
      <c r="I18" s="283">
        <v>293957</v>
      </c>
      <c r="J18" s="283" t="s">
        <v>124</v>
      </c>
      <c r="K18" s="283" t="s">
        <v>124</v>
      </c>
      <c r="L18" s="283">
        <v>147458</v>
      </c>
      <c r="M18" s="283" t="s">
        <v>175</v>
      </c>
      <c r="N18" s="285"/>
      <c r="O18" s="287" t="s">
        <v>58</v>
      </c>
    </row>
    <row r="19" spans="1:16">
      <c r="A19" s="261">
        <v>16</v>
      </c>
      <c r="B19" s="282" t="s">
        <v>101</v>
      </c>
      <c r="C19" s="284">
        <v>235000</v>
      </c>
      <c r="D19" s="285" t="s">
        <v>127</v>
      </c>
      <c r="E19" s="283">
        <v>7313</v>
      </c>
      <c r="F19" s="283" t="s">
        <v>167</v>
      </c>
      <c r="G19" s="285">
        <v>110638</v>
      </c>
      <c r="H19" s="283">
        <v>205279</v>
      </c>
      <c r="I19" s="283">
        <v>292022</v>
      </c>
      <c r="J19" s="283" t="s">
        <v>124</v>
      </c>
      <c r="K19" s="283" t="s">
        <v>124</v>
      </c>
      <c r="L19" s="283">
        <v>147931</v>
      </c>
      <c r="M19" s="283" t="s">
        <v>175</v>
      </c>
      <c r="N19" s="283" t="s">
        <v>123</v>
      </c>
      <c r="O19" s="287" t="s">
        <v>58</v>
      </c>
      <c r="P19"/>
    </row>
    <row r="20" spans="1:16">
      <c r="A20" s="261">
        <v>17</v>
      </c>
      <c r="B20" s="282" t="s">
        <v>101</v>
      </c>
      <c r="C20" s="284">
        <v>92000</v>
      </c>
      <c r="D20" s="285" t="s">
        <v>127</v>
      </c>
      <c r="E20" s="283">
        <v>7314</v>
      </c>
      <c r="F20" s="283" t="s">
        <v>202</v>
      </c>
      <c r="G20" s="286">
        <v>112063</v>
      </c>
      <c r="H20" s="283">
        <v>205278</v>
      </c>
      <c r="I20" s="283">
        <v>293501</v>
      </c>
      <c r="J20" s="283" t="s">
        <v>124</v>
      </c>
      <c r="K20" s="283" t="s">
        <v>124</v>
      </c>
      <c r="L20" s="285">
        <v>147918</v>
      </c>
      <c r="M20" s="283" t="s">
        <v>175</v>
      </c>
      <c r="N20" s="283" t="s">
        <v>123</v>
      </c>
      <c r="O20" s="287" t="s">
        <v>58</v>
      </c>
      <c r="P20"/>
    </row>
    <row r="21" spans="1:16">
      <c r="A21" s="261">
        <v>18</v>
      </c>
      <c r="B21" s="282" t="s">
        <v>128</v>
      </c>
      <c r="C21" s="298">
        <v>241010</v>
      </c>
      <c r="D21" s="283" t="s">
        <v>127</v>
      </c>
      <c r="E21" s="283">
        <v>7370</v>
      </c>
      <c r="F21" s="283" t="s">
        <v>142</v>
      </c>
      <c r="G21" s="283">
        <v>108347</v>
      </c>
      <c r="H21" s="283">
        <v>4700024668</v>
      </c>
      <c r="I21" s="283">
        <v>288090</v>
      </c>
      <c r="J21" s="299">
        <v>43642</v>
      </c>
      <c r="K21" s="283">
        <v>1000062529</v>
      </c>
      <c r="L21" s="283">
        <v>147930</v>
      </c>
      <c r="M21" s="283" t="s">
        <v>184</v>
      </c>
      <c r="N21" s="283" t="s">
        <v>83</v>
      </c>
      <c r="O21" s="296" t="s">
        <v>58</v>
      </c>
      <c r="P21"/>
    </row>
    <row r="22" spans="1:16">
      <c r="A22" s="261">
        <v>19</v>
      </c>
      <c r="B22" s="282" t="s">
        <v>140</v>
      </c>
      <c r="C22" s="284">
        <v>2280000</v>
      </c>
      <c r="D22" s="285" t="s">
        <v>127</v>
      </c>
      <c r="E22" s="283">
        <v>7012</v>
      </c>
      <c r="F22" s="283" t="s">
        <v>141</v>
      </c>
      <c r="G22" s="286">
        <v>113057</v>
      </c>
      <c r="H22" s="283">
        <v>134022</v>
      </c>
      <c r="I22" s="283">
        <v>293977</v>
      </c>
      <c r="J22" s="283" t="s">
        <v>124</v>
      </c>
      <c r="K22" s="283" t="s">
        <v>124</v>
      </c>
      <c r="L22" s="283">
        <v>148156</v>
      </c>
      <c r="M22" s="283" t="s">
        <v>175</v>
      </c>
      <c r="N22" s="283" t="s">
        <v>83</v>
      </c>
      <c r="O22" s="287" t="s">
        <v>58</v>
      </c>
      <c r="P22"/>
    </row>
    <row r="23" spans="1:16">
      <c r="A23" s="261">
        <v>20</v>
      </c>
      <c r="B23" s="282" t="s">
        <v>146</v>
      </c>
      <c r="C23" s="284">
        <v>177140</v>
      </c>
      <c r="D23" s="285" t="s">
        <v>127</v>
      </c>
      <c r="E23" s="283">
        <v>7111</v>
      </c>
      <c r="F23" s="283" t="s">
        <v>147</v>
      </c>
      <c r="G23" s="286">
        <v>113053</v>
      </c>
      <c r="H23" s="285">
        <v>53153</v>
      </c>
      <c r="I23" s="283">
        <v>293975</v>
      </c>
      <c r="J23" s="283" t="s">
        <v>124</v>
      </c>
      <c r="K23" s="283" t="s">
        <v>124</v>
      </c>
      <c r="L23" s="283">
        <v>148174</v>
      </c>
      <c r="M23" s="283" t="s">
        <v>175</v>
      </c>
      <c r="N23" s="283"/>
      <c r="O23" s="287" t="s">
        <v>58</v>
      </c>
      <c r="P23"/>
    </row>
    <row r="24" spans="1:16">
      <c r="A24" s="261">
        <v>21</v>
      </c>
      <c r="B24" s="282" t="s">
        <v>150</v>
      </c>
      <c r="C24" s="284">
        <v>280000</v>
      </c>
      <c r="D24" s="285" t="s">
        <v>127</v>
      </c>
      <c r="E24" s="283">
        <v>7107</v>
      </c>
      <c r="F24" s="283" t="s">
        <v>151</v>
      </c>
      <c r="G24" s="286">
        <v>113336</v>
      </c>
      <c r="H24" s="283" t="s">
        <v>152</v>
      </c>
      <c r="I24" s="283">
        <v>295817</v>
      </c>
      <c r="J24" s="283" t="s">
        <v>124</v>
      </c>
      <c r="K24" s="283" t="s">
        <v>124</v>
      </c>
      <c r="L24" s="283">
        <v>148406</v>
      </c>
      <c r="M24" s="283" t="s">
        <v>175</v>
      </c>
      <c r="N24" s="283"/>
      <c r="O24" s="287" t="s">
        <v>58</v>
      </c>
      <c r="P24"/>
    </row>
    <row r="25" spans="1:16">
      <c r="A25" s="261">
        <v>22</v>
      </c>
      <c r="B25" s="345" t="s">
        <v>150</v>
      </c>
      <c r="C25" s="346">
        <v>212500</v>
      </c>
      <c r="D25" s="297" t="s">
        <v>127</v>
      </c>
      <c r="E25" s="297">
        <v>7109</v>
      </c>
      <c r="F25" s="297" t="s">
        <v>30</v>
      </c>
      <c r="G25" s="347">
        <v>113338</v>
      </c>
      <c r="H25" s="297" t="s">
        <v>199</v>
      </c>
      <c r="I25" s="297">
        <v>295816</v>
      </c>
      <c r="J25" s="297" t="s">
        <v>124</v>
      </c>
      <c r="K25" s="297" t="s">
        <v>124</v>
      </c>
      <c r="L25" s="297">
        <v>148407</v>
      </c>
      <c r="M25" s="297" t="s">
        <v>181</v>
      </c>
      <c r="N25" s="297"/>
      <c r="O25" s="348" t="s">
        <v>58</v>
      </c>
      <c r="P25"/>
    </row>
    <row r="26" spans="1:16">
      <c r="A26" s="261">
        <v>23</v>
      </c>
      <c r="B26" s="282" t="s">
        <v>165</v>
      </c>
      <c r="C26" s="298">
        <v>1681374</v>
      </c>
      <c r="D26" s="283" t="s">
        <v>127</v>
      </c>
      <c r="E26" s="283">
        <v>7373</v>
      </c>
      <c r="F26" s="283" t="s">
        <v>28</v>
      </c>
      <c r="G26" s="286">
        <v>114432</v>
      </c>
      <c r="H26" s="283">
        <v>4700024971</v>
      </c>
      <c r="I26" s="283">
        <v>296677</v>
      </c>
      <c r="J26" s="299">
        <v>43649</v>
      </c>
      <c r="K26" s="283">
        <v>1000062488</v>
      </c>
      <c r="L26" s="283">
        <v>149219</v>
      </c>
      <c r="M26" s="283" t="s">
        <v>184</v>
      </c>
      <c r="N26" s="283"/>
      <c r="O26" s="296" t="s">
        <v>58</v>
      </c>
      <c r="P26"/>
    </row>
    <row r="27" spans="1:16">
      <c r="A27" s="261">
        <v>24</v>
      </c>
      <c r="B27" s="282" t="s">
        <v>166</v>
      </c>
      <c r="C27" s="298">
        <v>1531446</v>
      </c>
      <c r="D27" s="283" t="s">
        <v>127</v>
      </c>
      <c r="E27" s="283">
        <v>7374</v>
      </c>
      <c r="F27" s="283" t="s">
        <v>28</v>
      </c>
      <c r="G27" s="286">
        <v>114435</v>
      </c>
      <c r="H27" s="283">
        <v>4700024974</v>
      </c>
      <c r="I27" s="283">
        <v>296676</v>
      </c>
      <c r="J27" s="299">
        <v>43649</v>
      </c>
      <c r="K27" s="283">
        <v>1000062487</v>
      </c>
      <c r="L27" s="283">
        <v>149217</v>
      </c>
      <c r="M27" s="283" t="s">
        <v>184</v>
      </c>
      <c r="N27" s="283"/>
      <c r="O27" s="296" t="s">
        <v>58</v>
      </c>
      <c r="P27"/>
    </row>
    <row r="28" spans="1:16" ht="15.75">
      <c r="B28" s="159" t="s">
        <v>2</v>
      </c>
      <c r="C28" s="160">
        <f>SUM(C5:C27)</f>
        <v>14027607</v>
      </c>
      <c r="E28" s="367" t="s">
        <v>56</v>
      </c>
      <c r="F28" s="368"/>
      <c r="G28" s="369"/>
      <c r="H28" s="161" t="s">
        <v>58</v>
      </c>
      <c r="I28" s="376" t="s">
        <v>69</v>
      </c>
      <c r="J28" s="377"/>
      <c r="K28" s="377"/>
      <c r="L28" s="378"/>
      <c r="M28" s="143"/>
    </row>
    <row r="29" spans="1:16" ht="18.75">
      <c r="B29" s="90" t="s">
        <v>1</v>
      </c>
      <c r="C29" s="51">
        <f>SUM(C4)</f>
        <v>318917</v>
      </c>
      <c r="E29" s="372" t="s">
        <v>123</v>
      </c>
      <c r="F29" s="373"/>
      <c r="G29" s="99">
        <v>3000000</v>
      </c>
      <c r="H29" s="158">
        <f>SUM(C10,C11,C12,C13,C19,C20)</f>
        <v>1441650</v>
      </c>
      <c r="I29" s="370"/>
      <c r="J29" s="352"/>
      <c r="K29" s="352"/>
      <c r="L29" s="371"/>
      <c r="M29" s="144"/>
    </row>
    <row r="30" spans="1:16" ht="18.75">
      <c r="B30" s="363" t="s">
        <v>55</v>
      </c>
      <c r="C30" s="365">
        <f>C28+C29</f>
        <v>14346524</v>
      </c>
      <c r="E30" s="372" t="s">
        <v>82</v>
      </c>
      <c r="F30" s="373"/>
      <c r="G30" s="99">
        <v>5000000</v>
      </c>
      <c r="H30" s="158">
        <f>C14</f>
        <v>1741142</v>
      </c>
      <c r="I30" s="370"/>
      <c r="J30" s="352"/>
      <c r="K30" s="352"/>
      <c r="L30" s="371"/>
      <c r="M30" s="144"/>
    </row>
    <row r="31" spans="1:16" ht="18.75">
      <c r="B31" s="364"/>
      <c r="C31" s="366"/>
      <c r="E31" s="374" t="s">
        <v>84</v>
      </c>
      <c r="F31" s="375"/>
      <c r="G31" s="99">
        <v>3000000</v>
      </c>
      <c r="H31" s="158">
        <f>C5</f>
        <v>78000</v>
      </c>
      <c r="I31" s="370"/>
      <c r="J31" s="352"/>
      <c r="K31" s="352"/>
      <c r="L31" s="371"/>
      <c r="M31" s="144"/>
    </row>
    <row r="32" spans="1:16" ht="19.5" thickBot="1">
      <c r="B32" s="47" t="s">
        <v>3</v>
      </c>
      <c r="C32" s="50">
        <v>17000000</v>
      </c>
      <c r="E32" s="355" t="s">
        <v>145</v>
      </c>
      <c r="F32" s="356"/>
      <c r="G32" s="99">
        <v>3000000</v>
      </c>
      <c r="H32" s="158">
        <f>C6</f>
        <v>370000</v>
      </c>
      <c r="I32" s="352"/>
      <c r="J32" s="353"/>
      <c r="K32" s="353"/>
      <c r="L32" s="354"/>
      <c r="M32" s="144"/>
      <c r="N32" s="52"/>
    </row>
    <row r="33" spans="2:14" ht="18.75">
      <c r="B33"/>
      <c r="C33"/>
      <c r="E33" s="355" t="s">
        <v>83</v>
      </c>
      <c r="F33" s="356"/>
      <c r="G33" s="99">
        <v>5000000</v>
      </c>
      <c r="H33" s="158">
        <f>SUM(C17,C21,C22)</f>
        <v>2771010</v>
      </c>
      <c r="I33" s="352"/>
      <c r="J33" s="353"/>
      <c r="K33" s="353"/>
      <c r="L33" s="354"/>
      <c r="M33" s="144"/>
      <c r="N33" s="52"/>
    </row>
    <row r="34" spans="2:14" ht="15.75" thickBot="1">
      <c r="E34" s="94"/>
      <c r="F34" s="149"/>
      <c r="G34" s="95"/>
      <c r="H34" s="96"/>
      <c r="I34" s="97"/>
      <c r="J34" s="97"/>
      <c r="K34" s="97"/>
      <c r="L34" s="98"/>
      <c r="M34"/>
    </row>
    <row r="70" spans="9:9">
      <c r="I70" s="235">
        <v>0.66666666666666663</v>
      </c>
    </row>
  </sheetData>
  <mergeCells count="15">
    <mergeCell ref="I33:L33"/>
    <mergeCell ref="E33:F33"/>
    <mergeCell ref="A1:O2"/>
    <mergeCell ref="B30:B31"/>
    <mergeCell ref="C30:C31"/>
    <mergeCell ref="E28:G28"/>
    <mergeCell ref="I32:L32"/>
    <mergeCell ref="I31:L31"/>
    <mergeCell ref="I30:L30"/>
    <mergeCell ref="I29:L29"/>
    <mergeCell ref="E29:F29"/>
    <mergeCell ref="E30:F30"/>
    <mergeCell ref="E31:F31"/>
    <mergeCell ref="I28:L28"/>
    <mergeCell ref="E32:F32"/>
  </mergeCells>
  <conditionalFormatting sqref="H29:H33">
    <cfRule type="cellIs" dxfId="18" priority="6" operator="greaterThan">
      <formula>$G$29</formula>
    </cfRule>
  </conditionalFormatting>
  <conditionalFormatting sqref="C30:C31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B1" workbookViewId="0">
      <selection activeCell="F32" sqref="F32"/>
    </sheetView>
  </sheetViews>
  <sheetFormatPr baseColWidth="10" defaultRowHeight="15"/>
  <cols>
    <col min="1" max="1" width="5.5703125" style="162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62" t="s">
        <v>135</v>
      </c>
      <c r="B2" s="379" t="s">
        <v>26</v>
      </c>
      <c r="C2" s="380"/>
    </row>
    <row r="3" spans="1:9">
      <c r="A3" s="162">
        <v>10</v>
      </c>
      <c r="B3" s="40">
        <v>9910000003</v>
      </c>
      <c r="C3" s="42" t="s">
        <v>54</v>
      </c>
      <c r="E3" s="263" t="s">
        <v>70</v>
      </c>
      <c r="F3" s="264" t="s">
        <v>73</v>
      </c>
      <c r="G3" s="263" t="s">
        <v>71</v>
      </c>
      <c r="H3" s="263" t="s">
        <v>72</v>
      </c>
      <c r="I3" s="24"/>
    </row>
    <row r="4" spans="1:9" ht="15.75" thickBot="1">
      <c r="A4" s="162">
        <v>13</v>
      </c>
      <c r="B4" s="88" t="s">
        <v>27</v>
      </c>
      <c r="C4" s="89" t="s">
        <v>80</v>
      </c>
      <c r="E4" s="331">
        <v>1</v>
      </c>
      <c r="F4" s="334">
        <v>3200000000</v>
      </c>
      <c r="G4" s="206" t="s">
        <v>28</v>
      </c>
      <c r="H4" s="335">
        <v>1681374</v>
      </c>
      <c r="I4" s="52">
        <f>E4*H4</f>
        <v>1681374</v>
      </c>
    </row>
    <row r="5" spans="1:9" ht="15.75">
      <c r="A5" s="162">
        <v>5</v>
      </c>
      <c r="B5" s="21">
        <v>3200000000</v>
      </c>
      <c r="C5" s="53" t="s">
        <v>28</v>
      </c>
      <c r="D5" s="87"/>
      <c r="E5" s="331"/>
      <c r="F5" s="317"/>
      <c r="G5" s="333"/>
      <c r="H5" s="318"/>
      <c r="I5" s="52">
        <f t="shared" ref="I5:I12" si="0">E5*H5</f>
        <v>0</v>
      </c>
    </row>
    <row r="6" spans="1:9">
      <c r="A6" s="162">
        <v>19</v>
      </c>
      <c r="B6" s="21">
        <v>11112222</v>
      </c>
      <c r="C6" s="53" t="s">
        <v>29</v>
      </c>
      <c r="E6" s="150"/>
      <c r="F6" s="332"/>
      <c r="G6" s="332"/>
      <c r="H6" s="302"/>
      <c r="I6" s="52">
        <f t="shared" si="0"/>
        <v>0</v>
      </c>
    </row>
    <row r="7" spans="1:9">
      <c r="B7" s="147">
        <v>38827</v>
      </c>
      <c r="C7" s="148" t="s">
        <v>109</v>
      </c>
      <c r="E7" s="151"/>
      <c r="F7" s="300"/>
      <c r="G7" s="300"/>
      <c r="H7" s="302"/>
      <c r="I7" s="52">
        <f t="shared" si="0"/>
        <v>0</v>
      </c>
    </row>
    <row r="8" spans="1:9">
      <c r="B8" s="147">
        <v>18942</v>
      </c>
      <c r="C8" s="148" t="s">
        <v>110</v>
      </c>
      <c r="E8" s="151"/>
      <c r="F8" s="300"/>
      <c r="G8" s="300"/>
      <c r="H8" s="302"/>
      <c r="I8" s="52">
        <f t="shared" si="0"/>
        <v>0</v>
      </c>
    </row>
    <row r="9" spans="1:9" ht="15.75" thickBot="1">
      <c r="A9" s="162">
        <v>15</v>
      </c>
      <c r="B9" s="91">
        <v>111110000</v>
      </c>
      <c r="C9" s="54" t="s">
        <v>30</v>
      </c>
      <c r="E9" s="151"/>
      <c r="F9" s="300"/>
      <c r="G9" s="300"/>
      <c r="H9" s="301"/>
      <c r="I9" s="52">
        <f t="shared" si="0"/>
        <v>0</v>
      </c>
    </row>
    <row r="10" spans="1:9" ht="15.75">
      <c r="B10" s="43"/>
      <c r="C10" s="44"/>
      <c r="E10" s="151"/>
      <c r="F10" s="168"/>
      <c r="G10" s="189"/>
      <c r="H10" s="188"/>
      <c r="I10" s="52">
        <f t="shared" si="0"/>
        <v>0</v>
      </c>
    </row>
    <row r="11" spans="1:9" ht="16.5" thickBot="1">
      <c r="E11" s="151"/>
      <c r="F11" s="168"/>
      <c r="G11" s="189"/>
      <c r="H11" s="188"/>
      <c r="I11" s="52">
        <f t="shared" si="0"/>
        <v>0</v>
      </c>
    </row>
    <row r="12" spans="1:9" s="58" customFormat="1" ht="19.5" thickBot="1">
      <c r="A12" s="163"/>
      <c r="B12" s="57" t="s">
        <v>26</v>
      </c>
      <c r="C12" s="57" t="s">
        <v>74</v>
      </c>
      <c r="E12" s="151"/>
      <c r="F12" s="152"/>
      <c r="G12" s="150"/>
      <c r="H12" s="153"/>
      <c r="I12" s="52">
        <f t="shared" si="0"/>
        <v>0</v>
      </c>
    </row>
    <row r="13" spans="1:9" ht="15.75">
      <c r="B13" s="59" t="s">
        <v>59</v>
      </c>
      <c r="C13" s="60" t="s">
        <v>60</v>
      </c>
      <c r="E13" s="151"/>
      <c r="F13" s="152"/>
      <c r="G13" s="150"/>
      <c r="H13" s="153"/>
      <c r="I13" s="135"/>
    </row>
    <row r="14" spans="1:9">
      <c r="B14" s="61" t="s">
        <v>61</v>
      </c>
      <c r="C14" s="70" t="s">
        <v>62</v>
      </c>
      <c r="D14" s="71"/>
      <c r="E14" s="72"/>
      <c r="F14" s="73"/>
      <c r="G14" s="72"/>
      <c r="I14" s="135">
        <f>SUM(I4:I13)</f>
        <v>1681374</v>
      </c>
    </row>
    <row r="15" spans="1:9" ht="15.75">
      <c r="B15" s="61" t="s">
        <v>63</v>
      </c>
      <c r="C15" s="70" t="s">
        <v>64</v>
      </c>
      <c r="D15" s="69"/>
      <c r="E15" s="75" t="s">
        <v>44</v>
      </c>
      <c r="F15" s="76"/>
      <c r="G15" s="74"/>
    </row>
    <row r="16" spans="1:9" ht="15.75" thickBot="1">
      <c r="B16" s="61" t="s">
        <v>65</v>
      </c>
      <c r="C16" s="62" t="s">
        <v>66</v>
      </c>
      <c r="E16" s="75" t="s">
        <v>125</v>
      </c>
      <c r="F16" s="24"/>
      <c r="G16" s="78" t="s">
        <v>77</v>
      </c>
      <c r="I16" s="135"/>
    </row>
    <row r="17" spans="2:9" ht="15.75" thickBot="1">
      <c r="B17" s="61" t="s">
        <v>67</v>
      </c>
      <c r="C17" s="62" t="s">
        <v>68</v>
      </c>
      <c r="E17" s="63" t="s">
        <v>70</v>
      </c>
      <c r="F17" s="64" t="s">
        <v>73</v>
      </c>
      <c r="G17" s="64" t="s">
        <v>71</v>
      </c>
      <c r="H17" s="64" t="s">
        <v>72</v>
      </c>
    </row>
    <row r="18" spans="2:9" ht="15.75" thickBot="1">
      <c r="B18" s="55"/>
      <c r="C18" s="56"/>
      <c r="E18" s="65">
        <v>1</v>
      </c>
      <c r="F18" s="66">
        <v>3200000000</v>
      </c>
      <c r="G18" s="67" t="s">
        <v>28</v>
      </c>
      <c r="H18" s="236">
        <v>1610196</v>
      </c>
    </row>
    <row r="19" spans="2:9">
      <c r="C19">
        <f>27042*5</f>
        <v>135210</v>
      </c>
      <c r="D19" s="69"/>
      <c r="E19" s="350" t="s">
        <v>126</v>
      </c>
      <c r="F19" s="350"/>
      <c r="G19" s="350"/>
      <c r="H19" s="350"/>
      <c r="I19" s="350"/>
    </row>
    <row r="20" spans="2:9">
      <c r="E20" s="77" t="s">
        <v>75</v>
      </c>
      <c r="F20" s="78"/>
    </row>
    <row r="21" spans="2:9" ht="15.75" thickBot="1">
      <c r="B21" s="79"/>
      <c r="C21" s="80"/>
      <c r="E21" s="75" t="s">
        <v>76</v>
      </c>
      <c r="F21" s="78"/>
      <c r="G21" s="78" t="s">
        <v>77</v>
      </c>
    </row>
    <row r="22" spans="2:9" ht="15.75" thickBot="1">
      <c r="B22" s="79" t="s">
        <v>7</v>
      </c>
      <c r="C22" s="81"/>
      <c r="E22" s="63" t="s">
        <v>70</v>
      </c>
      <c r="F22" s="64" t="s">
        <v>73</v>
      </c>
      <c r="G22" s="64" t="s">
        <v>71</v>
      </c>
      <c r="H22" s="64" t="s">
        <v>72</v>
      </c>
    </row>
    <row r="23" spans="2:9" ht="15.75" thickBot="1">
      <c r="E23" s="65">
        <v>1</v>
      </c>
      <c r="F23" s="66">
        <v>3200000000</v>
      </c>
      <c r="G23" s="67" t="s">
        <v>28</v>
      </c>
      <c r="H23" s="68">
        <v>668271</v>
      </c>
    </row>
    <row r="24" spans="2:9" ht="41.25" customHeight="1"/>
    <row r="25" spans="2:9">
      <c r="E25" s="78" t="s">
        <v>8</v>
      </c>
      <c r="F25" s="78"/>
    </row>
    <row r="26" spans="2:9" ht="15.75" thickBot="1">
      <c r="E26" s="78" t="s">
        <v>78</v>
      </c>
      <c r="F26" s="78"/>
      <c r="G26" s="78" t="s">
        <v>77</v>
      </c>
    </row>
    <row r="27" spans="2:9" ht="15.75" thickBot="1">
      <c r="E27" s="63" t="s">
        <v>70</v>
      </c>
      <c r="F27" s="64" t="s">
        <v>73</v>
      </c>
      <c r="G27" s="64" t="s">
        <v>71</v>
      </c>
      <c r="H27" s="64" t="s">
        <v>72</v>
      </c>
    </row>
    <row r="28" spans="2:9" ht="15.75" thickBot="1">
      <c r="E28" s="65">
        <v>1</v>
      </c>
      <c r="F28" s="66">
        <v>3200000000</v>
      </c>
      <c r="G28" s="67" t="s">
        <v>28</v>
      </c>
      <c r="H28" s="68" t="s">
        <v>79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B4" sqref="B4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39" t="s">
        <v>104</v>
      </c>
      <c r="C2" s="139" t="s">
        <v>5</v>
      </c>
      <c r="L2">
        <v>180</v>
      </c>
    </row>
    <row r="3" spans="2:12">
      <c r="B3" s="140" t="s">
        <v>102</v>
      </c>
      <c r="C3" s="140" t="s">
        <v>103</v>
      </c>
    </row>
    <row r="4" spans="2:12">
      <c r="B4" s="140" t="s">
        <v>136</v>
      </c>
      <c r="C4" s="140" t="s">
        <v>105</v>
      </c>
    </row>
    <row r="5" spans="2:12">
      <c r="B5" s="140" t="s">
        <v>129</v>
      </c>
      <c r="C5" s="140" t="s">
        <v>106</v>
      </c>
    </row>
    <row r="6" spans="2:12">
      <c r="B6" s="140" t="s">
        <v>75</v>
      </c>
      <c r="C6" s="140" t="s">
        <v>81</v>
      </c>
    </row>
    <row r="7" spans="2:12">
      <c r="B7" s="140" t="s">
        <v>111</v>
      </c>
      <c r="C7" s="140" t="s">
        <v>112</v>
      </c>
    </row>
    <row r="8" spans="2:12">
      <c r="B8" s="140" t="s">
        <v>113</v>
      </c>
      <c r="C8" s="140" t="s">
        <v>114</v>
      </c>
    </row>
    <row r="9" spans="2:12">
      <c r="B9" s="140" t="s">
        <v>115</v>
      </c>
      <c r="C9" s="140" t="s">
        <v>107</v>
      </c>
    </row>
    <row r="10" spans="2:12">
      <c r="B10" s="140" t="s">
        <v>116</v>
      </c>
      <c r="C10" s="140" t="s">
        <v>117</v>
      </c>
    </row>
    <row r="11" spans="2:12">
      <c r="B11" s="140" t="s">
        <v>128</v>
      </c>
      <c r="C11" s="140" t="s">
        <v>53</v>
      </c>
      <c r="E11" s="350" t="s">
        <v>126</v>
      </c>
      <c r="F11" s="350"/>
      <c r="G11" s="350"/>
      <c r="H11" s="350"/>
      <c r="I11" s="350"/>
    </row>
    <row r="12" spans="2:12">
      <c r="B12" s="140" t="s">
        <v>118</v>
      </c>
      <c r="C12" s="140" t="s">
        <v>119</v>
      </c>
    </row>
    <row r="13" spans="2:12">
      <c r="B13" s="140" t="s">
        <v>120</v>
      </c>
      <c r="C13" s="140" t="s">
        <v>121</v>
      </c>
    </row>
    <row r="14" spans="2:12">
      <c r="B14" s="140" t="s">
        <v>131</v>
      </c>
      <c r="C14" s="140" t="s">
        <v>130</v>
      </c>
    </row>
    <row r="15" spans="2:12">
      <c r="B15" s="140" t="s">
        <v>133</v>
      </c>
      <c r="C15" s="140" t="s">
        <v>132</v>
      </c>
      <c r="E15" s="350" t="s">
        <v>134</v>
      </c>
      <c r="F15" s="350"/>
      <c r="G15" s="350"/>
      <c r="H15" s="350"/>
      <c r="I15" s="350"/>
    </row>
    <row r="16" spans="2:12">
      <c r="B16" s="172" t="s">
        <v>137</v>
      </c>
      <c r="C16" s="140" t="s">
        <v>138</v>
      </c>
    </row>
    <row r="17" spans="2:3">
      <c r="B17" s="140" t="s">
        <v>143</v>
      </c>
      <c r="C17" s="140" t="s">
        <v>144</v>
      </c>
    </row>
    <row r="18" spans="2:3">
      <c r="B18" s="140"/>
      <c r="C18" s="140"/>
    </row>
    <row r="19" spans="2:3">
      <c r="B19" s="140"/>
      <c r="C19" s="140"/>
    </row>
    <row r="20" spans="2:3">
      <c r="B20" s="140"/>
      <c r="C20" s="140"/>
    </row>
    <row r="21" spans="2:3">
      <c r="B21" s="140"/>
      <c r="C21" s="140"/>
    </row>
    <row r="22" spans="2:3">
      <c r="B22" s="140"/>
      <c r="C22" s="140"/>
    </row>
    <row r="23" spans="2:3">
      <c r="B23" s="140"/>
      <c r="C23" s="14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2019-07-15T13:12:52Z</cp:lastPrinted>
  <dcterms:created xsi:type="dcterms:W3CDTF">2016-04-27T13:00:55Z</dcterms:created>
  <dcterms:modified xsi:type="dcterms:W3CDTF">2019-08-26T13:37:36Z</dcterms:modified>
</cp:coreProperties>
</file>