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19\"/>
    </mc:Choice>
  </mc:AlternateContent>
  <bookViews>
    <workbookView xWindow="0" yWindow="0" windowWidth="19200" windowHeight="11595" tabRatio="574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1" l="1"/>
  <c r="H28" i="1"/>
  <c r="C25" i="1"/>
  <c r="F12" i="23"/>
  <c r="F68" i="21" l="1"/>
  <c r="F65" i="21"/>
  <c r="F66" i="21"/>
  <c r="F67" i="21"/>
  <c r="F67" i="3"/>
  <c r="F51" i="21"/>
  <c r="F52" i="21" s="1"/>
  <c r="F38" i="21"/>
  <c r="F12" i="21"/>
  <c r="F25" i="21"/>
  <c r="F66" i="3"/>
  <c r="F65" i="3"/>
  <c r="F52" i="3" l="1"/>
  <c r="F13" i="3" l="1"/>
  <c r="F81" i="2"/>
  <c r="F68" i="2"/>
  <c r="F67" i="2"/>
  <c r="F54" i="2"/>
  <c r="F41" i="2"/>
  <c r="F40" i="2"/>
  <c r="F14" i="2" l="1"/>
  <c r="F13" i="2"/>
  <c r="F15" i="2" l="1"/>
  <c r="F26" i="20"/>
  <c r="F39" i="3" l="1"/>
  <c r="F26" i="3"/>
  <c r="F27" i="3" s="1"/>
  <c r="F12" i="3" l="1"/>
  <c r="F14" i="3" s="1"/>
  <c r="F80" i="2" l="1"/>
  <c r="F66" i="2" l="1"/>
  <c r="F27" i="2"/>
  <c r="F28" i="2" s="1"/>
  <c r="F52" i="20" l="1"/>
  <c r="F39" i="20"/>
  <c r="F25" i="20" l="1"/>
  <c r="F64" i="21" l="1"/>
  <c r="F13" i="21" l="1"/>
  <c r="F38" i="23" l="1"/>
  <c r="F40" i="3" l="1"/>
  <c r="I4" i="4" l="1"/>
  <c r="I9" i="4"/>
  <c r="C26" i="1" l="1"/>
  <c r="C27" i="1" l="1"/>
  <c r="F68" i="23" l="1"/>
  <c r="F67" i="23"/>
  <c r="I5" i="4" l="1"/>
  <c r="I6" i="4"/>
  <c r="I7" i="4"/>
  <c r="I8" i="4"/>
  <c r="I10" i="4"/>
  <c r="I11" i="4"/>
  <c r="I12" i="4"/>
  <c r="I14" i="4" l="1"/>
  <c r="C19" i="4"/>
  <c r="F13" i="23"/>
  <c r="F74" i="22"/>
  <c r="F75" i="22" s="1"/>
  <c r="F59" i="22"/>
  <c r="F60" i="22" s="1"/>
  <c r="F44" i="22"/>
  <c r="F45" i="22" s="1"/>
  <c r="F29" i="22"/>
  <c r="F30" i="22" s="1"/>
  <c r="F14" i="22"/>
  <c r="F15" i="22" s="1"/>
  <c r="F66" i="23"/>
  <c r="F69" i="23" s="1"/>
  <c r="F51" i="23"/>
  <c r="F52" i="23" s="1"/>
  <c r="F39" i="23"/>
  <c r="F25" i="23"/>
  <c r="F26" i="23" s="1"/>
  <c r="F39" i="21"/>
  <c r="F26" i="21"/>
  <c r="F53" i="3"/>
  <c r="F53" i="20"/>
  <c r="F40" i="20"/>
  <c r="F12" i="20"/>
</calcChain>
</file>

<file path=xl/sharedStrings.xml><?xml version="1.0" encoding="utf-8"?>
<sst xmlns="http://schemas.openxmlformats.org/spreadsheetml/2006/main" count="871" uniqueCount="223">
  <si>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</si>
  <si>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</si>
  <si>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</si>
  <si>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</si>
  <si>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</si>
  <si>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</si>
  <si>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</si>
  <si>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</si>
  <si>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</si>
  <si>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</si>
  <si>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</si>
  <si>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</si>
  <si>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</si>
  <si>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</si>
  <si>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</si>
  <si>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</si>
  <si>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</si>
  <si>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</si>
  <si>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</si>
  <si>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</si>
  <si>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</si>
  <si>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</si>
  <si>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</si>
  <si>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</si>
  <si>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</si>
  <si>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</si>
  <si>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</si>
  <si>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</si>
  <si>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</si>
  <si>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</si>
  <si>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</si>
  <si>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</si>
  <si>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</si>
  <si>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</si>
  <si>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</si>
  <si>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</si>
  <si>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</si>
  <si>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</si>
  <si>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</si>
  <si>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</si>
  <si>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</si>
  <si>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</si>
  <si>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</si>
  <si>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</si>
  <si>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</si>
  <si>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</si>
  <si>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</si>
  <si>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</si>
  <si>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</si>
  <si>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</si>
  <si>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</si>
  <si>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</si>
  <si>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</si>
  <si>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</si>
  <si>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</si>
  <si>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</si>
  <si>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</si>
  <si>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</si>
  <si>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</si>
  <si>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</si>
  <si>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</si>
  <si>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</si>
  <si>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</si>
  <si>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</si>
  <si>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</si>
  <si>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</si>
  <si>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</si>
  <si>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</si>
  <si>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</si>
  <si>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</si>
  <si>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</si>
  <si>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</si>
  <si>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</si>
  <si>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</si>
  <si>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</si>
  <si>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</si>
  <si>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</si>
  <si>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</si>
  <si>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</si>
  <si>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</si>
  <si>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</si>
  <si>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</si>
  <si>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</si>
  <si>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</si>
  <si>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</si>
  <si>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</si>
  <si>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</si>
  <si>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</si>
  <si>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</si>
  <si>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</si>
  <si>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</si>
  <si>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</si>
  <si>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</si>
  <si>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</si>
  <si>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</si>
  <si>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</si>
  <si>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</si>
  <si>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</si>
  <si>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</si>
  <si>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</si>
  <si>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</si>
  <si>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</si>
  <si>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</si>
  <si>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</si>
  <si>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</si>
  <si>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</si>
  <si>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</si>
  <si>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</si>
  <si>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</si>
  <si>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</si>
  <si>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</si>
  <si>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</si>
  <si>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</si>
  <si>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</si>
  <si>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</si>
  <si>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</si>
  <si>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</si>
  <si>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</si>
  <si>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</si>
  <si>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</si>
  <si>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</si>
  <si>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</si>
  <si>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</si>
  <si>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</si>
  <si>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</si>
  <si>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</si>
  <si>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</si>
  <si>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</si>
  <si>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</si>
  <si>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</si>
  <si>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</si>
  <si>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</si>
  <si>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</si>
  <si>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</si>
  <si>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</si>
  <si>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</si>
  <si>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HOSPITAL SOTERO DEL RIO</t>
  </si>
  <si>
    <t>HOSPITAL DE COPIAPO</t>
  </si>
  <si>
    <t>PERAS DE LLAMADO, BOTON CODIGO,CONSOLA LLAMADO,MODULO DE BAÑO, VISITA TECNICA</t>
  </si>
  <si>
    <t>CLINICA VESPUCIO SPA.</t>
  </si>
  <si>
    <t>SOCIEDAD CONSESIONARIA SAN JOSE TECNOCONTROL</t>
  </si>
  <si>
    <t>76.082.113-6</t>
  </si>
  <si>
    <t>MANTENCION LASER ODYSSEY</t>
  </si>
  <si>
    <t>PILLOW SPEAKER</t>
  </si>
  <si>
    <t>INSTITUTO DE DIAGNOSTICO S.A.</t>
  </si>
  <si>
    <t>92.051.000-0</t>
  </si>
  <si>
    <t>Eduardo Contreras</t>
  </si>
  <si>
    <t>REMOTE TILT</t>
  </si>
  <si>
    <t>PUC</t>
  </si>
  <si>
    <t>PULL CORD STATIO, 2 JACK STATION</t>
  </si>
  <si>
    <t xml:space="preserve">TAGS DE BEBE </t>
  </si>
  <si>
    <t>SANATORIO ALEMAN</t>
  </si>
  <si>
    <t>JJ AGUIRRE</t>
  </si>
  <si>
    <t>CALIBRACION DE SONDA</t>
  </si>
  <si>
    <t>PANEL DE ANUNCIO</t>
  </si>
  <si>
    <t>COMERCIAL INTEGRA ELECTRICA</t>
  </si>
  <si>
    <t>CLA246, VISITA TECNICA</t>
  </si>
  <si>
    <t>CORPORACION OBRA SOCIAL DE SEÑORAS CHILENO ALEMAN</t>
  </si>
  <si>
    <t>VISITA TECNICA URGENCIA</t>
  </si>
  <si>
    <t>PROGRAMACION</t>
  </si>
  <si>
    <t xml:space="preserve">FUENTE DE PODER MPS </t>
  </si>
  <si>
    <t>01505-024-19</t>
  </si>
  <si>
    <t>SOCIEDAD CONCESIONARIA SAN JOSE TECNOCONTROL (MAIPU)</t>
  </si>
  <si>
    <t>R4KNIM</t>
  </si>
  <si>
    <t>CLA246</t>
  </si>
  <si>
    <t>CLINICA AVANSALUD</t>
  </si>
  <si>
    <t>R4K12A, CCDIN</t>
  </si>
  <si>
    <t>R4KESR REGISTRO STAFF/EMERGENCIA</t>
  </si>
  <si>
    <t>R4KPC10 PULL CORD</t>
  </si>
  <si>
    <t>Facturación Mes de Junio 2019</t>
  </si>
  <si>
    <t>C. mantencion JUNIO 2019</t>
  </si>
  <si>
    <t xml:space="preserve">FACTURA CORRESPONDIENTE AL MES DE JUNIO DE 2019 </t>
  </si>
  <si>
    <t>1 CCDIN</t>
  </si>
  <si>
    <t>CLIENTE PAGA CON CHEQUE</t>
  </si>
  <si>
    <t>CHEQUE</t>
  </si>
  <si>
    <t>CCDIN</t>
  </si>
  <si>
    <t>PERA DE LLAMADO</t>
  </si>
  <si>
    <t xml:space="preserve">CLINICA SANTA MARIA </t>
  </si>
  <si>
    <t>88.611.600-4</t>
  </si>
  <si>
    <t xml:space="preserve">CLINICA DE LA MUJER SANATORIO ALEMAN     </t>
  </si>
  <si>
    <t>R4KANNV2</t>
  </si>
  <si>
    <t>R4K NETWORK INTERFACE MODULE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</si>
  <si>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1000060805”</t>
    </r>
  </si>
  <si>
    <t>PULL-CORD STATION</t>
  </si>
  <si>
    <t>2-JACK STATION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</si>
  <si>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1000060815”</t>
    </r>
  </si>
  <si>
    <t>Remote Tilt</t>
  </si>
  <si>
    <t>1554-524-SE19</t>
  </si>
  <si>
    <t>ENVIADO</t>
  </si>
  <si>
    <t>ENVIADO A CLC</t>
  </si>
  <si>
    <t>76.082..113-6</t>
  </si>
  <si>
    <t>SOCIEDAD CONCESIONARIA SAN JOSE TECNOCONTROL S.A.</t>
  </si>
  <si>
    <t>70.079.000-2</t>
  </si>
  <si>
    <t>R4K BULB/6 PT AUDIO CL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</si>
  <si>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1000060600”</t>
    </r>
  </si>
  <si>
    <t>CLINICA SANTA MARIA SPA</t>
  </si>
  <si>
    <t>LP7040</t>
  </si>
  <si>
    <t>WATER FILTER</t>
  </si>
  <si>
    <t>MANTENCION CORRECTIVA</t>
  </si>
  <si>
    <t>1057501-1095-SE19</t>
  </si>
  <si>
    <t>BOTON CODIGO AZUL</t>
  </si>
  <si>
    <t>60.910.000-1</t>
  </si>
  <si>
    <t>Hospital Clinico Universidad de Chile</t>
  </si>
  <si>
    <t>R4K CODE BUTTON STATION</t>
  </si>
  <si>
    <t>R4KCB12</t>
  </si>
  <si>
    <t>R4KESR</t>
  </si>
  <si>
    <t>EMER/STAFF REGISTER ST</t>
  </si>
  <si>
    <t>PULL CORD ST</t>
  </si>
  <si>
    <t>R4K12A</t>
  </si>
  <si>
    <t>CALL CORD DIN CONNECTOR</t>
  </si>
  <si>
    <t>R4K AUDIO SINGLE CALL ST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</si>
  <si>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1000061338”</t>
    </r>
  </si>
  <si>
    <t>5-BTE00433-1</t>
  </si>
  <si>
    <t>TAG PARA NUTRICION</t>
  </si>
  <si>
    <t>CLINICA AVANSALUD SPA</t>
  </si>
  <si>
    <t>R4KPC10S</t>
  </si>
  <si>
    <t xml:space="preserve">SERVICIO DE SALUD ATACAMA HOSPITAL COPIAPO      </t>
  </si>
  <si>
    <t>R4K4020</t>
  </si>
  <si>
    <t>CONSOLA</t>
  </si>
  <si>
    <t>MODULO DE BAÑO</t>
  </si>
  <si>
    <t>LP7140</t>
  </si>
  <si>
    <t>61.608.502-6</t>
  </si>
  <si>
    <t>CONTRATO POR MANTENCION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</si>
</sst>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\ * #,##0_-;\-&quot;$&quot;\ * #,##0_-;_-&quot;$&quot;\ * &quot;-&quot;??_-;_-@_-"/>
    <numFmt numFmtId="169" formatCode="&quot;$&quot;\ #,##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b/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Microsoft Sans Serif"/>
      <family val="2"/>
    </font>
    <font>
      <b/>
      <sz val="8"/>
      <color rgb="FF000000"/>
      <name val="Microsoft Sans Serif"/>
      <family val="2"/>
    </font>
    <font>
      <sz val="12"/>
      <color rgb="FF000000"/>
      <name val="Calibri"/>
      <family val="2"/>
    </font>
    <font>
      <sz val="9"/>
      <color rgb="FF000000"/>
      <name val="Microsoft Sans Serif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5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53" fillId="0" borderId="0" applyNumberFormat="0" applyFill="0" applyBorder="0" applyAlignment="0" applyProtection="0"/>
  </cellStyleXfs>
  <cellXfs count="396">
    <xf numFmtId="0" fontId="0" fillId="0" borderId="0" xfId="0"/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14" xfId="1" applyFont="1" applyFill="1" applyBorder="1" applyAlignment="1">
      <alignment horizontal="right"/>
    </xf>
    <xf numFmtId="164" fontId="10" fillId="6" borderId="24" xfId="1" applyFont="1" applyFill="1" applyBorder="1" applyAlignment="1">
      <alignment horizontal="center"/>
    </xf>
    <xf numFmtId="164" fontId="10" fillId="6" borderId="22" xfId="1" applyFont="1" applyFill="1" applyBorder="1" applyAlignment="1">
      <alignment horizontal="left"/>
    </xf>
    <xf numFmtId="164" fontId="10" fillId="6" borderId="21" xfId="1" applyFont="1" applyFill="1" applyBorder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0" fontId="1" fillId="8" borderId="15" xfId="9" applyNumberFormat="1" applyFill="1" applyBorder="1" applyAlignment="1">
      <alignment horizontal="left"/>
    </xf>
    <xf numFmtId="0" fontId="10" fillId="6" borderId="1" xfId="1" applyNumberFormat="1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2" fillId="0" borderId="0" xfId="0" applyFont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2" fillId="5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164" fontId="8" fillId="6" borderId="25" xfId="1" applyFont="1" applyFill="1" applyBorder="1" applyAlignment="1">
      <alignment horizontal="center"/>
    </xf>
    <xf numFmtId="164" fontId="8" fillId="6" borderId="14" xfId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Font="1" applyFill="1" applyBorder="1" applyAlignment="1">
      <alignment horizontal="left"/>
    </xf>
    <xf numFmtId="164" fontId="8" fillId="6" borderId="21" xfId="1" applyFont="1" applyFill="1" applyBorder="1" applyAlignment="1">
      <alignment horizontal="right"/>
    </xf>
    <xf numFmtId="0" fontId="20" fillId="10" borderId="0" xfId="0" applyFont="1" applyFill="1" applyAlignment="1">
      <alignment vertical="top" wrapText="1"/>
    </xf>
    <xf numFmtId="0" fontId="8" fillId="6" borderId="19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Alignment="1">
      <alignment horizontal="left"/>
    </xf>
    <xf numFmtId="164" fontId="0" fillId="2" borderId="0" xfId="9" applyFont="1" applyFill="1"/>
    <xf numFmtId="0" fontId="17" fillId="13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14" borderId="41" xfId="0" applyFont="1" applyFill="1" applyBorder="1" applyAlignment="1">
      <alignment horizontal="left" vertical="center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19" fillId="14" borderId="28" xfId="0" applyNumberFormat="1" applyFont="1" applyFill="1" applyBorder="1" applyAlignment="1">
      <alignment horizontal="center" vertical="center"/>
    </xf>
    <xf numFmtId="164" fontId="19" fillId="3" borderId="36" xfId="0" applyNumberFormat="1" applyFont="1" applyFill="1" applyBorder="1" applyAlignment="1">
      <alignment horizontal="center" vertical="center"/>
    </xf>
    <xf numFmtId="6" fontId="16" fillId="0" borderId="0" xfId="0" applyNumberFormat="1" applyFont="1"/>
    <xf numFmtId="164" fontId="0" fillId="8" borderId="16" xfId="9" applyFont="1" applyFill="1" applyBorder="1"/>
    <xf numFmtId="164" fontId="0" fillId="8" borderId="21" xfId="9" applyFont="1" applyFill="1" applyBorder="1"/>
    <xf numFmtId="0" fontId="16" fillId="8" borderId="20" xfId="0" applyFont="1" applyFill="1" applyBorder="1"/>
    <xf numFmtId="0" fontId="16" fillId="8" borderId="21" xfId="0" applyFont="1" applyFill="1" applyBorder="1"/>
    <xf numFmtId="0" fontId="28" fillId="8" borderId="23" xfId="0" applyFont="1" applyFill="1" applyBorder="1"/>
    <xf numFmtId="0" fontId="6" fillId="0" borderId="0" xfId="0" applyFont="1"/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0" fillId="8" borderId="16" xfId="0" applyFill="1" applyBorder="1"/>
    <xf numFmtId="0" fontId="33" fillId="9" borderId="23" xfId="0" applyFont="1" applyFill="1" applyBorder="1" applyAlignment="1">
      <alignment horizontal="center" vertical="center"/>
    </xf>
    <xf numFmtId="0" fontId="33" fillId="9" borderId="12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3" fillId="4" borderId="31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/>
    </xf>
    <xf numFmtId="6" fontId="33" fillId="4" borderId="3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30" xfId="0" applyFill="1" applyBorder="1"/>
    <xf numFmtId="0" fontId="29" fillId="2" borderId="0" xfId="0" applyFont="1" applyFill="1"/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6" fillId="0" borderId="0" xfId="33" applyFont="1" applyAlignment="1">
      <alignment vertical="center"/>
    </xf>
    <xf numFmtId="0" fontId="36" fillId="0" borderId="0" xfId="0" applyFont="1"/>
    <xf numFmtId="0" fontId="38" fillId="4" borderId="32" xfId="0" applyFont="1" applyFill="1" applyBorder="1" applyAlignment="1">
      <alignment horizontal="right" vertical="center"/>
    </xf>
    <xf numFmtId="0" fontId="39" fillId="4" borderId="31" xfId="0" applyFont="1" applyFill="1" applyBorder="1" applyAlignment="1">
      <alignment horizontal="center" vertical="center" wrapText="1"/>
    </xf>
    <xf numFmtId="0" fontId="39" fillId="4" borderId="31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3" fillId="0" borderId="0" xfId="0" applyFont="1" applyAlignment="1">
      <alignment vertical="center"/>
    </xf>
    <xf numFmtId="0" fontId="34" fillId="4" borderId="32" xfId="0" applyFont="1" applyFill="1" applyBorder="1" applyAlignment="1">
      <alignment horizontal="left" vertical="center"/>
    </xf>
    <xf numFmtId="0" fontId="34" fillId="4" borderId="31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8" fillId="3" borderId="16" xfId="1" applyNumberFormat="1" applyFont="1" applyFill="1" applyBorder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8" fillId="0" borderId="40" xfId="0" applyFont="1" applyBorder="1"/>
    <xf numFmtId="0" fontId="0" fillId="0" borderId="40" xfId="0" applyBorder="1"/>
    <xf numFmtId="0" fontId="0" fillId="0" borderId="31" xfId="0" applyBorder="1"/>
    <xf numFmtId="168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4" fontId="10" fillId="6" borderId="1" xfId="1" applyFont="1" applyFill="1" applyBorder="1" applyAlignment="1">
      <alignment horizontal="left"/>
    </xf>
    <xf numFmtId="0" fontId="8" fillId="6" borderId="10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10" fillId="6" borderId="15" xfId="1" applyNumberFormat="1" applyFont="1" applyFill="1" applyBorder="1" applyAlignment="1">
      <alignment horizontal="right" vertical="center"/>
    </xf>
    <xf numFmtId="164" fontId="11" fillId="5" borderId="17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14" fontId="11" fillId="5" borderId="17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5" xfId="1" applyNumberFormat="1" applyFont="1" applyFill="1" applyBorder="1" applyAlignment="1">
      <alignment horizontal="right" vertical="center"/>
    </xf>
    <xf numFmtId="164" fontId="11" fillId="5" borderId="0" xfId="1" applyFont="1" applyFill="1" applyAlignment="1">
      <alignment vertical="center"/>
    </xf>
    <xf numFmtId="0" fontId="10" fillId="6" borderId="18" xfId="1" applyNumberFormat="1" applyFont="1" applyFill="1" applyBorder="1" applyAlignment="1">
      <alignment horizontal="right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 vertical="center"/>
    </xf>
    <xf numFmtId="164" fontId="8" fillId="3" borderId="12" xfId="1" applyFont="1" applyFill="1" applyBorder="1" applyAlignment="1">
      <alignment horizontal="center" vertical="center"/>
    </xf>
    <xf numFmtId="164" fontId="8" fillId="3" borderId="23" xfId="1" applyFont="1" applyFill="1" applyBorder="1" applyAlignment="1">
      <alignment horizontal="center" vertical="center"/>
    </xf>
    <xf numFmtId="164" fontId="8" fillId="3" borderId="23" xfId="1" applyFont="1" applyFill="1" applyBorder="1" applyAlignment="1">
      <alignment horizontal="right" vertical="center"/>
    </xf>
    <xf numFmtId="164" fontId="8" fillId="6" borderId="14" xfId="1" applyFont="1" applyFill="1" applyBorder="1" applyAlignment="1">
      <alignment horizontal="right" vertical="center"/>
    </xf>
    <xf numFmtId="0" fontId="8" fillId="6" borderId="28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vertical="center"/>
    </xf>
    <xf numFmtId="164" fontId="8" fillId="6" borderId="24" xfId="1" applyFont="1" applyFill="1" applyBorder="1" applyAlignment="1">
      <alignment horizontal="center" vertical="center"/>
    </xf>
    <xf numFmtId="164" fontId="8" fillId="6" borderId="22" xfId="1" applyFont="1" applyFill="1" applyBorder="1" applyAlignment="1">
      <alignment horizontal="left" vertical="center"/>
    </xf>
    <xf numFmtId="164" fontId="8" fillId="6" borderId="21" xfId="1" applyFont="1" applyFill="1" applyBorder="1" applyAlignment="1">
      <alignment horizontal="right" vertical="center"/>
    </xf>
    <xf numFmtId="0" fontId="45" fillId="0" borderId="0" xfId="0" applyFont="1"/>
    <xf numFmtId="6" fontId="0" fillId="0" borderId="0" xfId="0" applyNumberFormat="1"/>
    <xf numFmtId="0" fontId="46" fillId="13" borderId="0" xfId="0" applyFont="1" applyFill="1" applyAlignment="1">
      <alignment horizontal="center" vertical="center"/>
    </xf>
    <xf numFmtId="0" fontId="47" fillId="13" borderId="0" xfId="0" applyFont="1" applyFill="1" applyAlignment="1">
      <alignment horizontal="center" vertical="center"/>
    </xf>
    <xf numFmtId="0" fontId="47" fillId="13" borderId="2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1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36" xfId="1" applyNumberFormat="1" applyFont="1" applyFill="1" applyBorder="1" applyAlignment="1">
      <alignment horizontal="center"/>
    </xf>
    <xf numFmtId="164" fontId="8" fillId="6" borderId="16" xfId="1" applyFont="1" applyFill="1" applyBorder="1" applyAlignment="1">
      <alignment horizontal="right"/>
    </xf>
    <xf numFmtId="0" fontId="41" fillId="15" borderId="0" xfId="0" applyFont="1" applyFill="1" applyAlignment="1">
      <alignment horizontal="center"/>
    </xf>
    <xf numFmtId="6" fontId="42" fillId="0" borderId="0" xfId="0" applyNumberFormat="1" applyFont="1" applyAlignment="1">
      <alignment horizontal="center"/>
    </xf>
    <xf numFmtId="0" fontId="47" fillId="13" borderId="0" xfId="0" applyFont="1" applyFill="1" applyAlignment="1">
      <alignment horizontal="center" vertical="center" wrapText="1"/>
    </xf>
    <xf numFmtId="0" fontId="8" fillId="6" borderId="13" xfId="1" applyNumberFormat="1" applyFont="1" applyFill="1" applyBorder="1" applyAlignment="1">
      <alignment horizontal="center"/>
    </xf>
    <xf numFmtId="0" fontId="1" fillId="8" borderId="18" xfId="9" applyNumberFormat="1" applyFill="1" applyBorder="1" applyAlignment="1">
      <alignment horizontal="left"/>
    </xf>
    <xf numFmtId="164" fontId="0" fillId="8" borderId="19" xfId="9" applyFont="1" applyFill="1" applyBorder="1"/>
    <xf numFmtId="0" fontId="18" fillId="0" borderId="40" xfId="0" applyFont="1" applyBorder="1" applyAlignment="1">
      <alignment horizontal="center"/>
    </xf>
    <xf numFmtId="0" fontId="21" fillId="12" borderId="0" xfId="0" applyFont="1" applyFill="1" applyAlignment="1">
      <alignment horizontal="center" vertical="center"/>
    </xf>
    <xf numFmtId="0" fontId="26" fillId="4" borderId="30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6" fontId="26" fillId="4" borderId="1" xfId="0" applyNumberFormat="1" applyFont="1" applyFill="1" applyBorder="1" applyAlignment="1">
      <alignment horizontal="center" vertical="center"/>
    </xf>
    <xf numFmtId="0" fontId="8" fillId="6" borderId="25" xfId="1" applyNumberFormat="1" applyFont="1" applyFill="1" applyBorder="1" applyAlignment="1">
      <alignment horizontal="center"/>
    </xf>
    <xf numFmtId="164" fontId="8" fillId="6" borderId="10" xfId="1" applyFont="1" applyFill="1" applyBorder="1" applyAlignment="1">
      <alignment horizontal="center"/>
    </xf>
    <xf numFmtId="0" fontId="47" fillId="13" borderId="0" xfId="0" applyFont="1" applyFill="1" applyAlignment="1">
      <alignment vertical="center"/>
    </xf>
    <xf numFmtId="0" fontId="25" fillId="3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164" fontId="40" fillId="16" borderId="1" xfId="0" applyNumberFormat="1" applyFont="1" applyFill="1" applyBorder="1" applyAlignment="1">
      <alignment horizontal="right" vertical="center"/>
    </xf>
    <xf numFmtId="0" fontId="2" fillId="14" borderId="17" xfId="0" applyFont="1" applyFill="1" applyBorder="1" applyAlignment="1">
      <alignment horizontal="left" vertical="center"/>
    </xf>
    <xf numFmtId="164" fontId="19" fillId="14" borderId="35" xfId="0" applyNumberFormat="1" applyFont="1" applyFill="1" applyBorder="1" applyAlignment="1">
      <alignment horizontal="center" vertical="center"/>
    </xf>
    <xf numFmtId="0" fontId="40" fillId="14" borderId="2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5" fillId="3" borderId="8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3" borderId="51" xfId="0" applyFont="1" applyFill="1" applyBorder="1" applyAlignment="1">
      <alignment horizontal="center"/>
    </xf>
    <xf numFmtId="0" fontId="25" fillId="4" borderId="52" xfId="0" applyFont="1" applyFill="1" applyBorder="1" applyAlignment="1">
      <alignment horizontal="center" vertical="center"/>
    </xf>
    <xf numFmtId="164" fontId="8" fillId="3" borderId="10" xfId="1" applyFont="1" applyFill="1" applyBorder="1" applyAlignment="1">
      <alignment horizontal="center"/>
    </xf>
    <xf numFmtId="0" fontId="10" fillId="6" borderId="10" xfId="1" applyNumberFormat="1" applyFont="1" applyFill="1" applyBorder="1" applyAlignment="1">
      <alignment horizontal="center"/>
    </xf>
    <xf numFmtId="0" fontId="10" fillId="6" borderId="29" xfId="1" applyNumberFormat="1" applyFont="1" applyFill="1" applyBorder="1"/>
    <xf numFmtId="0" fontId="5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56" fillId="4" borderId="31" xfId="0" applyFont="1" applyFill="1" applyBorder="1" applyAlignment="1">
      <alignment horizontal="center" vertical="center"/>
    </xf>
    <xf numFmtId="164" fontId="25" fillId="4" borderId="50" xfId="0" applyNumberFormat="1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 vertical="center"/>
    </xf>
    <xf numFmtId="6" fontId="57" fillId="4" borderId="54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vertical="center"/>
    </xf>
    <xf numFmtId="6" fontId="54" fillId="4" borderId="54" xfId="0" applyNumberFormat="1" applyFont="1" applyFill="1" applyBorder="1" applyAlignment="1">
      <alignment horizontal="center" vertical="center"/>
    </xf>
    <xf numFmtId="0" fontId="8" fillId="6" borderId="32" xfId="1" applyNumberFormat="1" applyFont="1" applyFill="1" applyBorder="1" applyAlignment="1">
      <alignment horizontal="center"/>
    </xf>
    <xf numFmtId="0" fontId="8" fillId="6" borderId="32" xfId="1" applyNumberFormat="1" applyFont="1" applyFill="1" applyBorder="1"/>
    <xf numFmtId="164" fontId="8" fillId="6" borderId="55" xfId="1" applyFont="1" applyFill="1" applyBorder="1" applyAlignment="1">
      <alignment horizontal="center"/>
    </xf>
    <xf numFmtId="0" fontId="8" fillId="6" borderId="23" xfId="1" applyNumberFormat="1" applyFont="1" applyFill="1" applyBorder="1" applyAlignment="1">
      <alignment horizontal="center"/>
    </xf>
    <xf numFmtId="0" fontId="58" fillId="4" borderId="0" xfId="0" applyFont="1" applyFill="1" applyAlignment="1">
      <alignment horizontal="center"/>
    </xf>
    <xf numFmtId="164" fontId="8" fillId="3" borderId="33" xfId="1" applyFont="1" applyFill="1" applyBorder="1" applyAlignment="1">
      <alignment horizontal="center"/>
    </xf>
    <xf numFmtId="6" fontId="34" fillId="4" borderId="54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16" fillId="3" borderId="51" xfId="0" applyFont="1" applyFill="1" applyBorder="1" applyAlignment="1">
      <alignment horizontal="center"/>
    </xf>
    <xf numFmtId="164" fontId="16" fillId="4" borderId="8" xfId="0" applyNumberFormat="1" applyFont="1" applyFill="1" applyBorder="1" applyAlignment="1">
      <alignment horizontal="center" vertical="center"/>
    </xf>
    <xf numFmtId="0" fontId="58" fillId="4" borderId="1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vertical="center"/>
    </xf>
    <xf numFmtId="0" fontId="44" fillId="6" borderId="1" xfId="1" applyNumberFormat="1" applyFont="1" applyFill="1" applyBorder="1" applyAlignment="1">
      <alignment horizontal="center"/>
    </xf>
    <xf numFmtId="164" fontId="10" fillId="6" borderId="10" xfId="1" applyFont="1" applyFill="1" applyBorder="1" applyAlignment="1">
      <alignment horizontal="center"/>
    </xf>
    <xf numFmtId="169" fontId="23" fillId="4" borderId="1" xfId="0" applyNumberFormat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/>
    </xf>
    <xf numFmtId="0" fontId="8" fillId="6" borderId="32" xfId="1" applyNumberFormat="1" applyFont="1" applyFill="1" applyBorder="1" applyAlignment="1">
      <alignment horizontal="center" vertical="center"/>
    </xf>
    <xf numFmtId="0" fontId="8" fillId="6" borderId="32" xfId="1" applyNumberFormat="1" applyFont="1" applyFill="1" applyBorder="1" applyAlignment="1">
      <alignment vertical="center"/>
    </xf>
    <xf numFmtId="164" fontId="8" fillId="6" borderId="55" xfId="1" applyFont="1" applyFill="1" applyBorder="1" applyAlignment="1">
      <alignment horizontal="center" vertical="center"/>
    </xf>
    <xf numFmtId="164" fontId="8" fillId="6" borderId="59" xfId="1" applyFont="1" applyFill="1" applyBorder="1" applyAlignment="1">
      <alignment horizontal="left" vertical="center"/>
    </xf>
    <xf numFmtId="0" fontId="56" fillId="4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58" fillId="4" borderId="23" xfId="0" applyFont="1" applyFill="1" applyBorder="1" applyAlignment="1">
      <alignment horizontal="center"/>
    </xf>
    <xf numFmtId="0" fontId="16" fillId="4" borderId="53" xfId="0" applyFont="1" applyFill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7" fillId="3" borderId="33" xfId="1" applyNumberFormat="1" applyFont="1" applyFill="1" applyBorder="1" applyAlignment="1">
      <alignment horizontal="center" vertical="center"/>
    </xf>
    <xf numFmtId="0" fontId="8" fillId="3" borderId="32" xfId="1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4" fontId="8" fillId="6" borderId="59" xfId="1" applyFont="1" applyFill="1" applyBorder="1" applyAlignment="1">
      <alignment horizontal="left"/>
    </xf>
    <xf numFmtId="164" fontId="8" fillId="6" borderId="60" xfId="1" applyFont="1" applyFill="1" applyBorder="1" applyAlignment="1">
      <alignment horizontal="right"/>
    </xf>
    <xf numFmtId="0" fontId="56" fillId="4" borderId="23" xfId="0" applyFont="1" applyFill="1" applyBorder="1" applyAlignment="1">
      <alignment horizontal="center" vertical="center"/>
    </xf>
    <xf numFmtId="164" fontId="8" fillId="6" borderId="23" xfId="1" applyFont="1" applyFill="1" applyBorder="1" applyAlignment="1">
      <alignment horizontal="right"/>
    </xf>
    <xf numFmtId="6" fontId="59" fillId="4" borderId="23" xfId="0" applyNumberFormat="1" applyFont="1" applyFill="1" applyBorder="1" applyAlignment="1">
      <alignment horizontal="center" vertical="center"/>
    </xf>
    <xf numFmtId="0" fontId="0" fillId="4" borderId="15" xfId="9" applyNumberFormat="1" applyFont="1" applyFill="1" applyBorder="1" applyAlignment="1">
      <alignment horizontal="center"/>
    </xf>
    <xf numFmtId="164" fontId="0" fillId="4" borderId="16" xfId="9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37" xfId="1" applyNumberFormat="1" applyFont="1" applyFill="1" applyBorder="1" applyAlignment="1">
      <alignment horizontal="center" vertical="center"/>
    </xf>
    <xf numFmtId="0" fontId="10" fillId="6" borderId="21" xfId="1" applyNumberFormat="1" applyFont="1" applyFill="1" applyBorder="1" applyAlignment="1">
      <alignment horizontal="right"/>
    </xf>
    <xf numFmtId="0" fontId="10" fillId="6" borderId="61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8" fillId="3" borderId="62" xfId="1" applyNumberFormat="1" applyFont="1" applyFill="1" applyBorder="1" applyAlignment="1">
      <alignment horizontal="center"/>
    </xf>
    <xf numFmtId="0" fontId="10" fillId="6" borderId="14" xfId="1" applyNumberFormat="1" applyFont="1" applyFill="1" applyBorder="1" applyAlignment="1">
      <alignment horizontal="center"/>
    </xf>
    <xf numFmtId="0" fontId="10" fillId="6" borderId="13" xfId="1" applyNumberFormat="1" applyFont="1" applyFill="1" applyBorder="1"/>
    <xf numFmtId="0" fontId="8" fillId="3" borderId="58" xfId="1" applyNumberFormat="1" applyFont="1" applyFill="1" applyBorder="1" applyAlignment="1">
      <alignment horizontal="center"/>
    </xf>
    <xf numFmtId="164" fontId="8" fillId="3" borderId="58" xfId="1" applyFont="1" applyFill="1" applyBorder="1" applyAlignment="1">
      <alignment horizontal="center"/>
    </xf>
    <xf numFmtId="164" fontId="8" fillId="3" borderId="58" xfId="1" applyFont="1" applyFill="1" applyBorder="1" applyAlignment="1">
      <alignment horizontal="right"/>
    </xf>
    <xf numFmtId="0" fontId="8" fillId="4" borderId="23" xfId="1" applyNumberFormat="1" applyFont="1" applyFill="1" applyBorder="1" applyAlignment="1">
      <alignment horizontal="center"/>
    </xf>
    <xf numFmtId="164" fontId="8" fillId="4" borderId="23" xfId="1" applyFont="1" applyFill="1" applyBorder="1" applyAlignment="1">
      <alignment horizontal="center"/>
    </xf>
    <xf numFmtId="0" fontId="45" fillId="4" borderId="0" xfId="0" applyFont="1" applyFill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0" fontId="50" fillId="4" borderId="0" xfId="0" applyFont="1" applyFill="1" applyAlignment="1">
      <alignment horizontal="center"/>
    </xf>
    <xf numFmtId="164" fontId="8" fillId="6" borderId="60" xfId="1" applyFont="1" applyFill="1" applyBorder="1" applyAlignment="1">
      <alignment horizontal="right" vertical="center"/>
    </xf>
    <xf numFmtId="6" fontId="34" fillId="4" borderId="23" xfId="0" applyNumberFormat="1" applyFont="1" applyFill="1" applyBorder="1" applyAlignment="1">
      <alignment horizontal="center" vertical="center"/>
    </xf>
    <xf numFmtId="6" fontId="34" fillId="4" borderId="31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33" fillId="4" borderId="40" xfId="0" applyFont="1" applyFill="1" applyBorder="1" applyAlignment="1">
      <alignment horizontal="center" vertical="center"/>
    </xf>
    <xf numFmtId="6" fontId="33" fillId="4" borderId="32" xfId="0" applyNumberFormat="1" applyFont="1" applyFill="1" applyBorder="1" applyAlignment="1">
      <alignment horizontal="center" vertical="center"/>
    </xf>
    <xf numFmtId="0" fontId="8" fillId="3" borderId="8" xfId="1" applyNumberFormat="1" applyFont="1" applyFill="1" applyBorder="1" applyAlignment="1">
      <alignment horizontal="center"/>
    </xf>
    <xf numFmtId="0" fontId="33" fillId="4" borderId="23" xfId="0" applyFont="1" applyFill="1" applyBorder="1" applyAlignment="1">
      <alignment horizontal="center" vertical="center"/>
    </xf>
    <xf numFmtId="6" fontId="33" fillId="4" borderId="23" xfId="0" applyNumberFormat="1" applyFont="1" applyFill="1" applyBorder="1" applyAlignment="1">
      <alignment horizontal="center" vertical="center"/>
    </xf>
    <xf numFmtId="0" fontId="25" fillId="4" borderId="51" xfId="0" applyFont="1" applyFill="1" applyBorder="1" applyAlignment="1">
      <alignment horizontal="center" vertical="center"/>
    </xf>
    <xf numFmtId="164" fontId="16" fillId="18" borderId="9" xfId="0" applyNumberFormat="1" applyFont="1" applyFill="1" applyBorder="1" applyAlignment="1">
      <alignment horizontal="center" vertical="center"/>
    </xf>
    <xf numFmtId="164" fontId="25" fillId="18" borderId="1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right"/>
    </xf>
    <xf numFmtId="0" fontId="8" fillId="6" borderId="1" xfId="1" applyNumberFormat="1" applyFont="1" applyFill="1" applyBorder="1"/>
    <xf numFmtId="164" fontId="8" fillId="6" borderId="1" xfId="1" applyFont="1" applyFill="1" applyBorder="1" applyAlignment="1">
      <alignment horizontal="center"/>
    </xf>
    <xf numFmtId="164" fontId="8" fillId="6" borderId="1" xfId="1" applyFont="1" applyFill="1" applyBorder="1" applyAlignment="1">
      <alignment horizontal="left"/>
    </xf>
    <xf numFmtId="0" fontId="62" fillId="4" borderId="0" xfId="0" applyFont="1" applyFill="1" applyAlignment="1">
      <alignment horizontal="center"/>
    </xf>
    <xf numFmtId="0" fontId="25" fillId="3" borderId="51" xfId="0" applyFont="1" applyFill="1" applyBorder="1" applyAlignment="1">
      <alignment horizontal="center" vertical="center"/>
    </xf>
    <xf numFmtId="0" fontId="60" fillId="4" borderId="31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center" vertical="center"/>
    </xf>
    <xf numFmtId="164" fontId="10" fillId="6" borderId="63" xfId="1" applyFont="1" applyFill="1" applyBorder="1" applyAlignment="1">
      <alignment horizontal="right"/>
    </xf>
    <xf numFmtId="6" fontId="34" fillId="4" borderId="33" xfId="0" applyNumberFormat="1" applyFont="1" applyFill="1" applyBorder="1" applyAlignment="1">
      <alignment horizontal="center" vertical="center"/>
    </xf>
    <xf numFmtId="0" fontId="56" fillId="4" borderId="32" xfId="0" applyFont="1" applyFill="1" applyBorder="1" applyAlignment="1">
      <alignment horizontal="center" vertical="center"/>
    </xf>
    <xf numFmtId="6" fontId="56" fillId="4" borderId="0" xfId="0" applyNumberFormat="1" applyFont="1" applyFill="1" applyAlignment="1">
      <alignment horizontal="center" vertical="center"/>
    </xf>
    <xf numFmtId="0" fontId="16" fillId="18" borderId="5" xfId="0" applyFont="1" applyFill="1" applyBorder="1" applyAlignment="1">
      <alignment horizontal="left" vertical="center"/>
    </xf>
    <xf numFmtId="164" fontId="16" fillId="18" borderId="8" xfId="0" applyNumberFormat="1" applyFont="1" applyFill="1" applyBorder="1" applyAlignment="1">
      <alignment horizontal="center" vertical="center"/>
    </xf>
    <xf numFmtId="0" fontId="16" fillId="18" borderId="8" xfId="0" applyFont="1" applyFill="1" applyBorder="1" applyAlignment="1">
      <alignment horizontal="center" vertical="center"/>
    </xf>
    <xf numFmtId="0" fontId="25" fillId="18" borderId="8" xfId="0" applyFont="1" applyFill="1" applyBorder="1" applyAlignment="1">
      <alignment horizontal="center" vertical="center"/>
    </xf>
    <xf numFmtId="0" fontId="25" fillId="18" borderId="9" xfId="0" applyFont="1" applyFill="1" applyBorder="1" applyAlignment="1">
      <alignment horizontal="center" vertical="center"/>
    </xf>
    <xf numFmtId="0" fontId="16" fillId="18" borderId="0" xfId="0" applyFont="1" applyFill="1" applyAlignment="1">
      <alignment horizontal="center"/>
    </xf>
    <xf numFmtId="0" fontId="25" fillId="18" borderId="29" xfId="0" applyFont="1" applyFill="1" applyBorder="1" applyAlignment="1">
      <alignment horizontal="center" vertical="center"/>
    </xf>
    <xf numFmtId="0" fontId="25" fillId="18" borderId="6" xfId="0" applyFont="1" applyFill="1" applyBorder="1" applyAlignment="1">
      <alignment horizontal="center" vertical="center"/>
    </xf>
    <xf numFmtId="0" fontId="16" fillId="18" borderId="0" xfId="0" applyFont="1" applyFill="1" applyAlignment="1">
      <alignment vertical="center"/>
    </xf>
    <xf numFmtId="0" fontId="16" fillId="18" borderId="9" xfId="0" applyFont="1" applyFill="1" applyBorder="1" applyAlignment="1">
      <alignment horizontal="center" vertical="center"/>
    </xf>
    <xf numFmtId="14" fontId="25" fillId="18" borderId="29" xfId="0" applyNumberFormat="1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 vertical="center"/>
    </xf>
    <xf numFmtId="0" fontId="25" fillId="18" borderId="0" xfId="0" applyFont="1" applyFill="1" applyAlignment="1">
      <alignment horizontal="center"/>
    </xf>
    <xf numFmtId="0" fontId="63" fillId="4" borderId="1" xfId="0" applyFont="1" applyFill="1" applyBorder="1" applyAlignment="1">
      <alignment horizontal="center"/>
    </xf>
    <xf numFmtId="0" fontId="49" fillId="4" borderId="0" xfId="0" applyFont="1" applyFill="1" applyAlignment="1">
      <alignment horizontal="center"/>
    </xf>
    <xf numFmtId="0" fontId="55" fillId="4" borderId="53" xfId="0" applyFont="1" applyFill="1" applyBorder="1" applyAlignment="1">
      <alignment horizontal="center" vertical="center"/>
    </xf>
    <xf numFmtId="0" fontId="25" fillId="4" borderId="64" xfId="0" applyFont="1" applyFill="1" applyBorder="1" applyAlignment="1">
      <alignment horizontal="center" vertical="center"/>
    </xf>
    <xf numFmtId="0" fontId="64" fillId="4" borderId="0" xfId="0" applyFont="1" applyFill="1" applyAlignment="1">
      <alignment horizontal="center" vertical="center"/>
    </xf>
    <xf numFmtId="0" fontId="56" fillId="4" borderId="12" xfId="0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/>
    </xf>
    <xf numFmtId="164" fontId="8" fillId="6" borderId="63" xfId="1" applyFont="1" applyFill="1" applyBorder="1" applyAlignment="1">
      <alignment horizontal="right"/>
    </xf>
    <xf numFmtId="6" fontId="34" fillId="4" borderId="32" xfId="0" applyNumberFormat="1" applyFont="1" applyFill="1" applyBorder="1" applyAlignment="1">
      <alignment horizontal="center" vertical="center"/>
    </xf>
    <xf numFmtId="0" fontId="65" fillId="4" borderId="23" xfId="0" applyFont="1" applyFill="1" applyBorder="1" applyAlignment="1">
      <alignment horizontal="center" vertical="center"/>
    </xf>
    <xf numFmtId="0" fontId="66" fillId="4" borderId="23" xfId="0" applyFont="1" applyFill="1" applyBorder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0" fontId="25" fillId="18" borderId="1" xfId="0" applyFont="1" applyFill="1" applyBorder="1" applyAlignment="1">
      <alignment horizontal="left" vertical="center"/>
    </xf>
    <xf numFmtId="0" fontId="16" fillId="18" borderId="1" xfId="0" applyFont="1" applyFill="1" applyBorder="1" applyAlignment="1">
      <alignment horizontal="center"/>
    </xf>
    <xf numFmtId="0" fontId="25" fillId="18" borderId="1" xfId="0" applyFont="1" applyFill="1" applyBorder="1" applyAlignment="1">
      <alignment vertical="center"/>
    </xf>
    <xf numFmtId="14" fontId="25" fillId="18" borderId="9" xfId="0" applyNumberFormat="1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0" fontId="61" fillId="18" borderId="5" xfId="0" applyFont="1" applyFill="1" applyBorder="1" applyAlignment="1">
      <alignment horizontal="left" vertical="center"/>
    </xf>
    <xf numFmtId="0" fontId="25" fillId="18" borderId="0" xfId="0" applyFont="1" applyFill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58" fillId="4" borderId="11" xfId="0" applyFont="1" applyFill="1" applyBorder="1" applyAlignment="1">
      <alignment horizontal="center"/>
    </xf>
    <xf numFmtId="6" fontId="34" fillId="4" borderId="12" xfId="0" applyNumberFormat="1" applyFont="1" applyFill="1" applyBorder="1" applyAlignment="1">
      <alignment horizontal="center" vertical="center"/>
    </xf>
    <xf numFmtId="0" fontId="8" fillId="6" borderId="23" xfId="1" applyNumberFormat="1" applyFont="1" applyFill="1" applyBorder="1"/>
    <xf numFmtId="164" fontId="8" fillId="6" borderId="65" xfId="1" applyFont="1" applyFill="1" applyBorder="1" applyAlignment="1">
      <alignment horizontal="center"/>
    </xf>
    <xf numFmtId="164" fontId="8" fillId="6" borderId="66" xfId="1" applyFont="1" applyFill="1" applyBorder="1" applyAlignment="1">
      <alignment horizontal="left"/>
    </xf>
    <xf numFmtId="164" fontId="8" fillId="6" borderId="61" xfId="1" applyFont="1" applyFill="1" applyBorder="1" applyAlignment="1">
      <alignment horizontal="right"/>
    </xf>
    <xf numFmtId="0" fontId="0" fillId="4" borderId="14" xfId="0" applyFill="1" applyBorder="1" applyAlignment="1">
      <alignment horizontal="center"/>
    </xf>
    <xf numFmtId="0" fontId="45" fillId="4" borderId="16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/>
    </xf>
    <xf numFmtId="0" fontId="45" fillId="4" borderId="16" xfId="0" applyFont="1" applyFill="1" applyBorder="1" applyAlignment="1">
      <alignment horizontal="center"/>
    </xf>
    <xf numFmtId="0" fontId="8" fillId="4" borderId="21" xfId="1" applyNumberFormat="1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 vertical="center"/>
    </xf>
    <xf numFmtId="0" fontId="25" fillId="18" borderId="50" xfId="0" applyFont="1" applyFill="1" applyBorder="1" applyAlignment="1">
      <alignment horizontal="center" vertical="center"/>
    </xf>
    <xf numFmtId="169" fontId="16" fillId="18" borderId="1" xfId="0" applyNumberFormat="1" applyFont="1" applyFill="1" applyBorder="1" applyAlignment="1">
      <alignment horizontal="center"/>
    </xf>
    <xf numFmtId="3" fontId="50" fillId="4" borderId="23" xfId="0" applyNumberFormat="1" applyFont="1" applyFill="1" applyBorder="1" applyAlignment="1">
      <alignment horizontal="center"/>
    </xf>
    <xf numFmtId="164" fontId="8" fillId="4" borderId="23" xfId="1" applyFont="1" applyFill="1" applyBorder="1" applyAlignment="1">
      <alignment horizontal="right"/>
    </xf>
    <xf numFmtId="164" fontId="8" fillId="6" borderId="32" xfId="1" applyFont="1" applyFill="1" applyBorder="1" applyAlignment="1">
      <alignment horizontal="center"/>
    </xf>
    <xf numFmtId="164" fontId="8" fillId="6" borderId="32" xfId="1" applyFont="1" applyFill="1" applyBorder="1" applyAlignment="1">
      <alignment horizontal="left"/>
    </xf>
    <xf numFmtId="164" fontId="8" fillId="6" borderId="32" xfId="1" applyFont="1" applyFill="1" applyBorder="1" applyAlignment="1">
      <alignment horizontal="right"/>
    </xf>
    <xf numFmtId="0" fontId="16" fillId="18" borderId="1" xfId="0" applyFont="1" applyFill="1" applyBorder="1"/>
    <xf numFmtId="0" fontId="25" fillId="18" borderId="1" xfId="0" applyFont="1" applyFill="1" applyBorder="1" applyAlignment="1">
      <alignment horizontal="center"/>
    </xf>
    <xf numFmtId="14" fontId="25" fillId="18" borderId="1" xfId="0" applyNumberFormat="1" applyFont="1" applyFill="1" applyBorder="1" applyAlignment="1">
      <alignment horizontal="center"/>
    </xf>
    <xf numFmtId="6" fontId="67" fillId="4" borderId="0" xfId="0" applyNumberFormat="1" applyFont="1" applyFill="1" applyAlignment="1">
      <alignment horizontal="center" vertical="center"/>
    </xf>
    <xf numFmtId="6" fontId="67" fillId="4" borderId="23" xfId="0" applyNumberFormat="1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64" fontId="8" fillId="4" borderId="23" xfId="1" applyFont="1" applyFill="1" applyBorder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3" xfId="1" applyNumberFormat="1" applyFont="1" applyFill="1" applyBorder="1" applyAlignment="1">
      <alignment vertical="center"/>
    </xf>
    <xf numFmtId="164" fontId="8" fillId="6" borderId="23" xfId="1" applyFont="1" applyFill="1" applyBorder="1" applyAlignment="1">
      <alignment horizontal="center" vertical="center"/>
    </xf>
    <xf numFmtId="164" fontId="8" fillId="6" borderId="23" xfId="1" applyFont="1" applyFill="1" applyBorder="1" applyAlignment="1">
      <alignment horizontal="left" vertical="center"/>
    </xf>
    <xf numFmtId="164" fontId="0" fillId="4" borderId="23" xfId="0" applyNumberFormat="1" applyFill="1" applyBorder="1" applyAlignment="1">
      <alignment vertical="center"/>
    </xf>
    <xf numFmtId="164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58" fillId="4" borderId="1" xfId="0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68" fillId="4" borderId="31" xfId="0" applyFont="1" applyFill="1" applyBorder="1" applyAlignment="1">
      <alignment horizontal="center" vertical="center"/>
    </xf>
    <xf numFmtId="6" fontId="59" fillId="4" borderId="12" xfId="0" applyNumberFormat="1" applyFont="1" applyFill="1" applyBorder="1" applyAlignment="1">
      <alignment horizontal="center" vertical="center"/>
    </xf>
    <xf numFmtId="6" fontId="59" fillId="4" borderId="31" xfId="0" applyNumberFormat="1" applyFont="1" applyFill="1" applyBorder="1" applyAlignment="1">
      <alignment horizontal="center" vertical="center"/>
    </xf>
    <xf numFmtId="0" fontId="8" fillId="3" borderId="32" xfId="1" applyNumberFormat="1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55" fillId="18" borderId="9" xfId="0" applyFont="1" applyFill="1" applyBorder="1" applyAlignment="1">
      <alignment horizontal="center" vertical="center"/>
    </xf>
    <xf numFmtId="0" fontId="26" fillId="4" borderId="29" xfId="0" applyFont="1" applyFill="1" applyBorder="1" applyAlignment="1">
      <alignment horizontal="center" vertical="center"/>
    </xf>
    <xf numFmtId="0" fontId="56" fillId="4" borderId="29" xfId="0" applyFont="1" applyFill="1" applyBorder="1" applyAlignment="1">
      <alignment horizontal="center" vertical="center"/>
    </xf>
    <xf numFmtId="169" fontId="23" fillId="4" borderId="29" xfId="0" applyNumberFormat="1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0" fillId="4" borderId="1" xfId="9" applyNumberFormat="1" applyFont="1" applyFill="1" applyBorder="1" applyAlignment="1">
      <alignment horizontal="center"/>
    </xf>
    <xf numFmtId="6" fontId="34" fillId="4" borderId="1" xfId="0" applyNumberFormat="1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/>
    </xf>
    <xf numFmtId="6" fontId="16" fillId="4" borderId="23" xfId="0" applyNumberFormat="1" applyFont="1" applyFill="1" applyBorder="1" applyAlignment="1">
      <alignment horizontal="center"/>
    </xf>
    <xf numFmtId="164" fontId="8" fillId="6" borderId="23" xfId="1" applyFont="1" applyFill="1" applyBorder="1" applyAlignment="1">
      <alignment horizontal="center"/>
    </xf>
    <xf numFmtId="164" fontId="8" fillId="6" borderId="23" xfId="1" applyFont="1" applyFill="1" applyBorder="1" applyAlignment="1">
      <alignment horizontal="left"/>
    </xf>
    <xf numFmtId="0" fontId="38" fillId="4" borderId="12" xfId="0" applyFont="1" applyFill="1" applyBorder="1" applyAlignment="1">
      <alignment horizontal="center" vertical="center"/>
    </xf>
    <xf numFmtId="0" fontId="38" fillId="4" borderId="31" xfId="0" applyFont="1" applyFill="1" applyBorder="1" applyAlignment="1">
      <alignment horizontal="center" vertical="center"/>
    </xf>
    <xf numFmtId="6" fontId="38" fillId="4" borderId="31" xfId="0" applyNumberFormat="1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vertical="center"/>
    </xf>
    <xf numFmtId="0" fontId="43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6" fontId="42" fillId="0" borderId="30" xfId="0" applyNumberFormat="1" applyFont="1" applyBorder="1" applyAlignment="1">
      <alignment horizontal="center"/>
    </xf>
    <xf numFmtId="6" fontId="42" fillId="0" borderId="56" xfId="0" applyNumberFormat="1" applyFont="1" applyBorder="1" applyAlignment="1">
      <alignment horizontal="center"/>
    </xf>
    <xf numFmtId="6" fontId="42" fillId="0" borderId="57" xfId="0" applyNumberFormat="1" applyFont="1" applyBorder="1" applyAlignment="1">
      <alignment horizontal="center"/>
    </xf>
    <xf numFmtId="164" fontId="2" fillId="16" borderId="43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0" fontId="24" fillId="11" borderId="37" xfId="0" applyFont="1" applyFill="1" applyBorder="1" applyAlignment="1">
      <alignment horizontal="center" vertical="center"/>
    </xf>
    <xf numFmtId="0" fontId="24" fillId="11" borderId="34" xfId="0" applyFont="1" applyFill="1" applyBorder="1" applyAlignment="1">
      <alignment horizontal="center" vertical="center"/>
    </xf>
    <xf numFmtId="0" fontId="24" fillId="11" borderId="33" xfId="0" applyFont="1" applyFill="1" applyBorder="1" applyAlignment="1">
      <alignment horizontal="center" vertical="center"/>
    </xf>
    <xf numFmtId="0" fontId="24" fillId="11" borderId="39" xfId="0" applyFont="1" applyFill="1" applyBorder="1" applyAlignment="1">
      <alignment horizontal="center" vertical="center"/>
    </xf>
    <xf numFmtId="0" fontId="24" fillId="11" borderId="40" xfId="0" applyFont="1" applyFill="1" applyBorder="1" applyAlignment="1">
      <alignment horizontal="center" vertical="center"/>
    </xf>
    <xf numFmtId="0" fontId="24" fillId="11" borderId="31" xfId="0" applyFont="1" applyFill="1" applyBorder="1" applyAlignment="1">
      <alignment horizontal="center" vertical="center"/>
    </xf>
    <xf numFmtId="0" fontId="2" fillId="14" borderId="44" xfId="0" applyFont="1" applyFill="1" applyBorder="1" applyAlignment="1">
      <alignment horizontal="left" vertical="center"/>
    </xf>
    <xf numFmtId="0" fontId="2" fillId="14" borderId="45" xfId="0" applyFont="1" applyFill="1" applyBorder="1" applyAlignment="1">
      <alignment horizontal="left" vertical="center"/>
    </xf>
    <xf numFmtId="164" fontId="22" fillId="14" borderId="46" xfId="0" applyNumberFormat="1" applyFont="1" applyFill="1" applyBorder="1" applyAlignment="1">
      <alignment horizontal="center" vertical="center"/>
    </xf>
    <xf numFmtId="164" fontId="22" fillId="14" borderId="35" xfId="0" applyNumberFormat="1" applyFont="1" applyFill="1" applyBorder="1" applyAlignment="1">
      <alignment horizontal="center" vertical="center"/>
    </xf>
    <xf numFmtId="0" fontId="40" fillId="14" borderId="49" xfId="0" applyFont="1" applyFill="1" applyBorder="1" applyAlignment="1">
      <alignment horizontal="center" vertical="center" wrapText="1"/>
    </xf>
    <xf numFmtId="0" fontId="40" fillId="14" borderId="47" xfId="0" applyFont="1" applyFill="1" applyBorder="1" applyAlignment="1">
      <alignment horizontal="center" vertical="center" wrapText="1"/>
    </xf>
    <xf numFmtId="0" fontId="40" fillId="14" borderId="7" xfId="0" applyFont="1" applyFill="1" applyBorder="1" applyAlignment="1">
      <alignment horizontal="center" vertical="center" wrapText="1"/>
    </xf>
    <xf numFmtId="6" fontId="42" fillId="0" borderId="1" xfId="0" applyNumberFormat="1" applyFont="1" applyBorder="1" applyAlignment="1">
      <alignment horizontal="center"/>
    </xf>
    <xf numFmtId="6" fontId="42" fillId="0" borderId="16" xfId="0" applyNumberFormat="1" applyFont="1" applyBorder="1" applyAlignment="1">
      <alignment horizontal="center"/>
    </xf>
    <xf numFmtId="0" fontId="2" fillId="16" borderId="43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164" fontId="2" fillId="16" borderId="43" xfId="0" applyNumberFormat="1" applyFont="1" applyFill="1" applyBorder="1" applyAlignment="1">
      <alignment horizontal="center" vertical="center"/>
    </xf>
    <xf numFmtId="164" fontId="2" fillId="16" borderId="10" xfId="0" applyNumberFormat="1" applyFont="1" applyFill="1" applyBorder="1" applyAlignment="1">
      <alignment horizontal="center" vertical="center"/>
    </xf>
    <xf numFmtId="0" fontId="41" fillId="15" borderId="29" xfId="0" applyFont="1" applyFill="1" applyBorder="1" applyAlignment="1">
      <alignment horizontal="center"/>
    </xf>
    <xf numFmtId="0" fontId="41" fillId="15" borderId="48" xfId="0" applyFont="1" applyFill="1" applyBorder="1" applyAlignment="1">
      <alignment horizontal="center"/>
    </xf>
    <xf numFmtId="0" fontId="41" fillId="15" borderId="38" xfId="0" applyFont="1" applyFill="1" applyBorder="1" applyAlignment="1">
      <alignment horizontal="center"/>
    </xf>
    <xf numFmtId="0" fontId="28" fillId="8" borderId="11" xfId="0" applyFont="1" applyFill="1" applyBorder="1" applyAlignment="1">
      <alignment horizontal="center"/>
    </xf>
    <xf numFmtId="0" fontId="28" fillId="8" borderId="12" xfId="0" applyFont="1" applyFill="1" applyBorder="1" applyAlignment="1">
      <alignment horizontal="center"/>
    </xf>
  </cellXfs>
  <cellStyles count="145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3" xfId="81"/>
    <cellStyle name="Comma 2 2 2 2 3 2" xfId="135"/>
    <cellStyle name="Comma 2 2 2 2 4" xfId="99"/>
    <cellStyle name="Comma 2 2 2 3" xfId="54"/>
    <cellStyle name="Comma 2 2 2 3 2" xfId="108"/>
    <cellStyle name="Comma 2 2 2 4" xfId="72"/>
    <cellStyle name="Comma 2 2 2 4 2" xfId="126"/>
    <cellStyle name="Comma 2 2 2 5" xfId="90"/>
    <cellStyle name="Comma 2 2 3" xfId="40"/>
    <cellStyle name="Comma 2 2 3 2" xfId="58"/>
    <cellStyle name="Comma 2 2 3 2 2" xfId="112"/>
    <cellStyle name="Comma 2 2 3 3" xfId="76"/>
    <cellStyle name="Comma 2 2 3 3 2" xfId="130"/>
    <cellStyle name="Comma 2 2 3 4" xfId="94"/>
    <cellStyle name="Comma 2 2 4" xfId="49"/>
    <cellStyle name="Comma 2 2 4 2" xfId="103"/>
    <cellStyle name="Comma 2 2 5" xfId="67"/>
    <cellStyle name="Comma 2 2 5 2" xfId="121"/>
    <cellStyle name="Comma 2 2 6" xfId="85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3" xfId="83"/>
    <cellStyle name="Currency 2 2 2 2 3 2" xfId="137"/>
    <cellStyle name="Currency 2 2 2 2 4" xfId="101"/>
    <cellStyle name="Currency 2 2 2 3" xfId="56"/>
    <cellStyle name="Currency 2 2 2 3 2" xfId="110"/>
    <cellStyle name="Currency 2 2 2 4" xfId="74"/>
    <cellStyle name="Currency 2 2 2 4 2" xfId="128"/>
    <cellStyle name="Currency 2 2 2 5" xfId="92"/>
    <cellStyle name="Currency 2 2 3" xfId="42"/>
    <cellStyle name="Currency 2 2 3 2" xfId="60"/>
    <cellStyle name="Currency 2 2 3 2 2" xfId="114"/>
    <cellStyle name="Currency 2 2 3 3" xfId="78"/>
    <cellStyle name="Currency 2 2 3 3 2" xfId="132"/>
    <cellStyle name="Currency 2 2 3 4" xfId="96"/>
    <cellStyle name="Currency 2 2 4" xfId="51"/>
    <cellStyle name="Currency 2 2 4 2" xfId="105"/>
    <cellStyle name="Currency 2 2 5" xfId="69"/>
    <cellStyle name="Currency 2 2 5 2" xfId="123"/>
    <cellStyle name="Currency 2 2 6" xfId="87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3" xfId="80"/>
    <cellStyle name="Millares 2 2 2 2 3 2" xfId="134"/>
    <cellStyle name="Millares 2 2 2 2 4" xfId="98"/>
    <cellStyle name="Millares 2 2 2 3" xfId="53"/>
    <cellStyle name="Millares 2 2 2 3 2" xfId="107"/>
    <cellStyle name="Millares 2 2 2 4" xfId="71"/>
    <cellStyle name="Millares 2 2 2 4 2" xfId="125"/>
    <cellStyle name="Millares 2 2 2 5" xfId="89"/>
    <cellStyle name="Millares 2 2 3" xfId="39"/>
    <cellStyle name="Millares 2 2 3 2" xfId="57"/>
    <cellStyle name="Millares 2 2 3 2 2" xfId="111"/>
    <cellStyle name="Millares 2 2 3 3" xfId="75"/>
    <cellStyle name="Millares 2 2 3 3 2" xfId="129"/>
    <cellStyle name="Millares 2 2 3 4" xfId="93"/>
    <cellStyle name="Millares 2 2 4" xfId="48"/>
    <cellStyle name="Millares 2 2 4 2" xfId="102"/>
    <cellStyle name="Millares 2 2 5" xfId="66"/>
    <cellStyle name="Millares 2 2 5 2" xfId="120"/>
    <cellStyle name="Millares 2 2 6" xfId="84"/>
    <cellStyle name="Moneda" xfId="34" builtinId="4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3" xfId="82"/>
    <cellStyle name="Moneda 2 2 2 2 2 3 2" xfId="136"/>
    <cellStyle name="Moneda 2 2 2 2 2 4" xfId="100"/>
    <cellStyle name="Moneda 2 2 2 2 3" xfId="55"/>
    <cellStyle name="Moneda 2 2 2 2 3 2" xfId="109"/>
    <cellStyle name="Moneda 2 2 2 2 4" xfId="73"/>
    <cellStyle name="Moneda 2 2 2 2 4 2" xfId="127"/>
    <cellStyle name="Moneda 2 2 2 2 5" xfId="91"/>
    <cellStyle name="Moneda 2 2 2 3" xfId="41"/>
    <cellStyle name="Moneda 2 2 2 3 2" xfId="59"/>
    <cellStyle name="Moneda 2 2 2 3 2 2" xfId="113"/>
    <cellStyle name="Moneda 2 2 2 3 3" xfId="77"/>
    <cellStyle name="Moneda 2 2 2 3 3 2" xfId="131"/>
    <cellStyle name="Moneda 2 2 2 3 4" xfId="95"/>
    <cellStyle name="Moneda 2 2 2 4" xfId="50"/>
    <cellStyle name="Moneda 2 2 2 4 2" xfId="104"/>
    <cellStyle name="Moneda 2 2 2 5" xfId="68"/>
    <cellStyle name="Moneda 2 2 2 5 2" xfId="122"/>
    <cellStyle name="Moneda 2 2 2 6" xfId="86"/>
    <cellStyle name="Moneda 3" xfId="43"/>
    <cellStyle name="Moneda 3 2" xfId="61"/>
    <cellStyle name="Moneda 3 2 2" xfId="115"/>
    <cellStyle name="Moneda 3 3" xfId="79"/>
    <cellStyle name="Moneda 3 3 2" xfId="133"/>
    <cellStyle name="Moneda 3 4" xfId="97"/>
    <cellStyle name="Moneda 4" xfId="52"/>
    <cellStyle name="Moneda 4 2" xfId="106"/>
    <cellStyle name="Moneda 5" xfId="70"/>
    <cellStyle name="Moneda 5 2" xfId="124"/>
    <cellStyle name="Moneda 6" xfId="88"/>
    <cellStyle name="Moneda 7" xfId="143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9"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FF"/>
      <color rgb="FFFFCCCC"/>
      <color rgb="FFE20076"/>
      <color rgb="FF66FF99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O24" totalsRowShown="0" headerRowDxfId="16" dataDxfId="15">
  <autoFilter ref="A3:O24"/>
  <sortState ref="A4:N31">
    <sortCondition ref="A3:A31"/>
  </sortState>
  <tableColumns count="15">
    <tableColumn id="1" name="N°" dataDxfId="14"/>
    <tableColumn id="2" name="CLINICA/HOSPITAL" dataDxfId="13"/>
    <tableColumn id="3" name="MONTO NETO" dataDxfId="12"/>
    <tableColumn id="4" name="REALIZADO" dataDxfId="11"/>
    <tableColumn id="5" name="PRESUPUESTO" dataDxfId="10"/>
    <tableColumn id="15" name="DESCRIPCION" dataDxfId="9"/>
    <tableColumn id="6" name="O/V" dataDxfId="8"/>
    <tableColumn id="7" name="ORDEN DE COMPRA" dataDxfId="7"/>
    <tableColumn id="8" name="GUIA DESPACHO" dataDxfId="6"/>
    <tableColumn id="10" name="SOLICITUD DE HES" dataDxfId="5"/>
    <tableColumn id="13" name="HES" dataDxfId="4"/>
    <tableColumn id="9" name="FACTURA" dataDxfId="3"/>
    <tableColumn id="14" name="ENCARGADO ENTREGA DE 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workbookViewId="0">
      <selection activeCell="B1" sqref="B1:F12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64" t="s">
        <v>171</v>
      </c>
      <c r="C1" s="364"/>
      <c r="D1" s="364"/>
      <c r="E1" s="364"/>
      <c r="F1" s="364"/>
    </row>
    <row r="2" spans="2:6">
      <c r="B2" s="101"/>
      <c r="C2" s="102" t="s">
        <v>4</v>
      </c>
      <c r="D2" s="2"/>
      <c r="E2" s="3"/>
      <c r="F2" s="4"/>
    </row>
    <row r="3" spans="2:6" ht="15.75" thickBot="1">
      <c r="B3" s="103" t="s">
        <v>5</v>
      </c>
      <c r="C3" s="182" t="s">
        <v>106</v>
      </c>
      <c r="D3" s="6"/>
      <c r="E3" s="7" t="s">
        <v>6</v>
      </c>
      <c r="F3" s="8"/>
    </row>
    <row r="4" spans="2:6" ht="15.75" thickBot="1">
      <c r="B4" s="103" t="s">
        <v>7</v>
      </c>
      <c r="C4" s="182" t="s">
        <v>129</v>
      </c>
      <c r="D4" s="6"/>
      <c r="E4" s="11"/>
      <c r="F4" s="8"/>
    </row>
    <row r="5" spans="2:6">
      <c r="B5" s="103" t="s">
        <v>9</v>
      </c>
      <c r="C5" s="184">
        <v>291046</v>
      </c>
      <c r="D5" s="106"/>
      <c r="E5" s="11" t="s">
        <v>10</v>
      </c>
      <c r="F5" s="8"/>
    </row>
    <row r="6" spans="2:6" ht="15.75" thickBot="1">
      <c r="B6" s="107" t="s">
        <v>12</v>
      </c>
      <c r="C6" s="196">
        <v>109420</v>
      </c>
      <c r="D6" s="6"/>
      <c r="E6" s="27"/>
      <c r="F6" s="8"/>
    </row>
    <row r="7" spans="2:6" ht="15.75" thickBot="1">
      <c r="B7" s="103" t="s">
        <v>13</v>
      </c>
      <c r="C7" s="360" t="s">
        <v>222</v>
      </c>
      <c r="D7" s="6"/>
      <c r="E7" s="13"/>
      <c r="F7" s="8"/>
    </row>
    <row r="8" spans="2:6" ht="15.75" thickBot="1">
      <c r="B8" s="103" t="s">
        <v>14</v>
      </c>
      <c r="C8" s="361" t="s">
        <v>222</v>
      </c>
      <c r="D8" s="6"/>
      <c r="E8" s="8"/>
      <c r="F8" s="8"/>
    </row>
    <row r="9" spans="2:6">
      <c r="B9" s="103" t="s">
        <v>15</v>
      </c>
      <c r="C9" s="23"/>
      <c r="D9" s="6"/>
      <c r="E9" s="8"/>
      <c r="F9" s="8"/>
    </row>
    <row r="10" spans="2:6">
      <c r="B10" s="108" t="s">
        <v>17</v>
      </c>
      <c r="C10" s="108" t="s">
        <v>18</v>
      </c>
      <c r="D10" s="109" t="s">
        <v>19</v>
      </c>
      <c r="E10" s="109" t="s">
        <v>20</v>
      </c>
      <c r="F10" s="109" t="s">
        <v>21</v>
      </c>
    </row>
    <row r="11" spans="2:6" ht="15.75" thickBot="1">
      <c r="B11" s="267">
        <v>3200000000</v>
      </c>
      <c r="C11" s="182" t="s">
        <v>28</v>
      </c>
      <c r="D11" s="361">
        <v>1</v>
      </c>
      <c r="E11" s="187">
        <v>318917</v>
      </c>
      <c r="F11" s="362">
        <v>318917</v>
      </c>
    </row>
    <row r="12" spans="2:6">
      <c r="B12" s="23"/>
      <c r="C12" s="111"/>
      <c r="D12" s="42"/>
      <c r="E12" s="112" t="s">
        <v>22</v>
      </c>
      <c r="F12" s="110">
        <f>F11</f>
        <v>318917</v>
      </c>
    </row>
    <row r="15" spans="2:6">
      <c r="B15" s="365"/>
      <c r="C15" s="365"/>
      <c r="D15" s="365"/>
      <c r="E15" s="365"/>
      <c r="F15" s="365"/>
    </row>
    <row r="16" spans="2:6">
      <c r="B16" s="101"/>
      <c r="C16" s="102" t="s">
        <v>23</v>
      </c>
      <c r="D16" s="2"/>
      <c r="E16" s="28"/>
      <c r="F16" s="2"/>
    </row>
    <row r="17" spans="2:6">
      <c r="B17" s="103" t="s">
        <v>5</v>
      </c>
      <c r="C17" s="261" t="s">
        <v>121</v>
      </c>
      <c r="D17" s="6"/>
      <c r="E17" s="7" t="s">
        <v>6</v>
      </c>
      <c r="F17" s="6"/>
    </row>
    <row r="18" spans="2:6">
      <c r="B18" s="103" t="s">
        <v>7</v>
      </c>
      <c r="C18" s="212" t="s">
        <v>155</v>
      </c>
      <c r="D18" s="6"/>
      <c r="E18" s="11"/>
      <c r="F18" s="6"/>
    </row>
    <row r="19" spans="2:6">
      <c r="B19" s="103" t="s">
        <v>9</v>
      </c>
      <c r="C19" s="184">
        <v>288456</v>
      </c>
      <c r="D19" s="106"/>
      <c r="E19" s="11" t="s">
        <v>10</v>
      </c>
      <c r="F19" s="6"/>
    </row>
    <row r="20" spans="2:6">
      <c r="B20" s="107" t="s">
        <v>12</v>
      </c>
      <c r="C20" s="262">
        <v>108770</v>
      </c>
      <c r="D20" s="6"/>
      <c r="E20" s="27"/>
      <c r="F20" s="6"/>
    </row>
    <row r="21" spans="2:6">
      <c r="B21" s="103" t="s">
        <v>13</v>
      </c>
      <c r="C21" s="175" t="s">
        <v>174</v>
      </c>
      <c r="D21" s="6"/>
      <c r="E21" s="6"/>
      <c r="F21" s="6"/>
    </row>
    <row r="22" spans="2:6">
      <c r="B22" s="103" t="s">
        <v>14</v>
      </c>
      <c r="C22" s="184">
        <v>7111</v>
      </c>
      <c r="D22" s="6"/>
      <c r="E22" s="6"/>
      <c r="F22" s="6"/>
    </row>
    <row r="23" spans="2:6">
      <c r="B23" s="103" t="s">
        <v>15</v>
      </c>
      <c r="C23" s="23"/>
      <c r="D23" s="6"/>
      <c r="E23" s="6"/>
      <c r="F23" s="6"/>
    </row>
    <row r="24" spans="2:6">
      <c r="B24" s="108" t="s">
        <v>17</v>
      </c>
      <c r="C24" s="108" t="s">
        <v>18</v>
      </c>
      <c r="D24" s="176" t="s">
        <v>19</v>
      </c>
      <c r="E24" s="109" t="s">
        <v>20</v>
      </c>
      <c r="F24" s="109" t="s">
        <v>21</v>
      </c>
    </row>
    <row r="25" spans="2:6" ht="15.75" thickBot="1">
      <c r="B25" s="182" t="s">
        <v>175</v>
      </c>
      <c r="C25" s="182" t="s">
        <v>176</v>
      </c>
      <c r="D25" s="177">
        <v>1</v>
      </c>
      <c r="E25" s="185">
        <v>42350</v>
      </c>
      <c r="F25" s="42">
        <f>D25*E25</f>
        <v>42350</v>
      </c>
    </row>
    <row r="26" spans="2:6">
      <c r="B26" s="23"/>
      <c r="C26" s="178"/>
      <c r="D26" s="42"/>
      <c r="E26" s="42" t="s">
        <v>22</v>
      </c>
      <c r="F26" s="42">
        <f>F25</f>
        <v>42350</v>
      </c>
    </row>
    <row r="30" spans="2:6">
      <c r="B30" s="101"/>
      <c r="C30" s="102" t="s">
        <v>24</v>
      </c>
      <c r="D30" s="2"/>
      <c r="E30" s="28"/>
      <c r="F30" s="2"/>
    </row>
    <row r="31" spans="2:6" ht="15.75" thickBot="1">
      <c r="B31" s="103" t="s">
        <v>5</v>
      </c>
      <c r="C31" s="263" t="s">
        <v>178</v>
      </c>
      <c r="D31" s="6"/>
      <c r="E31" s="7" t="s">
        <v>6</v>
      </c>
      <c r="F31" s="6"/>
    </row>
    <row r="32" spans="2:6" ht="15.75" thickBot="1">
      <c r="B32" s="103" t="s">
        <v>7</v>
      </c>
      <c r="C32" s="263" t="s">
        <v>179</v>
      </c>
      <c r="D32" s="6"/>
      <c r="E32" s="11"/>
      <c r="F32" s="6"/>
    </row>
    <row r="33" spans="2:6">
      <c r="B33" s="103" t="s">
        <v>9</v>
      </c>
      <c r="C33" s="184">
        <v>287775</v>
      </c>
      <c r="D33" s="106"/>
      <c r="E33" s="11" t="s">
        <v>10</v>
      </c>
      <c r="F33" s="6"/>
    </row>
    <row r="34" spans="2:6">
      <c r="B34" s="107" t="s">
        <v>12</v>
      </c>
      <c r="C34" s="196">
        <v>107840</v>
      </c>
      <c r="D34" s="6"/>
      <c r="E34" s="27"/>
      <c r="F34" s="6"/>
    </row>
    <row r="35" spans="2:6">
      <c r="B35" s="103" t="s">
        <v>13</v>
      </c>
      <c r="C35" s="175">
        <v>361453</v>
      </c>
      <c r="D35" s="6"/>
      <c r="E35" s="6"/>
      <c r="F35" s="6"/>
    </row>
    <row r="36" spans="2:6">
      <c r="B36" s="103" t="s">
        <v>14</v>
      </c>
      <c r="C36" s="199">
        <v>7101</v>
      </c>
      <c r="D36" s="6"/>
      <c r="E36" s="6"/>
      <c r="F36" s="6"/>
    </row>
    <row r="37" spans="2:6">
      <c r="B37" s="103" t="s">
        <v>15</v>
      </c>
      <c r="C37" s="23"/>
      <c r="D37" s="6"/>
      <c r="E37" s="6"/>
      <c r="F37" s="6"/>
    </row>
    <row r="38" spans="2:6">
      <c r="B38" s="108" t="s">
        <v>17</v>
      </c>
      <c r="C38" s="108" t="s">
        <v>18</v>
      </c>
      <c r="D38" s="109" t="s">
        <v>19</v>
      </c>
      <c r="E38" s="109" t="s">
        <v>20</v>
      </c>
      <c r="F38" s="109" t="s">
        <v>21</v>
      </c>
    </row>
    <row r="39" spans="2:6" ht="15.75" thickBot="1">
      <c r="B39" s="192" t="s">
        <v>180</v>
      </c>
      <c r="C39" s="182" t="s">
        <v>154</v>
      </c>
      <c r="D39" s="23">
        <v>1</v>
      </c>
      <c r="E39" s="194">
        <v>679140</v>
      </c>
      <c r="F39" s="42">
        <f>D39*E39</f>
        <v>679140</v>
      </c>
    </row>
    <row r="40" spans="2:6">
      <c r="B40" s="23"/>
      <c r="C40" s="111"/>
      <c r="D40" s="42"/>
      <c r="E40" s="42" t="s">
        <v>22</v>
      </c>
      <c r="F40" s="42">
        <f>SUM(F39:F39)</f>
        <v>679140</v>
      </c>
    </row>
    <row r="42" spans="2:6">
      <c r="B42" s="365"/>
      <c r="C42" s="365"/>
      <c r="D42" s="365"/>
      <c r="E42" s="365"/>
      <c r="F42" s="365"/>
    </row>
    <row r="43" spans="2:6">
      <c r="B43" s="101"/>
      <c r="C43" s="102" t="s">
        <v>85</v>
      </c>
      <c r="D43" s="2"/>
      <c r="E43" s="28"/>
      <c r="F43" s="2"/>
    </row>
    <row r="44" spans="2:6">
      <c r="B44" s="103" t="s">
        <v>5</v>
      </c>
      <c r="C44" s="192" t="s">
        <v>105</v>
      </c>
      <c r="D44" s="6"/>
      <c r="E44" s="7" t="s">
        <v>6</v>
      </c>
      <c r="F44" s="6"/>
    </row>
    <row r="45" spans="2:6">
      <c r="B45" s="103" t="s">
        <v>7</v>
      </c>
      <c r="C45" s="192" t="s">
        <v>139</v>
      </c>
      <c r="D45" s="6"/>
      <c r="E45" s="11"/>
      <c r="F45" s="6"/>
    </row>
    <row r="46" spans="2:6">
      <c r="B46" s="103" t="s">
        <v>9</v>
      </c>
      <c r="C46" s="184">
        <v>287412</v>
      </c>
      <c r="D46" s="106"/>
      <c r="E46" s="11" t="s">
        <v>10</v>
      </c>
      <c r="F46" s="6"/>
    </row>
    <row r="47" spans="2:6">
      <c r="B47" s="107" t="s">
        <v>12</v>
      </c>
      <c r="C47" s="196">
        <v>107824</v>
      </c>
      <c r="D47" s="6"/>
      <c r="E47" s="27"/>
      <c r="F47" s="6"/>
    </row>
    <row r="48" spans="2:6">
      <c r="B48" s="103" t="s">
        <v>13</v>
      </c>
      <c r="C48" s="184">
        <v>202031</v>
      </c>
      <c r="D48" s="6"/>
      <c r="E48" s="6"/>
      <c r="F48" s="6"/>
    </row>
    <row r="49" spans="2:6">
      <c r="B49" s="103" t="s">
        <v>14</v>
      </c>
      <c r="C49" s="184">
        <v>7305</v>
      </c>
      <c r="D49" s="6"/>
      <c r="E49" s="6"/>
      <c r="F49" s="6"/>
    </row>
    <row r="50" spans="2:6">
      <c r="B50" s="103" t="s">
        <v>15</v>
      </c>
      <c r="C50" s="201"/>
      <c r="D50" s="6"/>
      <c r="E50" s="6"/>
      <c r="F50" s="6"/>
    </row>
    <row r="51" spans="2:6">
      <c r="B51" s="108" t="s">
        <v>17</v>
      </c>
      <c r="C51" s="108" t="s">
        <v>18</v>
      </c>
      <c r="D51" s="176" t="s">
        <v>19</v>
      </c>
      <c r="E51" s="109" t="s">
        <v>20</v>
      </c>
      <c r="F51" s="109" t="s">
        <v>21</v>
      </c>
    </row>
    <row r="52" spans="2:6">
      <c r="B52" s="192" t="s">
        <v>163</v>
      </c>
      <c r="C52" s="264" t="s">
        <v>181</v>
      </c>
      <c r="D52" s="177">
        <v>1</v>
      </c>
      <c r="E52" s="194">
        <v>2300000</v>
      </c>
      <c r="F52" s="42">
        <f>D52*E52</f>
        <v>2300000</v>
      </c>
    </row>
    <row r="53" spans="2:6">
      <c r="B53" s="23"/>
      <c r="C53" s="111"/>
      <c r="D53" s="202"/>
      <c r="E53" s="42" t="s">
        <v>22</v>
      </c>
      <c r="F53" s="42">
        <f>F52</f>
        <v>2300000</v>
      </c>
    </row>
  </sheetData>
  <mergeCells count="3">
    <mergeCell ref="B1:F1"/>
    <mergeCell ref="B15:F15"/>
    <mergeCell ref="B42:F4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topLeftCell="A4" workbookViewId="0">
      <selection activeCell="B17" sqref="B17:F28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36"/>
    </row>
    <row r="3" spans="2:6" ht="15.75" thickBot="1">
      <c r="B3" s="365" t="s">
        <v>182</v>
      </c>
      <c r="C3" s="365"/>
      <c r="D3" s="365"/>
      <c r="E3" s="365"/>
      <c r="F3" s="365"/>
    </row>
    <row r="4" spans="2:6">
      <c r="B4" s="229"/>
      <c r="C4" s="214" t="s">
        <v>25</v>
      </c>
      <c r="D4" s="2"/>
      <c r="E4" s="3"/>
      <c r="F4" s="4"/>
    </row>
    <row r="5" spans="2:6" ht="15.75" thickBot="1">
      <c r="B5" s="230" t="s">
        <v>5</v>
      </c>
      <c r="C5" s="180" t="s">
        <v>53</v>
      </c>
      <c r="D5" s="6"/>
      <c r="E5" s="7" t="s">
        <v>6</v>
      </c>
      <c r="F5" s="8"/>
    </row>
    <row r="6" spans="2:6" ht="15.75" thickBot="1">
      <c r="B6" s="231" t="s">
        <v>7</v>
      </c>
      <c r="C6" s="180" t="s">
        <v>128</v>
      </c>
      <c r="D6" s="227"/>
      <c r="E6" s="11"/>
      <c r="F6" s="8"/>
    </row>
    <row r="7" spans="2:6" ht="15.75" thickBot="1">
      <c r="B7" s="231" t="s">
        <v>9</v>
      </c>
      <c r="C7" s="184">
        <v>283558</v>
      </c>
      <c r="D7" s="228"/>
      <c r="E7" s="11" t="s">
        <v>10</v>
      </c>
      <c r="F7" s="8"/>
    </row>
    <row r="8" spans="2:6" ht="15.75" thickBot="1">
      <c r="B8" s="232" t="s">
        <v>12</v>
      </c>
      <c r="C8" s="196">
        <v>104963</v>
      </c>
      <c r="D8" s="6"/>
      <c r="E8" s="27"/>
      <c r="F8" s="8"/>
    </row>
    <row r="9" spans="2:6" ht="15.75" thickBot="1">
      <c r="B9" s="231" t="s">
        <v>13</v>
      </c>
      <c r="C9" s="184">
        <v>4700024066</v>
      </c>
      <c r="D9" s="6"/>
      <c r="E9" s="13"/>
      <c r="F9" s="8"/>
    </row>
    <row r="10" spans="2:6" ht="15.75" thickBot="1">
      <c r="B10" s="231" t="s">
        <v>14</v>
      </c>
      <c r="C10" s="173">
        <v>7361</v>
      </c>
      <c r="D10" s="6"/>
      <c r="E10" s="8"/>
      <c r="F10" s="8"/>
    </row>
    <row r="11" spans="2:6" ht="15.75" thickBot="1">
      <c r="B11" s="231" t="s">
        <v>15</v>
      </c>
      <c r="C11" s="184"/>
      <c r="D11" s="6"/>
      <c r="E11" s="8"/>
      <c r="F11" s="8"/>
    </row>
    <row r="12" spans="2:6" ht="15.75" thickBot="1">
      <c r="B12" s="233" t="s">
        <v>17</v>
      </c>
      <c r="C12" s="234" t="s">
        <v>18</v>
      </c>
      <c r="D12" s="84" t="s">
        <v>19</v>
      </c>
      <c r="E12" s="85" t="s">
        <v>20</v>
      </c>
      <c r="F12" s="86" t="s">
        <v>21</v>
      </c>
    </row>
    <row r="13" spans="2:6" ht="15.75" thickBot="1">
      <c r="B13" s="182">
        <v>354001</v>
      </c>
      <c r="C13" s="182" t="s">
        <v>183</v>
      </c>
      <c r="D13" s="66">
        <v>1</v>
      </c>
      <c r="E13" s="194">
        <v>117810</v>
      </c>
      <c r="F13" s="17">
        <f>D13*E13</f>
        <v>117810</v>
      </c>
    </row>
    <row r="14" spans="2:6" ht="15.75" thickBot="1">
      <c r="B14" s="182">
        <v>354018</v>
      </c>
      <c r="C14" s="182" t="s">
        <v>184</v>
      </c>
      <c r="D14" s="66">
        <v>1</v>
      </c>
      <c r="E14" s="266">
        <v>157850</v>
      </c>
      <c r="F14" s="265">
        <f>D14*E14</f>
        <v>157850</v>
      </c>
    </row>
    <row r="15" spans="2:6" ht="15.75" thickBot="1">
      <c r="B15" s="235"/>
      <c r="C15" s="236"/>
      <c r="D15" s="18"/>
      <c r="E15" s="19" t="s">
        <v>22</v>
      </c>
      <c r="F15" s="20">
        <f>F13+F14</f>
        <v>275660</v>
      </c>
    </row>
    <row r="17" spans="2:6" ht="15.75" thickBot="1">
      <c r="B17" s="365" t="s">
        <v>185</v>
      </c>
      <c r="C17" s="365"/>
      <c r="D17" s="365"/>
      <c r="E17" s="365"/>
      <c r="F17" s="365"/>
    </row>
    <row r="18" spans="2:6" ht="15.75" thickBot="1">
      <c r="B18" s="49"/>
      <c r="C18" s="50" t="s">
        <v>32</v>
      </c>
      <c r="D18" s="2"/>
      <c r="E18" s="3"/>
      <c r="F18" s="4"/>
    </row>
    <row r="19" spans="2:6">
      <c r="B19" s="5" t="s">
        <v>5</v>
      </c>
      <c r="C19" s="180" t="s">
        <v>53</v>
      </c>
      <c r="D19" s="6"/>
      <c r="E19" s="7" t="s">
        <v>6</v>
      </c>
      <c r="F19" s="8"/>
    </row>
    <row r="20" spans="2:6">
      <c r="B20" s="9" t="s">
        <v>7</v>
      </c>
      <c r="C20" s="180" t="s">
        <v>128</v>
      </c>
      <c r="D20" s="10"/>
      <c r="E20" s="11"/>
      <c r="F20" s="8"/>
    </row>
    <row r="21" spans="2:6">
      <c r="B21" s="9" t="s">
        <v>9</v>
      </c>
      <c r="C21" s="184">
        <v>282506</v>
      </c>
      <c r="D21" s="12"/>
      <c r="E21" s="11" t="s">
        <v>10</v>
      </c>
      <c r="F21" s="8"/>
    </row>
    <row r="22" spans="2:6">
      <c r="B22" s="1" t="s">
        <v>12</v>
      </c>
      <c r="C22" s="174">
        <v>103789</v>
      </c>
      <c r="D22" s="6"/>
      <c r="E22" s="27"/>
      <c r="F22" s="8"/>
    </row>
    <row r="23" spans="2:6">
      <c r="B23" s="9" t="s">
        <v>13</v>
      </c>
      <c r="C23" s="184">
        <v>4700024067</v>
      </c>
      <c r="D23" s="6"/>
      <c r="E23" s="13"/>
      <c r="F23" s="8"/>
    </row>
    <row r="24" spans="2:6">
      <c r="B24" s="14" t="s">
        <v>14</v>
      </c>
      <c r="C24" s="184">
        <v>7363</v>
      </c>
      <c r="D24" s="6"/>
      <c r="E24" s="8"/>
      <c r="F24" s="8"/>
    </row>
    <row r="25" spans="2:6" ht="15.75" thickBot="1">
      <c r="B25" s="14" t="s">
        <v>15</v>
      </c>
      <c r="C25" s="37"/>
      <c r="D25" s="6"/>
      <c r="E25" s="8"/>
      <c r="F25" s="8"/>
    </row>
    <row r="26" spans="2:6" ht="15.75" thickBot="1">
      <c r="B26" s="237" t="s">
        <v>17</v>
      </c>
      <c r="C26" s="237" t="s">
        <v>18</v>
      </c>
      <c r="D26" s="193" t="s">
        <v>19</v>
      </c>
      <c r="E26" s="238" t="s">
        <v>20</v>
      </c>
      <c r="F26" s="239" t="s">
        <v>21</v>
      </c>
    </row>
    <row r="27" spans="2:6" ht="15.75" thickBot="1">
      <c r="B27" s="192">
        <v>350300</v>
      </c>
      <c r="C27" s="267" t="s">
        <v>186</v>
      </c>
      <c r="D27" s="16">
        <v>1</v>
      </c>
      <c r="E27" s="268">
        <v>157850</v>
      </c>
      <c r="F27" s="241">
        <f>D27*E27</f>
        <v>157850</v>
      </c>
    </row>
    <row r="28" spans="2:6" ht="15.75" thickBot="1">
      <c r="B28" s="240"/>
      <c r="C28" s="240"/>
      <c r="D28" s="241"/>
      <c r="E28" s="241" t="s">
        <v>22</v>
      </c>
      <c r="F28" s="241">
        <f>F27</f>
        <v>157850</v>
      </c>
    </row>
    <row r="30" spans="2:6" ht="15.75" thickBot="1">
      <c r="B30" s="365"/>
      <c r="C30" s="365"/>
      <c r="D30" s="365"/>
      <c r="E30" s="365"/>
      <c r="F30" s="365"/>
    </row>
    <row r="31" spans="2:6">
      <c r="B31" s="229"/>
      <c r="C31" s="214" t="s">
        <v>33</v>
      </c>
      <c r="D31" s="2"/>
      <c r="E31" s="3"/>
      <c r="F31" s="4"/>
    </row>
    <row r="32" spans="2:6">
      <c r="B32" s="103" t="s">
        <v>5</v>
      </c>
      <c r="C32" s="180" t="s">
        <v>190</v>
      </c>
      <c r="D32" s="6"/>
      <c r="E32" s="7" t="s">
        <v>6</v>
      </c>
      <c r="F32" s="8"/>
    </row>
    <row r="33" spans="2:6">
      <c r="B33" s="103" t="s">
        <v>7</v>
      </c>
      <c r="C33" s="282" t="s">
        <v>191</v>
      </c>
      <c r="D33" s="227"/>
      <c r="E33" s="11"/>
      <c r="F33" s="8"/>
    </row>
    <row r="34" spans="2:6">
      <c r="B34" s="103" t="s">
        <v>9</v>
      </c>
      <c r="C34" s="184">
        <v>289684</v>
      </c>
      <c r="D34" s="228"/>
      <c r="E34" s="11" t="s">
        <v>10</v>
      </c>
      <c r="F34" s="8"/>
    </row>
    <row r="35" spans="2:6">
      <c r="B35" s="107" t="s">
        <v>12</v>
      </c>
      <c r="C35" s="196">
        <v>109143</v>
      </c>
      <c r="D35" s="6"/>
      <c r="E35" s="27"/>
      <c r="F35" s="8"/>
    </row>
    <row r="36" spans="2:6">
      <c r="B36" s="103" t="s">
        <v>13</v>
      </c>
      <c r="C36" s="173" t="s">
        <v>161</v>
      </c>
      <c r="D36" s="6"/>
      <c r="E36" s="13"/>
      <c r="F36" s="8"/>
    </row>
    <row r="37" spans="2:6">
      <c r="B37" s="103" t="s">
        <v>14</v>
      </c>
      <c r="C37" s="254">
        <v>7186</v>
      </c>
      <c r="D37" s="6"/>
      <c r="E37" s="8"/>
      <c r="F37" s="8"/>
    </row>
    <row r="38" spans="2:6" ht="15.75" thickBot="1">
      <c r="B38" s="103" t="s">
        <v>15</v>
      </c>
      <c r="C38" s="218"/>
      <c r="D38" s="6"/>
      <c r="E38" s="8"/>
      <c r="F38" s="8"/>
    </row>
    <row r="39" spans="2:6" ht="15.75" thickBot="1">
      <c r="B39" s="251" t="s">
        <v>17</v>
      </c>
      <c r="C39" s="251" t="s">
        <v>18</v>
      </c>
      <c r="D39" s="193" t="s">
        <v>19</v>
      </c>
      <c r="E39" s="238" t="s">
        <v>20</v>
      </c>
      <c r="F39" s="239" t="s">
        <v>21</v>
      </c>
    </row>
    <row r="40" spans="2:6" ht="15.75" thickBot="1">
      <c r="B40" s="192">
        <v>9910000003</v>
      </c>
      <c r="C40" s="252" t="s">
        <v>54</v>
      </c>
      <c r="D40" s="252">
        <v>1</v>
      </c>
      <c r="E40" s="253">
        <v>250000</v>
      </c>
      <c r="F40" s="222">
        <f>D40*E40</f>
        <v>250000</v>
      </c>
    </row>
    <row r="41" spans="2:6" ht="15.75" thickBot="1">
      <c r="B41" s="188"/>
      <c r="C41" s="189"/>
      <c r="D41" s="190"/>
      <c r="E41" s="219" t="s">
        <v>22</v>
      </c>
      <c r="F41" s="220">
        <f>F40</f>
        <v>250000</v>
      </c>
    </row>
    <row r="43" spans="2:6" ht="15.75" thickBot="1">
      <c r="B43" s="365"/>
      <c r="C43" s="365"/>
      <c r="D43" s="365"/>
      <c r="E43" s="365"/>
      <c r="F43" s="365"/>
    </row>
    <row r="44" spans="2:6" ht="15.75" thickBot="1">
      <c r="B44" s="49"/>
      <c r="C44" s="50" t="s">
        <v>34</v>
      </c>
      <c r="D44" s="2"/>
      <c r="E44" s="3"/>
      <c r="F44" s="4"/>
    </row>
    <row r="45" spans="2:6">
      <c r="B45" s="5" t="s">
        <v>5</v>
      </c>
      <c r="C45" s="283" t="s">
        <v>192</v>
      </c>
      <c r="D45" s="6"/>
      <c r="E45" s="7" t="s">
        <v>6</v>
      </c>
      <c r="F45" s="8"/>
    </row>
    <row r="46" spans="2:6">
      <c r="B46" s="9" t="s">
        <v>7</v>
      </c>
      <c r="C46" s="284" t="s">
        <v>157</v>
      </c>
      <c r="D46" s="10"/>
      <c r="E46" s="11"/>
      <c r="F46" s="8"/>
    </row>
    <row r="47" spans="2:6">
      <c r="B47" s="9" t="s">
        <v>9</v>
      </c>
      <c r="C47" s="285">
        <v>287773</v>
      </c>
      <c r="D47" s="12"/>
      <c r="E47" s="11" t="s">
        <v>10</v>
      </c>
      <c r="F47" s="8"/>
    </row>
    <row r="48" spans="2:6">
      <c r="B48" s="1" t="s">
        <v>12</v>
      </c>
      <c r="C48" s="196">
        <v>107480</v>
      </c>
      <c r="D48" s="6"/>
      <c r="E48" s="27"/>
      <c r="F48" s="8"/>
    </row>
    <row r="49" spans="2:6">
      <c r="B49" s="9" t="s">
        <v>13</v>
      </c>
      <c r="C49" s="173">
        <v>928</v>
      </c>
      <c r="D49" s="6"/>
      <c r="E49" s="13"/>
      <c r="F49" s="8"/>
    </row>
    <row r="50" spans="2:6">
      <c r="B50" s="14" t="s">
        <v>14</v>
      </c>
      <c r="C50" s="254">
        <v>90112</v>
      </c>
      <c r="D50" s="6"/>
      <c r="E50" s="8"/>
      <c r="F50" s="8"/>
    </row>
    <row r="51" spans="2:6" ht="15.75" thickBot="1">
      <c r="B51" s="14" t="s">
        <v>15</v>
      </c>
      <c r="C51" s="37"/>
      <c r="D51" s="6"/>
      <c r="E51" s="8"/>
      <c r="F51" s="8"/>
    </row>
    <row r="52" spans="2:6" ht="15.75" thickBot="1">
      <c r="B52" s="83" t="s">
        <v>17</v>
      </c>
      <c r="C52" s="83" t="s">
        <v>18</v>
      </c>
      <c r="D52" s="84" t="s">
        <v>19</v>
      </c>
      <c r="E52" s="85" t="s">
        <v>20</v>
      </c>
      <c r="F52" s="86" t="s">
        <v>21</v>
      </c>
    </row>
    <row r="53" spans="2:6" ht="15.75" thickBot="1">
      <c r="B53" s="244" t="s">
        <v>27</v>
      </c>
      <c r="C53" s="249" t="s">
        <v>159</v>
      </c>
      <c r="D53" s="66">
        <v>1</v>
      </c>
      <c r="E53" s="250">
        <v>250000</v>
      </c>
      <c r="F53" s="32">
        <v>250000</v>
      </c>
    </row>
    <row r="54" spans="2:6" ht="15.75" thickBot="1">
      <c r="B54" s="33"/>
      <c r="C54" s="87"/>
      <c r="D54" s="40"/>
      <c r="E54" s="34" t="s">
        <v>22</v>
      </c>
      <c r="F54" s="35">
        <f>F53</f>
        <v>250000</v>
      </c>
    </row>
    <row r="56" spans="2:6" ht="15.75" thickBot="1">
      <c r="B56" s="365"/>
      <c r="C56" s="365"/>
      <c r="D56" s="365"/>
      <c r="E56" s="365"/>
      <c r="F56" s="365"/>
    </row>
    <row r="57" spans="2:6" ht="15.75" thickBot="1">
      <c r="B57" s="49"/>
      <c r="C57" s="50" t="s">
        <v>35</v>
      </c>
      <c r="D57" s="2"/>
      <c r="E57" s="3"/>
      <c r="F57" s="4"/>
    </row>
    <row r="58" spans="2:6" ht="15.75" thickBot="1">
      <c r="B58" s="5" t="s">
        <v>5</v>
      </c>
      <c r="C58" s="182" t="s">
        <v>130</v>
      </c>
      <c r="D58" s="6"/>
      <c r="E58" s="7" t="s">
        <v>6</v>
      </c>
      <c r="F58" s="8"/>
    </row>
    <row r="59" spans="2:6">
      <c r="B59" s="9" t="s">
        <v>7</v>
      </c>
      <c r="C59" s="286" t="s">
        <v>131</v>
      </c>
      <c r="D59" s="10"/>
      <c r="E59" s="11"/>
      <c r="F59" s="8"/>
    </row>
    <row r="60" spans="2:6">
      <c r="B60" s="9" t="s">
        <v>9</v>
      </c>
      <c r="C60" s="184">
        <v>287432</v>
      </c>
      <c r="D60" s="12"/>
      <c r="E60" s="11" t="s">
        <v>10</v>
      </c>
      <c r="F60" s="8"/>
    </row>
    <row r="61" spans="2:6">
      <c r="B61" s="1" t="s">
        <v>12</v>
      </c>
      <c r="C61" s="196">
        <v>107803</v>
      </c>
      <c r="D61" s="6"/>
      <c r="E61" s="27"/>
      <c r="F61" s="8"/>
    </row>
    <row r="62" spans="2:6">
      <c r="B62" s="9" t="s">
        <v>13</v>
      </c>
      <c r="C62" s="173">
        <v>4300041215</v>
      </c>
      <c r="D62" s="6"/>
      <c r="E62" s="13"/>
      <c r="F62" s="8"/>
    </row>
    <row r="63" spans="2:6">
      <c r="B63" s="14" t="s">
        <v>14</v>
      </c>
      <c r="C63" s="184">
        <v>7171</v>
      </c>
      <c r="D63" s="6"/>
      <c r="E63" s="8"/>
      <c r="F63" s="8"/>
    </row>
    <row r="64" spans="2:6" ht="15.75" thickBot="1">
      <c r="B64" s="14" t="s">
        <v>15</v>
      </c>
      <c r="C64" s="37"/>
      <c r="D64" s="6"/>
      <c r="E64" s="8"/>
      <c r="F64" s="8"/>
    </row>
    <row r="65" spans="2:6" ht="15.75" thickBot="1">
      <c r="B65" s="83" t="s">
        <v>17</v>
      </c>
      <c r="C65" s="83" t="s">
        <v>18</v>
      </c>
      <c r="D65" s="84" t="s">
        <v>19</v>
      </c>
      <c r="E65" s="85" t="s">
        <v>20</v>
      </c>
      <c r="F65" s="86" t="s">
        <v>21</v>
      </c>
    </row>
    <row r="66" spans="2:6" ht="15.75" thickBot="1">
      <c r="B66" s="182" t="s">
        <v>164</v>
      </c>
      <c r="C66" s="264" t="s">
        <v>193</v>
      </c>
      <c r="D66" s="39">
        <v>1</v>
      </c>
      <c r="E66" s="290">
        <v>314160</v>
      </c>
      <c r="F66" s="32">
        <f>D66*E66</f>
        <v>314160</v>
      </c>
    </row>
    <row r="67" spans="2:6" ht="15.75" thickBot="1">
      <c r="B67" s="182">
        <v>9910000003</v>
      </c>
      <c r="C67" s="287" t="s">
        <v>54</v>
      </c>
      <c r="D67" s="288">
        <v>1</v>
      </c>
      <c r="E67" s="194">
        <v>85500</v>
      </c>
      <c r="F67" s="289">
        <f>D67*E67</f>
        <v>85500</v>
      </c>
    </row>
    <row r="68" spans="2:6" ht="15.75" thickBot="1">
      <c r="B68" s="182"/>
      <c r="C68" s="287"/>
      <c r="D68" s="40"/>
      <c r="E68" s="34" t="s">
        <v>22</v>
      </c>
      <c r="F68" s="35">
        <f>F66+F67</f>
        <v>399660</v>
      </c>
    </row>
    <row r="70" spans="2:6" ht="15.75" thickBot="1">
      <c r="B70" s="365" t="s">
        <v>194</v>
      </c>
      <c r="C70" s="365"/>
      <c r="D70" s="365"/>
      <c r="E70" s="365"/>
      <c r="F70" s="365"/>
    </row>
    <row r="71" spans="2:6" ht="15.75" thickBot="1">
      <c r="B71" s="49"/>
      <c r="C71" s="50" t="s">
        <v>36</v>
      </c>
      <c r="D71" s="2"/>
      <c r="E71" s="3"/>
      <c r="F71" s="4"/>
    </row>
    <row r="72" spans="2:6">
      <c r="B72" s="5" t="s">
        <v>5</v>
      </c>
      <c r="C72" s="180" t="s">
        <v>53</v>
      </c>
      <c r="D72" s="6"/>
      <c r="E72" s="7" t="s">
        <v>6</v>
      </c>
      <c r="F72" s="8"/>
    </row>
    <row r="73" spans="2:6">
      <c r="B73" s="9" t="s">
        <v>7</v>
      </c>
      <c r="C73" s="180" t="s">
        <v>128</v>
      </c>
      <c r="D73" s="10"/>
      <c r="E73" s="11"/>
      <c r="F73" s="8"/>
    </row>
    <row r="74" spans="2:6">
      <c r="B74" s="9" t="s">
        <v>9</v>
      </c>
      <c r="C74" s="184">
        <v>279621</v>
      </c>
      <c r="D74" s="12"/>
      <c r="E74" s="11" t="s">
        <v>10</v>
      </c>
      <c r="F74" s="8"/>
    </row>
    <row r="75" spans="2:6">
      <c r="B75" s="1" t="s">
        <v>12</v>
      </c>
      <c r="C75" s="174">
        <v>102373</v>
      </c>
      <c r="D75" s="6"/>
      <c r="E75" s="27"/>
      <c r="F75" s="8"/>
    </row>
    <row r="76" spans="2:6">
      <c r="B76" s="9" t="s">
        <v>13</v>
      </c>
      <c r="C76" s="184">
        <v>4700023834</v>
      </c>
      <c r="D76" s="6"/>
      <c r="E76" s="13"/>
      <c r="F76" s="8"/>
    </row>
    <row r="77" spans="2:6">
      <c r="B77" s="14" t="s">
        <v>14</v>
      </c>
      <c r="C77" s="184">
        <v>7358</v>
      </c>
      <c r="D77" s="6"/>
      <c r="E77" s="8"/>
      <c r="F77" s="8"/>
    </row>
    <row r="78" spans="2:6" ht="15.75" thickBot="1">
      <c r="B78" s="14" t="s">
        <v>15</v>
      </c>
      <c r="C78" s="37"/>
      <c r="D78" s="6"/>
      <c r="E78" s="8"/>
      <c r="F78" s="8"/>
    </row>
    <row r="79" spans="2:6">
      <c r="B79" s="237" t="s">
        <v>17</v>
      </c>
      <c r="C79" s="237" t="s">
        <v>18</v>
      </c>
      <c r="D79" s="193" t="s">
        <v>19</v>
      </c>
      <c r="E79" s="238" t="s">
        <v>20</v>
      </c>
      <c r="F79" s="239" t="s">
        <v>21</v>
      </c>
    </row>
    <row r="80" spans="2:6" ht="15.75" thickBot="1">
      <c r="B80" s="192">
        <v>350207</v>
      </c>
      <c r="C80" s="209" t="s">
        <v>143</v>
      </c>
      <c r="D80" s="218">
        <v>1</v>
      </c>
      <c r="E80" s="247">
        <v>241010</v>
      </c>
      <c r="F80" s="257">
        <f>D80*E80</f>
        <v>241010</v>
      </c>
    </row>
    <row r="81" spans="2:6">
      <c r="B81" s="218"/>
      <c r="C81" s="258"/>
      <c r="D81" s="259"/>
      <c r="E81" s="260" t="s">
        <v>22</v>
      </c>
      <c r="F81" s="257">
        <f>F80</f>
        <v>241010</v>
      </c>
    </row>
  </sheetData>
  <mergeCells count="6">
    <mergeCell ref="B70:F70"/>
    <mergeCell ref="B17:F17"/>
    <mergeCell ref="B3:F3"/>
    <mergeCell ref="B30:F30"/>
    <mergeCell ref="B43:F43"/>
    <mergeCell ref="B56:F5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7"/>
  <sheetViews>
    <sheetView topLeftCell="A34" workbookViewId="0">
      <selection activeCell="B43" sqref="B43:F53"/>
    </sheetView>
  </sheetViews>
  <sheetFormatPr baseColWidth="10" defaultRowHeight="15"/>
  <cols>
    <col min="2" max="2" width="35.28515625" style="25" customWidth="1"/>
    <col min="3" max="3" width="41.28515625" style="29" customWidth="1"/>
    <col min="4" max="4" width="11.42578125" style="29"/>
    <col min="5" max="5" width="12.28515625" style="38" customWidth="1"/>
    <col min="6" max="6" width="11.42578125" style="38"/>
  </cols>
  <sheetData>
    <row r="1" spans="2:6">
      <c r="B1" s="366"/>
      <c r="C1" s="366"/>
      <c r="D1" s="366"/>
      <c r="E1" s="366"/>
      <c r="F1" s="366"/>
    </row>
    <row r="2" spans="2:6" ht="15.75" thickBot="1">
      <c r="B2" s="365"/>
      <c r="C2" s="365"/>
      <c r="D2" s="365"/>
      <c r="E2" s="365"/>
      <c r="F2" s="365"/>
    </row>
    <row r="3" spans="2:6" ht="15.75" thickBot="1">
      <c r="B3" s="49"/>
      <c r="C3" s="50" t="s">
        <v>86</v>
      </c>
      <c r="D3" s="2"/>
      <c r="E3" s="3"/>
      <c r="F3" s="4"/>
    </row>
    <row r="4" spans="2:6" ht="15.75" thickBot="1">
      <c r="B4" s="5" t="s">
        <v>5</v>
      </c>
      <c r="C4" s="182" t="s">
        <v>103</v>
      </c>
      <c r="D4" s="6"/>
      <c r="E4" s="7" t="s">
        <v>6</v>
      </c>
      <c r="F4" s="8"/>
    </row>
    <row r="5" spans="2:6" ht="15.75" thickBot="1">
      <c r="B5" s="9" t="s">
        <v>7</v>
      </c>
      <c r="C5" s="182" t="s">
        <v>195</v>
      </c>
      <c r="D5" s="10"/>
      <c r="E5" s="11"/>
      <c r="F5" s="8"/>
    </row>
    <row r="6" spans="2:6">
      <c r="B6" s="9" t="s">
        <v>9</v>
      </c>
      <c r="C6" s="173">
        <v>286152</v>
      </c>
      <c r="D6" s="12"/>
      <c r="E6" s="11" t="s">
        <v>10</v>
      </c>
      <c r="F6" s="8"/>
    </row>
    <row r="7" spans="2:6">
      <c r="B7" s="1" t="s">
        <v>12</v>
      </c>
      <c r="C7" s="248">
        <v>106383</v>
      </c>
      <c r="D7" s="6"/>
      <c r="E7" s="27"/>
      <c r="F7" s="8"/>
    </row>
    <row r="8" spans="2:6">
      <c r="B8" s="9" t="s">
        <v>13</v>
      </c>
      <c r="C8" s="173">
        <v>805901</v>
      </c>
      <c r="D8" s="6"/>
      <c r="E8" s="13"/>
      <c r="F8" s="8"/>
    </row>
    <row r="9" spans="2:6">
      <c r="B9" s="14" t="s">
        <v>14</v>
      </c>
      <c r="C9" s="173">
        <v>7243</v>
      </c>
      <c r="D9" s="6"/>
      <c r="E9" s="8"/>
      <c r="F9" s="8"/>
    </row>
    <row r="10" spans="2:6" ht="15.75" thickBot="1">
      <c r="B10" s="14" t="s">
        <v>15</v>
      </c>
      <c r="C10" s="37"/>
      <c r="D10" s="6"/>
      <c r="E10" s="8"/>
      <c r="F10" s="8"/>
    </row>
    <row r="11" spans="2:6" ht="15.75" thickBot="1">
      <c r="B11" s="83" t="s">
        <v>17</v>
      </c>
      <c r="C11" s="83" t="s">
        <v>18</v>
      </c>
      <c r="D11" s="84" t="s">
        <v>19</v>
      </c>
      <c r="E11" s="85" t="s">
        <v>20</v>
      </c>
      <c r="F11" s="86" t="s">
        <v>21</v>
      </c>
    </row>
    <row r="12" spans="2:6" ht="15.75" thickBot="1">
      <c r="B12" s="291" t="s">
        <v>196</v>
      </c>
      <c r="C12" s="292" t="s">
        <v>197</v>
      </c>
      <c r="D12" s="191">
        <v>1</v>
      </c>
      <c r="E12" s="246">
        <v>171056</v>
      </c>
      <c r="F12" s="222">
        <f>D12*E12</f>
        <v>171056</v>
      </c>
    </row>
    <row r="13" spans="2:6" ht="15.75" thickBot="1">
      <c r="B13" s="221">
        <v>3200000000</v>
      </c>
      <c r="C13" s="221" t="s">
        <v>198</v>
      </c>
      <c r="D13" s="191">
        <v>1</v>
      </c>
      <c r="E13" s="246">
        <v>680750</v>
      </c>
      <c r="F13" s="222">
        <f>D13*E13</f>
        <v>680750</v>
      </c>
    </row>
    <row r="14" spans="2:6" ht="15.75" thickBot="1">
      <c r="B14" s="188"/>
      <c r="C14" s="189"/>
      <c r="D14" s="190"/>
      <c r="E14" s="219" t="s">
        <v>22</v>
      </c>
      <c r="F14" s="220">
        <f>F12+F13</f>
        <v>851806</v>
      </c>
    </row>
    <row r="15" spans="2:6">
      <c r="B15"/>
      <c r="C15"/>
      <c r="D15"/>
      <c r="E15"/>
      <c r="F15"/>
    </row>
    <row r="16" spans="2:6" ht="15.75" thickBot="1">
      <c r="B16" s="365"/>
      <c r="C16" s="365"/>
      <c r="D16" s="365"/>
      <c r="E16" s="365"/>
      <c r="F16" s="365"/>
    </row>
    <row r="17" spans="2:6" ht="15.75" thickBot="1">
      <c r="B17" s="49"/>
      <c r="C17" s="50" t="s">
        <v>37</v>
      </c>
      <c r="D17" s="2"/>
      <c r="E17" s="3"/>
      <c r="F17" s="4"/>
    </row>
    <row r="18" spans="2:6">
      <c r="B18" s="5" t="s">
        <v>5</v>
      </c>
      <c r="C18" s="309" t="s">
        <v>201</v>
      </c>
      <c r="D18" s="6"/>
      <c r="E18" s="7" t="s">
        <v>6</v>
      </c>
      <c r="F18" s="8"/>
    </row>
    <row r="19" spans="2:6">
      <c r="B19" s="9" t="s">
        <v>7</v>
      </c>
      <c r="C19" s="310" t="s">
        <v>202</v>
      </c>
      <c r="D19" s="227"/>
      <c r="E19" s="11"/>
      <c r="F19" s="8"/>
    </row>
    <row r="20" spans="2:6">
      <c r="B20" s="9" t="s">
        <v>9</v>
      </c>
      <c r="C20" s="302">
        <v>291047</v>
      </c>
      <c r="D20" s="228"/>
      <c r="E20" s="11" t="s">
        <v>10</v>
      </c>
      <c r="F20" s="8"/>
    </row>
    <row r="21" spans="2:6">
      <c r="B21" s="1" t="s">
        <v>12</v>
      </c>
      <c r="C21" s="311">
        <v>109253</v>
      </c>
      <c r="D21" s="6"/>
      <c r="E21" s="27"/>
      <c r="F21" s="8"/>
    </row>
    <row r="22" spans="2:6">
      <c r="B22" s="9" t="s">
        <v>13</v>
      </c>
      <c r="C22" s="312">
        <v>112844</v>
      </c>
      <c r="D22" s="6"/>
      <c r="E22" s="13"/>
      <c r="F22" s="8"/>
    </row>
    <row r="23" spans="2:6">
      <c r="B23" s="9" t="s">
        <v>14</v>
      </c>
      <c r="C23" s="302">
        <v>7004</v>
      </c>
      <c r="D23" s="6"/>
      <c r="E23" s="8"/>
      <c r="F23" s="8"/>
    </row>
    <row r="24" spans="2:6" ht="15.75" thickBot="1">
      <c r="B24" s="21" t="s">
        <v>15</v>
      </c>
      <c r="C24" s="313"/>
      <c r="D24" s="6"/>
      <c r="E24" s="8"/>
      <c r="F24" s="8"/>
    </row>
    <row r="25" spans="2:6" ht="15.75" thickBot="1">
      <c r="B25" s="83" t="s">
        <v>17</v>
      </c>
      <c r="C25" s="83" t="s">
        <v>18</v>
      </c>
      <c r="D25" s="84" t="s">
        <v>19</v>
      </c>
      <c r="E25" s="85" t="s">
        <v>20</v>
      </c>
      <c r="F25" s="86" t="s">
        <v>21</v>
      </c>
    </row>
    <row r="26" spans="2:6" ht="15.75" thickBot="1">
      <c r="B26" s="303">
        <v>111110000</v>
      </c>
      <c r="C26" s="221" t="s">
        <v>30</v>
      </c>
      <c r="D26" s="301">
        <v>1</v>
      </c>
      <c r="E26" s="304">
        <v>1940000</v>
      </c>
      <c r="F26" s="222">
        <f>D26*E26</f>
        <v>1940000</v>
      </c>
    </row>
    <row r="27" spans="2:6" ht="15.75" thickBot="1">
      <c r="B27" s="191"/>
      <c r="C27" s="305"/>
      <c r="D27" s="306"/>
      <c r="E27" s="307" t="s">
        <v>22</v>
      </c>
      <c r="F27" s="308">
        <f>F26</f>
        <v>1940000</v>
      </c>
    </row>
    <row r="29" spans="2:6" ht="15.75" thickBot="1">
      <c r="B29" s="365" t="s">
        <v>211</v>
      </c>
      <c r="C29" s="365"/>
      <c r="D29" s="365"/>
      <c r="E29" s="365"/>
      <c r="F29" s="365"/>
    </row>
    <row r="30" spans="2:6" ht="15.75" thickBot="1">
      <c r="B30" s="49"/>
      <c r="C30" s="50" t="s">
        <v>38</v>
      </c>
      <c r="D30" s="2"/>
      <c r="E30" s="3"/>
      <c r="F30" s="4"/>
    </row>
    <row r="31" spans="2:6">
      <c r="B31" s="5" t="s">
        <v>5</v>
      </c>
      <c r="C31" s="180" t="s">
        <v>53</v>
      </c>
      <c r="D31" s="6"/>
      <c r="E31" s="7" t="s">
        <v>6</v>
      </c>
      <c r="F31" s="8"/>
    </row>
    <row r="32" spans="2:6">
      <c r="B32" s="9" t="s">
        <v>7</v>
      </c>
      <c r="C32" s="180" t="s">
        <v>128</v>
      </c>
      <c r="D32" s="10"/>
      <c r="E32" s="11"/>
      <c r="F32" s="8"/>
    </row>
    <row r="33" spans="2:6">
      <c r="B33" s="9" t="s">
        <v>9</v>
      </c>
      <c r="C33" s="195">
        <v>285520</v>
      </c>
      <c r="D33" s="12"/>
      <c r="E33" s="11" t="s">
        <v>10</v>
      </c>
      <c r="F33" s="8"/>
    </row>
    <row r="34" spans="2:6">
      <c r="B34" s="1" t="s">
        <v>12</v>
      </c>
      <c r="C34" s="196">
        <v>105963</v>
      </c>
      <c r="D34" s="6"/>
      <c r="E34" s="27"/>
      <c r="F34" s="8"/>
    </row>
    <row r="35" spans="2:6">
      <c r="B35" s="9" t="s">
        <v>13</v>
      </c>
      <c r="C35" s="195">
        <v>4700024220</v>
      </c>
      <c r="D35" s="6"/>
      <c r="E35" s="13"/>
      <c r="F35" s="8"/>
    </row>
    <row r="36" spans="2:6">
      <c r="B36" s="14" t="s">
        <v>14</v>
      </c>
      <c r="C36" s="195">
        <v>7367</v>
      </c>
      <c r="D36" s="6"/>
      <c r="E36" s="8"/>
      <c r="F36" s="8"/>
    </row>
    <row r="37" spans="2:6" ht="15.75" thickBot="1">
      <c r="B37" s="14" t="s">
        <v>15</v>
      </c>
      <c r="C37" s="37"/>
      <c r="D37" s="6"/>
      <c r="E37" s="8"/>
      <c r="F37" s="8"/>
    </row>
    <row r="38" spans="2:6" ht="15.75" thickBot="1">
      <c r="B38" s="83" t="s">
        <v>17</v>
      </c>
      <c r="C38" s="83"/>
      <c r="D38" s="193" t="s">
        <v>19</v>
      </c>
      <c r="E38" s="85" t="s">
        <v>20</v>
      </c>
      <c r="F38" s="86" t="s">
        <v>21</v>
      </c>
    </row>
    <row r="39" spans="2:6" ht="15.75" thickBot="1">
      <c r="B39" s="211" t="s">
        <v>212</v>
      </c>
      <c r="C39" s="211" t="s">
        <v>213</v>
      </c>
      <c r="D39" s="240">
        <v>15</v>
      </c>
      <c r="E39" s="317">
        <v>69331</v>
      </c>
      <c r="F39" s="318">
        <f>D39*E39</f>
        <v>1039965</v>
      </c>
    </row>
    <row r="40" spans="2:6" ht="15.75" thickBot="1">
      <c r="B40" s="188"/>
      <c r="C40" s="189"/>
      <c r="D40" s="319"/>
      <c r="E40" s="320" t="s">
        <v>22</v>
      </c>
      <c r="F40" s="321">
        <f>F39</f>
        <v>1039965</v>
      </c>
    </row>
    <row r="42" spans="2:6" ht="15.75" thickBot="1">
      <c r="B42" s="365"/>
      <c r="C42" s="365"/>
      <c r="D42" s="365"/>
      <c r="E42" s="365"/>
      <c r="F42" s="365"/>
    </row>
    <row r="43" spans="2:6" ht="15.75" thickBot="1">
      <c r="B43" s="49"/>
      <c r="C43" s="50" t="s">
        <v>39</v>
      </c>
      <c r="D43" s="2"/>
      <c r="E43" s="3"/>
      <c r="F43" s="4"/>
    </row>
    <row r="44" spans="2:6">
      <c r="B44" s="5" t="s">
        <v>5</v>
      </c>
      <c r="C44" s="180" t="s">
        <v>119</v>
      </c>
      <c r="D44" s="6"/>
      <c r="E44" s="7" t="s">
        <v>6</v>
      </c>
      <c r="F44" s="8"/>
    </row>
    <row r="45" spans="2:6">
      <c r="B45" s="9" t="s">
        <v>7</v>
      </c>
      <c r="C45" s="242" t="s">
        <v>214</v>
      </c>
      <c r="D45" s="10"/>
      <c r="E45" s="11"/>
      <c r="F45" s="8"/>
    </row>
    <row r="46" spans="2:6">
      <c r="B46" s="9" t="s">
        <v>9</v>
      </c>
      <c r="C46" s="184">
        <v>292069</v>
      </c>
      <c r="D46" s="12"/>
      <c r="E46" s="11" t="s">
        <v>10</v>
      </c>
      <c r="F46" s="8"/>
    </row>
    <row r="47" spans="2:6">
      <c r="B47" s="1" t="s">
        <v>12</v>
      </c>
      <c r="C47" s="196">
        <v>110391</v>
      </c>
      <c r="D47" s="6"/>
      <c r="E47" s="27"/>
      <c r="F47" s="8"/>
    </row>
    <row r="48" spans="2:6">
      <c r="B48" s="9" t="s">
        <v>13</v>
      </c>
      <c r="C48" s="173">
        <v>739</v>
      </c>
      <c r="D48" s="6"/>
      <c r="E48" s="13"/>
      <c r="F48" s="8"/>
    </row>
    <row r="49" spans="2:6">
      <c r="B49" s="14" t="s">
        <v>14</v>
      </c>
      <c r="C49" s="173">
        <v>7126</v>
      </c>
      <c r="D49" s="6"/>
      <c r="E49" s="8"/>
      <c r="F49" s="8"/>
    </row>
    <row r="50" spans="2:6" ht="15.75" thickBot="1">
      <c r="B50" s="14" t="s">
        <v>15</v>
      </c>
      <c r="C50" s="37"/>
      <c r="D50" s="6"/>
      <c r="E50" s="8"/>
      <c r="F50" s="8"/>
    </row>
    <row r="51" spans="2:6" ht="15.75" thickBot="1">
      <c r="B51" s="83" t="s">
        <v>17</v>
      </c>
      <c r="C51" s="83" t="s">
        <v>18</v>
      </c>
      <c r="D51" s="84" t="s">
        <v>19</v>
      </c>
      <c r="E51" s="85" t="s">
        <v>20</v>
      </c>
      <c r="F51" s="86" t="s">
        <v>21</v>
      </c>
    </row>
    <row r="52" spans="2:6">
      <c r="B52" s="192">
        <v>9910000003</v>
      </c>
      <c r="C52" s="173" t="s">
        <v>54</v>
      </c>
      <c r="D52" s="39">
        <v>1</v>
      </c>
      <c r="E52" s="197">
        <v>135000</v>
      </c>
      <c r="F52" s="32">
        <f>D52*E52</f>
        <v>135000</v>
      </c>
    </row>
    <row r="53" spans="2:6" ht="15.75" thickBot="1">
      <c r="B53" s="33"/>
      <c r="C53" s="87"/>
      <c r="D53" s="40"/>
      <c r="E53" s="34" t="s">
        <v>22</v>
      </c>
      <c r="F53" s="35">
        <f>F52</f>
        <v>135000</v>
      </c>
    </row>
    <row r="55" spans="2:6" ht="15.75" thickBot="1">
      <c r="B55" s="365"/>
      <c r="C55" s="365"/>
      <c r="D55" s="365"/>
      <c r="E55" s="365"/>
      <c r="F55" s="365"/>
    </row>
    <row r="56" spans="2:6" ht="15.75" thickBot="1">
      <c r="B56" s="49"/>
      <c r="C56" s="50" t="s">
        <v>87</v>
      </c>
      <c r="D56" s="2"/>
      <c r="E56" s="3"/>
      <c r="F56" s="4"/>
    </row>
    <row r="57" spans="2:6">
      <c r="B57" s="5" t="s">
        <v>5</v>
      </c>
      <c r="C57" s="192" t="s">
        <v>105</v>
      </c>
      <c r="D57" s="6"/>
      <c r="E57" s="7" t="s">
        <v>6</v>
      </c>
      <c r="F57" s="8"/>
    </row>
    <row r="58" spans="2:6">
      <c r="B58" s="9" t="s">
        <v>7</v>
      </c>
      <c r="C58" s="243" t="s">
        <v>139</v>
      </c>
      <c r="D58" s="10"/>
      <c r="E58" s="11"/>
      <c r="F58" s="8"/>
    </row>
    <row r="59" spans="2:6">
      <c r="B59" s="9" t="s">
        <v>9</v>
      </c>
      <c r="C59" s="184">
        <v>291638</v>
      </c>
      <c r="D59" s="12"/>
      <c r="E59" s="11" t="s">
        <v>10</v>
      </c>
      <c r="F59" s="8"/>
    </row>
    <row r="60" spans="2:6">
      <c r="B60" s="1" t="s">
        <v>12</v>
      </c>
      <c r="C60" s="328">
        <v>110302</v>
      </c>
      <c r="D60" s="6"/>
      <c r="E60" s="27"/>
      <c r="F60" s="8"/>
    </row>
    <row r="61" spans="2:6">
      <c r="B61" s="9" t="s">
        <v>13</v>
      </c>
      <c r="C61" s="283">
        <v>203913</v>
      </c>
      <c r="D61" s="6"/>
      <c r="E61" s="13"/>
      <c r="F61" s="8"/>
    </row>
    <row r="62" spans="2:6">
      <c r="B62" s="14" t="s">
        <v>14</v>
      </c>
      <c r="C62" s="327">
        <v>7307</v>
      </c>
      <c r="D62" s="6"/>
      <c r="E62" s="8"/>
      <c r="F62" s="8"/>
    </row>
    <row r="63" spans="2:6" ht="15.75" thickBot="1">
      <c r="B63" s="14" t="s">
        <v>15</v>
      </c>
      <c r="C63" s="37"/>
      <c r="D63" s="6"/>
      <c r="E63" s="8"/>
      <c r="F63" s="8"/>
    </row>
    <row r="64" spans="2:6" ht="15.75" thickBot="1">
      <c r="B64" s="83" t="s">
        <v>17</v>
      </c>
      <c r="C64" s="83" t="s">
        <v>18</v>
      </c>
      <c r="D64" s="84" t="s">
        <v>19</v>
      </c>
      <c r="E64" s="85" t="s">
        <v>20</v>
      </c>
      <c r="F64" s="86" t="s">
        <v>21</v>
      </c>
    </row>
    <row r="65" spans="2:6" ht="16.5" thickBot="1">
      <c r="B65" s="221" t="s">
        <v>208</v>
      </c>
      <c r="C65" s="221" t="s">
        <v>210</v>
      </c>
      <c r="D65" s="191">
        <v>2</v>
      </c>
      <c r="E65" s="326">
        <v>79310</v>
      </c>
      <c r="F65" s="222">
        <f>D65*E65</f>
        <v>158620</v>
      </c>
    </row>
    <row r="66" spans="2:6" ht="15.75" thickBot="1">
      <c r="B66" s="221" t="s">
        <v>175</v>
      </c>
      <c r="C66" s="221" t="s">
        <v>209</v>
      </c>
      <c r="D66" s="191">
        <v>2</v>
      </c>
      <c r="E66" s="246">
        <v>42350</v>
      </c>
      <c r="F66" s="222">
        <f>D66*E66</f>
        <v>84700</v>
      </c>
    </row>
    <row r="67" spans="2:6" ht="15.75" thickBot="1">
      <c r="B67" s="188"/>
      <c r="C67" s="189"/>
      <c r="D67" s="190"/>
      <c r="E67" s="219" t="s">
        <v>22</v>
      </c>
      <c r="F67" s="220">
        <f>F65+F66</f>
        <v>243320</v>
      </c>
    </row>
  </sheetData>
  <mergeCells count="6">
    <mergeCell ref="B55:F55"/>
    <mergeCell ref="B16:F16"/>
    <mergeCell ref="B1:F1"/>
    <mergeCell ref="B29:F29"/>
    <mergeCell ref="B2:F2"/>
    <mergeCell ref="B42:F4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8"/>
  <sheetViews>
    <sheetView topLeftCell="A40" workbookViewId="0">
      <selection activeCell="I48" sqref="I48"/>
    </sheetView>
  </sheetViews>
  <sheetFormatPr baseColWidth="10" defaultRowHeight="15"/>
  <cols>
    <col min="2" max="2" width="35.28515625" style="114" customWidth="1"/>
    <col min="3" max="3" width="45.5703125" style="114" customWidth="1"/>
    <col min="4" max="4" width="11.42578125" style="114"/>
    <col min="5" max="5" width="12.28515625" style="114" customWidth="1"/>
    <col min="6" max="6" width="11.42578125" style="114"/>
  </cols>
  <sheetData>
    <row r="2" spans="2:6" ht="15.75" thickBot="1">
      <c r="B2" s="365"/>
      <c r="C2" s="365"/>
      <c r="D2" s="365"/>
      <c r="E2" s="365"/>
      <c r="F2" s="365"/>
    </row>
    <row r="3" spans="2:6" ht="15.75" thickBot="1">
      <c r="B3" s="49"/>
      <c r="C3" s="50" t="s">
        <v>88</v>
      </c>
      <c r="D3" s="2"/>
      <c r="E3" s="3"/>
      <c r="F3" s="4"/>
    </row>
    <row r="4" spans="2:6">
      <c r="B4" s="115" t="s">
        <v>5</v>
      </c>
      <c r="C4" s="192" t="s">
        <v>105</v>
      </c>
      <c r="D4" s="117"/>
      <c r="E4" s="28" t="s">
        <v>6</v>
      </c>
      <c r="F4" s="4"/>
    </row>
    <row r="5" spans="2:6">
      <c r="B5" s="116" t="s">
        <v>7</v>
      </c>
      <c r="C5" s="243" t="s">
        <v>139</v>
      </c>
      <c r="D5" s="117"/>
      <c r="E5" s="118"/>
      <c r="F5" s="4"/>
    </row>
    <row r="6" spans="2:6">
      <c r="B6" s="116" t="s">
        <v>9</v>
      </c>
      <c r="C6" s="184">
        <v>291639</v>
      </c>
      <c r="D6" s="119"/>
      <c r="E6" s="118" t="s">
        <v>10</v>
      </c>
      <c r="F6" s="4"/>
    </row>
    <row r="7" spans="2:6">
      <c r="B7" s="121" t="s">
        <v>12</v>
      </c>
      <c r="C7" s="196">
        <v>110290</v>
      </c>
      <c r="D7" s="2"/>
      <c r="E7" s="120"/>
      <c r="F7" s="4"/>
    </row>
    <row r="8" spans="2:6">
      <c r="B8" s="116" t="s">
        <v>13</v>
      </c>
      <c r="C8" s="283">
        <v>203917</v>
      </c>
      <c r="D8" s="2"/>
      <c r="E8" s="122"/>
      <c r="F8" s="4"/>
    </row>
    <row r="9" spans="2:6">
      <c r="B9" s="123" t="s">
        <v>14</v>
      </c>
      <c r="C9" s="327">
        <v>7308</v>
      </c>
      <c r="D9" s="2"/>
      <c r="E9" s="4"/>
      <c r="F9" s="4"/>
    </row>
    <row r="10" spans="2:6" ht="15.75" thickBot="1">
      <c r="B10" s="123" t="s">
        <v>15</v>
      </c>
      <c r="C10" s="124"/>
      <c r="D10" s="2"/>
      <c r="E10" s="4"/>
      <c r="F10" s="4"/>
    </row>
    <row r="11" spans="2:6" ht="15.75" thickBot="1">
      <c r="B11" s="125" t="s">
        <v>17</v>
      </c>
      <c r="C11" s="125" t="s">
        <v>18</v>
      </c>
      <c r="D11" s="127" t="s">
        <v>19</v>
      </c>
      <c r="E11" s="127" t="s">
        <v>20</v>
      </c>
      <c r="F11" s="128" t="s">
        <v>21</v>
      </c>
    </row>
    <row r="12" spans="2:6" ht="16.5" thickBot="1">
      <c r="B12" s="211" t="s">
        <v>205</v>
      </c>
      <c r="C12" s="211" t="s">
        <v>206</v>
      </c>
      <c r="D12" s="240">
        <v>1</v>
      </c>
      <c r="E12" s="223">
        <v>83160</v>
      </c>
      <c r="F12" s="329">
        <f>D12*E12</f>
        <v>83160</v>
      </c>
    </row>
    <row r="13" spans="2:6" ht="15.75" thickBot="1">
      <c r="B13" s="330"/>
      <c r="C13" s="331"/>
      <c r="D13" s="332"/>
      <c r="E13" s="333" t="s">
        <v>22</v>
      </c>
      <c r="F13" s="334">
        <f>F12</f>
        <v>83160</v>
      </c>
    </row>
    <row r="14" spans="2:6">
      <c r="F14" s="210"/>
    </row>
    <row r="15" spans="2:6" ht="15.75" thickBot="1">
      <c r="B15" s="365"/>
      <c r="C15" s="365"/>
      <c r="D15" s="365"/>
      <c r="E15" s="365"/>
      <c r="F15" s="365"/>
    </row>
    <row r="16" spans="2:6" ht="15.75" thickBot="1">
      <c r="B16" s="49"/>
      <c r="C16" s="214" t="s">
        <v>40</v>
      </c>
      <c r="D16" s="2"/>
      <c r="E16" s="3"/>
      <c r="F16" s="4"/>
    </row>
    <row r="17" spans="2:6">
      <c r="B17" s="115" t="s">
        <v>5</v>
      </c>
      <c r="C17" s="198" t="s">
        <v>105</v>
      </c>
      <c r="D17" s="335"/>
      <c r="E17" s="28" t="s">
        <v>6</v>
      </c>
      <c r="F17" s="4"/>
    </row>
    <row r="18" spans="2:6">
      <c r="B18" s="116" t="s">
        <v>7</v>
      </c>
      <c r="C18" s="337" t="s">
        <v>139</v>
      </c>
      <c r="D18" s="335"/>
      <c r="E18" s="118"/>
      <c r="F18" s="4"/>
    </row>
    <row r="19" spans="2:6">
      <c r="B19" s="116" t="s">
        <v>9</v>
      </c>
      <c r="C19" s="173">
        <v>291642</v>
      </c>
      <c r="D19" s="336"/>
      <c r="E19" s="118" t="s">
        <v>10</v>
      </c>
      <c r="F19" s="4"/>
    </row>
    <row r="20" spans="2:6">
      <c r="B20" s="121" t="s">
        <v>12</v>
      </c>
      <c r="C20" s="340">
        <v>110301</v>
      </c>
      <c r="D20" s="2"/>
      <c r="E20" s="120"/>
      <c r="F20" s="4"/>
    </row>
    <row r="21" spans="2:6">
      <c r="B21" s="116" t="s">
        <v>13</v>
      </c>
      <c r="C21" s="338">
        <v>203916</v>
      </c>
      <c r="D21" s="2"/>
      <c r="E21" s="122"/>
      <c r="F21" s="4"/>
    </row>
    <row r="22" spans="2:6">
      <c r="B22" s="123" t="s">
        <v>14</v>
      </c>
      <c r="C22" s="339">
        <v>7309</v>
      </c>
      <c r="D22" s="2"/>
      <c r="E22" s="4"/>
      <c r="F22" s="4"/>
    </row>
    <row r="23" spans="2:6" ht="15.75" thickBot="1">
      <c r="B23" s="123" t="s">
        <v>15</v>
      </c>
      <c r="C23" s="124"/>
      <c r="D23" s="2"/>
      <c r="E23" s="4"/>
      <c r="F23" s="4"/>
    </row>
    <row r="24" spans="2:6" ht="15.75" thickBot="1">
      <c r="B24" s="125" t="s">
        <v>17</v>
      </c>
      <c r="C24" s="125" t="s">
        <v>18</v>
      </c>
      <c r="D24" s="126" t="s">
        <v>19</v>
      </c>
      <c r="E24" s="127" t="s">
        <v>20</v>
      </c>
      <c r="F24" s="128" t="s">
        <v>21</v>
      </c>
    </row>
    <row r="25" spans="2:6" ht="16.5" thickBot="1">
      <c r="B25" s="182" t="s">
        <v>215</v>
      </c>
      <c r="C25" s="182" t="s">
        <v>207</v>
      </c>
      <c r="D25" s="148">
        <v>1</v>
      </c>
      <c r="E25" s="325">
        <v>65450</v>
      </c>
      <c r="F25" s="129">
        <f>D25*E25</f>
        <v>65450</v>
      </c>
    </row>
    <row r="26" spans="2:6" ht="15.75" thickBot="1">
      <c r="B26" s="130"/>
      <c r="C26" s="131"/>
      <c r="D26" s="132"/>
      <c r="E26" s="133" t="s">
        <v>22</v>
      </c>
      <c r="F26" s="134">
        <f>SUM(F25:F25)</f>
        <v>65450</v>
      </c>
    </row>
    <row r="28" spans="2:6" ht="15.75" thickBot="1">
      <c r="B28" s="365"/>
      <c r="C28" s="365"/>
      <c r="D28" s="365"/>
      <c r="E28" s="365"/>
      <c r="F28" s="365"/>
    </row>
    <row r="29" spans="2:6" ht="15.75" thickBot="1">
      <c r="B29" s="49"/>
      <c r="C29" s="50" t="s">
        <v>41</v>
      </c>
      <c r="D29" s="2"/>
      <c r="E29" s="3"/>
      <c r="F29" s="4"/>
    </row>
    <row r="30" spans="2:6">
      <c r="B30" s="115" t="s">
        <v>5</v>
      </c>
      <c r="C30" s="192" t="s">
        <v>105</v>
      </c>
      <c r="D30" s="117"/>
      <c r="E30" s="28" t="s">
        <v>6</v>
      </c>
      <c r="F30" s="4"/>
    </row>
    <row r="31" spans="2:6">
      <c r="B31" s="116" t="s">
        <v>7</v>
      </c>
      <c r="C31" s="243" t="s">
        <v>139</v>
      </c>
      <c r="D31" s="117"/>
      <c r="E31" s="118"/>
      <c r="F31" s="4"/>
    </row>
    <row r="32" spans="2:6">
      <c r="B32" s="116" t="s">
        <v>9</v>
      </c>
      <c r="C32" s="184">
        <v>291636</v>
      </c>
      <c r="D32" s="119"/>
      <c r="E32" s="118" t="s">
        <v>10</v>
      </c>
      <c r="F32" s="4"/>
    </row>
    <row r="33" spans="2:6">
      <c r="B33" s="121" t="s">
        <v>12</v>
      </c>
      <c r="C33" s="196">
        <v>110303</v>
      </c>
      <c r="D33" s="2"/>
      <c r="E33" s="120"/>
      <c r="F33" s="4"/>
    </row>
    <row r="34" spans="2:6">
      <c r="B34" s="116" t="s">
        <v>13</v>
      </c>
      <c r="C34" s="283">
        <v>203912</v>
      </c>
      <c r="D34" s="2"/>
      <c r="E34" s="122"/>
      <c r="F34" s="4"/>
    </row>
    <row r="35" spans="2:6">
      <c r="B35" s="123" t="s">
        <v>14</v>
      </c>
      <c r="C35" s="184">
        <v>7311</v>
      </c>
      <c r="D35" s="2"/>
      <c r="E35" s="4"/>
      <c r="F35" s="4"/>
    </row>
    <row r="36" spans="2:6" ht="15.75" thickBot="1">
      <c r="B36" s="123" t="s">
        <v>15</v>
      </c>
      <c r="C36" s="124"/>
      <c r="D36" s="2"/>
      <c r="E36" s="4"/>
      <c r="F36" s="4"/>
    </row>
    <row r="37" spans="2:6" ht="15.75" thickBot="1">
      <c r="B37" s="125" t="s">
        <v>17</v>
      </c>
      <c r="C37" s="125" t="s">
        <v>18</v>
      </c>
      <c r="D37" s="126" t="s">
        <v>19</v>
      </c>
      <c r="E37" s="127" t="s">
        <v>20</v>
      </c>
      <c r="F37" s="128" t="s">
        <v>21</v>
      </c>
    </row>
    <row r="38" spans="2:6" ht="15.75" thickBot="1">
      <c r="B38" s="182" t="s">
        <v>175</v>
      </c>
      <c r="C38" s="182" t="s">
        <v>209</v>
      </c>
      <c r="D38" s="157">
        <v>8</v>
      </c>
      <c r="E38" s="183">
        <v>42350</v>
      </c>
      <c r="F38" s="129">
        <f>D38*E38</f>
        <v>338800</v>
      </c>
    </row>
    <row r="39" spans="2:6" ht="15.75" thickBot="1">
      <c r="B39" s="130"/>
      <c r="C39" s="131"/>
      <c r="D39" s="132"/>
      <c r="E39" s="133" t="s">
        <v>22</v>
      </c>
      <c r="F39" s="134">
        <f>SUM(F38:F38)</f>
        <v>338800</v>
      </c>
    </row>
    <row r="41" spans="2:6" ht="15.75" thickBot="1"/>
    <row r="42" spans="2:6" ht="15.75" thickBot="1">
      <c r="B42" s="49"/>
      <c r="C42" s="214" t="s">
        <v>42</v>
      </c>
      <c r="D42" s="2"/>
      <c r="E42" s="3"/>
      <c r="F42" s="4"/>
    </row>
    <row r="43" spans="2:6">
      <c r="B43" s="115" t="s">
        <v>5</v>
      </c>
      <c r="C43" s="198" t="s">
        <v>105</v>
      </c>
      <c r="D43" s="335"/>
      <c r="E43" s="28" t="s">
        <v>6</v>
      </c>
      <c r="F43" s="4"/>
    </row>
    <row r="44" spans="2:6">
      <c r="B44" s="116" t="s">
        <v>7</v>
      </c>
      <c r="C44" s="337" t="s">
        <v>139</v>
      </c>
      <c r="D44" s="335"/>
      <c r="E44" s="118"/>
      <c r="F44" s="4"/>
    </row>
    <row r="45" spans="2:6">
      <c r="B45" s="116" t="s">
        <v>9</v>
      </c>
      <c r="C45" s="173">
        <v>291635</v>
      </c>
      <c r="D45" s="336"/>
      <c r="E45" s="118" t="s">
        <v>10</v>
      </c>
      <c r="F45" s="4"/>
    </row>
    <row r="46" spans="2:6">
      <c r="B46" s="121" t="s">
        <v>12</v>
      </c>
      <c r="C46" s="340">
        <v>110284</v>
      </c>
      <c r="D46" s="2"/>
      <c r="E46" s="120"/>
      <c r="F46" s="4"/>
    </row>
    <row r="47" spans="2:6">
      <c r="B47" s="116" t="s">
        <v>13</v>
      </c>
      <c r="C47" s="338">
        <v>203915</v>
      </c>
      <c r="D47" s="2"/>
      <c r="E47" s="122"/>
      <c r="F47" s="4"/>
    </row>
    <row r="48" spans="2:6">
      <c r="B48" s="123" t="s">
        <v>14</v>
      </c>
      <c r="C48" s="173">
        <v>7312</v>
      </c>
      <c r="D48" s="2"/>
      <c r="E48" s="4"/>
      <c r="F48" s="4"/>
    </row>
    <row r="49" spans="2:9" ht="15.75" thickBot="1">
      <c r="B49" s="123" t="s">
        <v>15</v>
      </c>
      <c r="C49" s="124"/>
      <c r="D49" s="2"/>
      <c r="E49" s="4"/>
      <c r="F49" s="4"/>
    </row>
    <row r="50" spans="2:9" ht="15.75" thickBot="1">
      <c r="B50" s="125" t="s">
        <v>17</v>
      </c>
      <c r="C50" s="125" t="s">
        <v>18</v>
      </c>
      <c r="D50" s="126" t="s">
        <v>19</v>
      </c>
      <c r="E50" s="127" t="s">
        <v>20</v>
      </c>
      <c r="F50" s="128" t="s">
        <v>21</v>
      </c>
    </row>
    <row r="51" spans="2:9" ht="16.5" thickBot="1">
      <c r="B51" s="182" t="s">
        <v>204</v>
      </c>
      <c r="C51" s="182" t="s">
        <v>203</v>
      </c>
      <c r="D51" s="191">
        <v>1</v>
      </c>
      <c r="E51" s="325">
        <v>75460</v>
      </c>
      <c r="F51" s="246">
        <f>D51*E51</f>
        <v>75460</v>
      </c>
    </row>
    <row r="52" spans="2:9" ht="15.75" thickBot="1">
      <c r="B52" s="205"/>
      <c r="C52" s="206"/>
      <c r="D52" s="207"/>
      <c r="E52" s="208" t="s">
        <v>22</v>
      </c>
      <c r="F52" s="245">
        <f>F51</f>
        <v>75460</v>
      </c>
    </row>
    <row r="54" spans="2:9" ht="15.75" thickBot="1">
      <c r="B54" s="365"/>
      <c r="C54" s="365"/>
      <c r="D54" s="365"/>
      <c r="E54" s="365"/>
      <c r="F54" s="365"/>
    </row>
    <row r="55" spans="2:9" ht="15.75" thickBot="1">
      <c r="B55" s="49"/>
      <c r="C55" s="214" t="s">
        <v>43</v>
      </c>
      <c r="D55" s="117"/>
      <c r="E55" s="3"/>
      <c r="F55" s="4"/>
    </row>
    <row r="56" spans="2:9">
      <c r="B56" s="115" t="s">
        <v>5</v>
      </c>
      <c r="C56" s="338" t="s">
        <v>81</v>
      </c>
      <c r="D56" s="335"/>
      <c r="E56" s="28" t="s">
        <v>6</v>
      </c>
      <c r="F56" s="4"/>
    </row>
    <row r="57" spans="2:9">
      <c r="B57" s="116" t="s">
        <v>7</v>
      </c>
      <c r="C57" s="345" t="s">
        <v>216</v>
      </c>
      <c r="D57" s="335"/>
      <c r="E57" s="118"/>
      <c r="F57" s="4"/>
    </row>
    <row r="58" spans="2:9">
      <c r="B58" s="116" t="s">
        <v>9</v>
      </c>
      <c r="C58" s="173">
        <v>289683</v>
      </c>
      <c r="D58" s="336"/>
      <c r="E58" s="118" t="s">
        <v>10</v>
      </c>
      <c r="F58" s="4"/>
    </row>
    <row r="59" spans="2:9">
      <c r="B59" s="121" t="s">
        <v>12</v>
      </c>
      <c r="C59" s="340">
        <v>109166</v>
      </c>
      <c r="D59" s="2"/>
      <c r="E59" s="120"/>
      <c r="F59" s="4"/>
    </row>
    <row r="60" spans="2:9">
      <c r="B60" s="116" t="s">
        <v>13</v>
      </c>
      <c r="C60" s="338" t="s">
        <v>187</v>
      </c>
      <c r="D60" s="2"/>
      <c r="E60" s="122"/>
      <c r="F60" s="4"/>
    </row>
    <row r="61" spans="2:9">
      <c r="B61" s="123" t="s">
        <v>14</v>
      </c>
      <c r="C61" s="339">
        <v>7109</v>
      </c>
      <c r="D61" s="2"/>
      <c r="E61" s="4"/>
      <c r="F61" s="4"/>
      <c r="I61" t="s">
        <v>6</v>
      </c>
    </row>
    <row r="62" spans="2:9" ht="15.75" thickBot="1">
      <c r="B62" s="123" t="s">
        <v>15</v>
      </c>
      <c r="C62" s="346"/>
      <c r="D62" s="2"/>
      <c r="E62" s="4"/>
      <c r="F62" s="4"/>
    </row>
    <row r="63" spans="2:9" ht="15.75" thickBot="1">
      <c r="B63" s="125" t="s">
        <v>17</v>
      </c>
      <c r="C63" s="344" t="s">
        <v>18</v>
      </c>
      <c r="D63" s="126" t="s">
        <v>19</v>
      </c>
      <c r="E63" s="127" t="s">
        <v>20</v>
      </c>
      <c r="F63" s="128" t="s">
        <v>21</v>
      </c>
    </row>
    <row r="64" spans="2:9" ht="15.75" thickBot="1">
      <c r="B64" s="221" t="s">
        <v>175</v>
      </c>
      <c r="C64" s="341" t="s">
        <v>176</v>
      </c>
      <c r="D64" s="66">
        <v>51</v>
      </c>
      <c r="E64" s="247">
        <v>42350</v>
      </c>
      <c r="F64" s="129">
        <f>D64*E64</f>
        <v>2159850</v>
      </c>
    </row>
    <row r="65" spans="2:6" ht="15.75" thickBot="1">
      <c r="B65" s="221">
        <v>9910000003</v>
      </c>
      <c r="C65" s="182" t="s">
        <v>54</v>
      </c>
      <c r="D65" s="66">
        <v>1</v>
      </c>
      <c r="E65" s="194">
        <v>421000</v>
      </c>
      <c r="F65" s="129">
        <f t="shared" ref="F65:F67" si="0">D65*E65</f>
        <v>421000</v>
      </c>
    </row>
    <row r="66" spans="2:6" ht="16.5" thickBot="1">
      <c r="B66" s="221" t="s">
        <v>217</v>
      </c>
      <c r="C66" s="182" t="s">
        <v>218</v>
      </c>
      <c r="D66" s="66">
        <v>3</v>
      </c>
      <c r="E66" s="342">
        <v>1362900</v>
      </c>
      <c r="F66" s="129">
        <f t="shared" si="0"/>
        <v>4088700</v>
      </c>
    </row>
    <row r="67" spans="2:6" ht="16.5" thickBot="1">
      <c r="B67" s="221" t="s">
        <v>215</v>
      </c>
      <c r="C67" s="182" t="s">
        <v>219</v>
      </c>
      <c r="D67" s="66">
        <v>2</v>
      </c>
      <c r="E67" s="343">
        <v>65450</v>
      </c>
      <c r="F67" s="129">
        <f t="shared" si="0"/>
        <v>130900</v>
      </c>
    </row>
    <row r="68" spans="2:6" ht="15.75" thickBot="1">
      <c r="B68" s="330"/>
      <c r="C68" s="131"/>
      <c r="D68" s="132"/>
      <c r="E68" s="133" t="s">
        <v>22</v>
      </c>
      <c r="F68" s="134">
        <f>SUM(F64:F67)</f>
        <v>6800450</v>
      </c>
    </row>
  </sheetData>
  <mergeCells count="4">
    <mergeCell ref="B28:F28"/>
    <mergeCell ref="B2:F2"/>
    <mergeCell ref="B15:F15"/>
    <mergeCell ref="B54:F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workbookViewId="0">
      <selection activeCell="B3" sqref="B3:F13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9"/>
      <c r="C3" s="50" t="s">
        <v>100</v>
      </c>
      <c r="D3" s="2"/>
      <c r="E3" s="3"/>
      <c r="F3" s="4"/>
    </row>
    <row r="4" spans="2:6">
      <c r="B4" s="5" t="s">
        <v>5</v>
      </c>
      <c r="C4" s="283" t="s">
        <v>221</v>
      </c>
      <c r="D4" s="6"/>
      <c r="E4" s="7" t="s">
        <v>6</v>
      </c>
      <c r="F4" s="8"/>
    </row>
    <row r="5" spans="2:6">
      <c r="B5" s="9" t="s">
        <v>7</v>
      </c>
      <c r="C5" s="173" t="s">
        <v>136</v>
      </c>
      <c r="D5" s="10"/>
      <c r="E5" s="11"/>
      <c r="F5" s="8"/>
    </row>
    <row r="6" spans="2:6">
      <c r="B6" s="9" t="s">
        <v>9</v>
      </c>
      <c r="C6" s="173">
        <v>292203</v>
      </c>
      <c r="D6" s="12"/>
      <c r="E6" s="11" t="s">
        <v>10</v>
      </c>
      <c r="F6" s="8"/>
    </row>
    <row r="7" spans="2:6">
      <c r="B7" s="1" t="s">
        <v>12</v>
      </c>
      <c r="C7" s="196">
        <v>110984</v>
      </c>
      <c r="D7" s="6"/>
      <c r="E7" s="27"/>
      <c r="F7" s="8"/>
    </row>
    <row r="8" spans="2:6">
      <c r="B8" s="9" t="s">
        <v>13</v>
      </c>
      <c r="C8" s="283" t="s">
        <v>199</v>
      </c>
      <c r="D8" s="6"/>
      <c r="E8" s="13"/>
      <c r="F8" s="8"/>
    </row>
    <row r="9" spans="2:6">
      <c r="B9" s="14" t="s">
        <v>14</v>
      </c>
      <c r="C9" s="173">
        <v>7159</v>
      </c>
      <c r="D9" s="6"/>
      <c r="E9" s="8"/>
      <c r="F9" s="8"/>
    </row>
    <row r="10" spans="2:6" ht="15.75" thickBot="1">
      <c r="B10" s="14" t="s">
        <v>15</v>
      </c>
      <c r="C10" s="37"/>
      <c r="D10" s="6"/>
      <c r="E10" s="8"/>
      <c r="F10" s="8"/>
    </row>
    <row r="11" spans="2:6" ht="15.75" thickBot="1">
      <c r="B11" s="83" t="s">
        <v>17</v>
      </c>
      <c r="C11" s="83" t="s">
        <v>18</v>
      </c>
      <c r="D11" s="84" t="s">
        <v>19</v>
      </c>
      <c r="E11" s="85" t="s">
        <v>20</v>
      </c>
      <c r="F11" s="86" t="s">
        <v>21</v>
      </c>
    </row>
    <row r="12" spans="2:6" ht="15.75" thickBot="1">
      <c r="B12" s="211" t="s">
        <v>220</v>
      </c>
      <c r="C12" s="356" t="s">
        <v>160</v>
      </c>
      <c r="D12" s="191">
        <v>1</v>
      </c>
      <c r="E12" s="357">
        <v>6538000</v>
      </c>
      <c r="F12" s="222">
        <f>D12*E12</f>
        <v>6538000</v>
      </c>
    </row>
    <row r="13" spans="2:6" ht="15.75" thickBot="1">
      <c r="B13" s="191"/>
      <c r="C13" s="305"/>
      <c r="D13" s="358"/>
      <c r="E13" s="359" t="s">
        <v>22</v>
      </c>
      <c r="F13" s="222">
        <f>SUM(F12:F12)</f>
        <v>6538000</v>
      </c>
    </row>
    <row r="15" spans="2:6" ht="15.75" thickBot="1">
      <c r="B15" s="213"/>
    </row>
    <row r="16" spans="2:6" ht="15.75" thickBot="1">
      <c r="B16" s="49"/>
      <c r="C16" s="214" t="s">
        <v>89</v>
      </c>
      <c r="D16" s="2"/>
      <c r="E16" s="3"/>
      <c r="F16" s="4"/>
    </row>
    <row r="17" spans="2:6">
      <c r="B17" s="5" t="s">
        <v>5</v>
      </c>
      <c r="C17" s="209"/>
      <c r="D17" s="6"/>
      <c r="E17" s="7" t="s">
        <v>6</v>
      </c>
      <c r="F17" s="8"/>
    </row>
    <row r="18" spans="2:6">
      <c r="B18" s="9" t="s">
        <v>7</v>
      </c>
      <c r="C18" s="179"/>
      <c r="D18" s="6"/>
      <c r="E18" s="11"/>
      <c r="F18" s="8"/>
    </row>
    <row r="19" spans="2:6">
      <c r="B19" s="9" t="s">
        <v>9</v>
      </c>
      <c r="C19" s="216"/>
      <c r="D19" s="106"/>
      <c r="E19" s="11" t="s">
        <v>10</v>
      </c>
      <c r="F19" s="8"/>
    </row>
    <row r="20" spans="2:6">
      <c r="B20" s="1" t="s">
        <v>12</v>
      </c>
      <c r="C20" s="217"/>
      <c r="D20" s="6"/>
      <c r="E20" s="27"/>
      <c r="F20" s="8"/>
    </row>
    <row r="21" spans="2:6">
      <c r="B21" s="9" t="s">
        <v>13</v>
      </c>
      <c r="C21" s="216"/>
      <c r="D21" s="6"/>
      <c r="E21" s="13"/>
      <c r="F21" s="8"/>
    </row>
    <row r="22" spans="2:6">
      <c r="B22" s="14" t="s">
        <v>14</v>
      </c>
      <c r="C22" s="216"/>
      <c r="D22" s="6"/>
      <c r="E22" s="8"/>
      <c r="F22" s="8"/>
    </row>
    <row r="23" spans="2:6" ht="15.75" thickBot="1">
      <c r="B23" s="14" t="s">
        <v>15</v>
      </c>
      <c r="C23" s="218"/>
      <c r="D23" s="6"/>
      <c r="E23" s="8"/>
      <c r="F23" s="8"/>
    </row>
    <row r="24" spans="2:6" ht="15.75" thickBot="1">
      <c r="B24" s="83" t="s">
        <v>17</v>
      </c>
      <c r="C24" s="215" t="s">
        <v>18</v>
      </c>
      <c r="D24" s="84" t="s">
        <v>19</v>
      </c>
      <c r="E24" s="85" t="s">
        <v>20</v>
      </c>
      <c r="F24" s="86" t="s">
        <v>21</v>
      </c>
    </row>
    <row r="25" spans="2:6" ht="15.75" thickBot="1">
      <c r="B25" s="192"/>
      <c r="C25" s="182"/>
      <c r="D25" s="39"/>
      <c r="E25" s="194"/>
      <c r="F25" s="32">
        <f>E25*D25</f>
        <v>0</v>
      </c>
    </row>
    <row r="26" spans="2:6" ht="15.75" thickBot="1">
      <c r="B26" s="33"/>
      <c r="C26" s="87"/>
      <c r="D26" s="40"/>
      <c r="E26" s="34" t="s">
        <v>22</v>
      </c>
      <c r="F26" s="35">
        <f>F25</f>
        <v>0</v>
      </c>
    </row>
    <row r="28" spans="2:6" ht="15.75" thickBot="1"/>
    <row r="29" spans="2:6" ht="15.75" thickBot="1">
      <c r="B29" s="49"/>
      <c r="C29" s="50" t="s">
        <v>90</v>
      </c>
      <c r="D29" s="2"/>
      <c r="E29" s="3"/>
      <c r="F29" s="4"/>
    </row>
    <row r="30" spans="2:6">
      <c r="B30" s="5" t="s">
        <v>5</v>
      </c>
      <c r="C30" s="180"/>
      <c r="D30" s="6"/>
      <c r="E30" s="7" t="s">
        <v>6</v>
      </c>
      <c r="F30" s="8"/>
    </row>
    <row r="31" spans="2:6">
      <c r="B31" s="9" t="s">
        <v>7</v>
      </c>
      <c r="C31" s="180"/>
      <c r="D31" s="10"/>
      <c r="E31" s="11"/>
      <c r="F31" s="8"/>
    </row>
    <row r="32" spans="2:6">
      <c r="B32" s="9" t="s">
        <v>9</v>
      </c>
      <c r="C32" s="184"/>
      <c r="D32" s="12"/>
      <c r="E32" s="11" t="s">
        <v>10</v>
      </c>
      <c r="F32" s="8"/>
    </row>
    <row r="33" spans="2:6">
      <c r="B33" s="1" t="s">
        <v>12</v>
      </c>
      <c r="C33" s="174"/>
      <c r="D33" s="6"/>
      <c r="E33" s="27"/>
      <c r="F33" s="8"/>
    </row>
    <row r="34" spans="2:6">
      <c r="B34" s="9" t="s">
        <v>13</v>
      </c>
      <c r="C34" s="175"/>
      <c r="D34" s="6"/>
      <c r="E34" s="13"/>
      <c r="F34" s="8"/>
    </row>
    <row r="35" spans="2:6">
      <c r="B35" s="14" t="s">
        <v>14</v>
      </c>
      <c r="C35" s="199"/>
      <c r="D35" s="6"/>
      <c r="E35" s="8"/>
      <c r="F35" s="8"/>
    </row>
    <row r="36" spans="2:6" ht="15.75" thickBot="1">
      <c r="B36" s="14" t="s">
        <v>15</v>
      </c>
      <c r="C36" s="37"/>
      <c r="D36" s="6"/>
      <c r="E36" s="8"/>
      <c r="F36" s="8"/>
    </row>
    <row r="37" spans="2:6" ht="15.75" thickBot="1">
      <c r="B37" s="83" t="s">
        <v>17</v>
      </c>
      <c r="C37" s="83" t="s">
        <v>18</v>
      </c>
      <c r="D37" s="84" t="s">
        <v>19</v>
      </c>
      <c r="E37" s="85" t="s">
        <v>20</v>
      </c>
      <c r="F37" s="86" t="s">
        <v>21</v>
      </c>
    </row>
    <row r="38" spans="2:6" ht="16.5" thickBot="1">
      <c r="B38" s="211"/>
      <c r="C38" s="221"/>
      <c r="D38" s="191"/>
      <c r="E38" s="223"/>
      <c r="F38" s="222">
        <f>E38*D38</f>
        <v>0</v>
      </c>
    </row>
    <row r="39" spans="2:6" ht="15.75" thickBot="1">
      <c r="B39" s="188"/>
      <c r="C39" s="189"/>
      <c r="D39" s="190"/>
      <c r="E39" s="219" t="s">
        <v>22</v>
      </c>
      <c r="F39" s="220" t="e">
        <f>#REF!+F38</f>
        <v>#REF!</v>
      </c>
    </row>
    <row r="41" spans="2:6" ht="15.75" thickBot="1">
      <c r="B41" s="365"/>
      <c r="C41" s="365"/>
      <c r="D41" s="365"/>
      <c r="E41" s="365"/>
      <c r="F41" s="365"/>
    </row>
    <row r="42" spans="2:6" ht="15.75" thickBot="1">
      <c r="B42" s="49"/>
      <c r="C42" s="50" t="s">
        <v>91</v>
      </c>
      <c r="D42" s="2"/>
      <c r="E42" s="3"/>
      <c r="F42" s="4"/>
    </row>
    <row r="43" spans="2:6">
      <c r="B43" s="5" t="s">
        <v>5</v>
      </c>
      <c r="C43" s="180"/>
      <c r="D43" s="6"/>
      <c r="E43" s="7" t="s">
        <v>6</v>
      </c>
      <c r="F43" s="8"/>
    </row>
    <row r="44" spans="2:6">
      <c r="B44" s="9" t="s">
        <v>7</v>
      </c>
      <c r="C44" s="180"/>
      <c r="D44" s="10"/>
      <c r="E44" s="11"/>
      <c r="F44" s="8"/>
    </row>
    <row r="45" spans="2:6">
      <c r="B45" s="9" t="s">
        <v>9</v>
      </c>
      <c r="C45" s="195"/>
      <c r="D45" s="12"/>
      <c r="E45" s="11" t="s">
        <v>10</v>
      </c>
      <c r="F45" s="8"/>
    </row>
    <row r="46" spans="2:6">
      <c r="B46" s="1" t="s">
        <v>12</v>
      </c>
      <c r="C46" s="174"/>
      <c r="D46" s="6"/>
      <c r="E46" s="27"/>
      <c r="F46" s="8"/>
    </row>
    <row r="47" spans="2:6">
      <c r="B47" s="9" t="s">
        <v>13</v>
      </c>
      <c r="C47" s="195"/>
      <c r="D47" s="6"/>
      <c r="E47" s="13"/>
      <c r="F47" s="8"/>
    </row>
    <row r="48" spans="2:6">
      <c r="B48" s="14" t="s">
        <v>14</v>
      </c>
      <c r="C48" s="195"/>
      <c r="D48" s="6"/>
      <c r="E48" s="8"/>
      <c r="F48" s="8"/>
    </row>
    <row r="49" spans="2:6" ht="15.75" thickBot="1">
      <c r="B49" s="14" t="s">
        <v>15</v>
      </c>
      <c r="C49" s="37"/>
      <c r="D49" s="6"/>
      <c r="E49" s="8"/>
      <c r="F49" s="8"/>
    </row>
    <row r="50" spans="2:6" ht="15.75" thickBot="1">
      <c r="B50" s="83" t="s">
        <v>17</v>
      </c>
      <c r="C50" s="83" t="s">
        <v>18</v>
      </c>
      <c r="D50" s="84" t="s">
        <v>19</v>
      </c>
      <c r="E50" s="85" t="s">
        <v>20</v>
      </c>
      <c r="F50" s="86" t="s">
        <v>21</v>
      </c>
    </row>
    <row r="51" spans="2:6">
      <c r="B51" s="224"/>
      <c r="C51" s="225"/>
      <c r="D51" s="39"/>
      <c r="E51" s="31"/>
      <c r="F51" s="32">
        <f>E51*D51</f>
        <v>0</v>
      </c>
    </row>
    <row r="52" spans="2:6" ht="15.75" thickBot="1">
      <c r="B52" s="33"/>
      <c r="C52" s="87"/>
      <c r="D52" s="40"/>
      <c r="E52" s="34" t="s">
        <v>22</v>
      </c>
      <c r="F52" s="35">
        <f>F51</f>
        <v>0</v>
      </c>
    </row>
    <row r="54" spans="2:6" ht="15.75" thickBot="1"/>
    <row r="55" spans="2:6" ht="15.75" thickBot="1">
      <c r="B55" s="49"/>
      <c r="C55" s="50" t="s">
        <v>92</v>
      </c>
      <c r="D55" s="2"/>
      <c r="E55" s="3"/>
      <c r="F55" s="4"/>
    </row>
    <row r="56" spans="2:6">
      <c r="B56" s="5" t="s">
        <v>5</v>
      </c>
      <c r="C56" s="104"/>
      <c r="D56" s="6"/>
      <c r="E56" s="7" t="s">
        <v>6</v>
      </c>
      <c r="F56" s="8"/>
    </row>
    <row r="57" spans="2:6">
      <c r="B57" s="9" t="s">
        <v>7</v>
      </c>
      <c r="C57" s="105"/>
      <c r="D57" s="10"/>
      <c r="E57" s="11"/>
      <c r="F57" s="8"/>
    </row>
    <row r="58" spans="2:6">
      <c r="B58" s="9" t="s">
        <v>9</v>
      </c>
      <c r="C58" s="94"/>
      <c r="D58" s="12"/>
      <c r="E58" s="11" t="s">
        <v>10</v>
      </c>
      <c r="F58" s="8"/>
    </row>
    <row r="59" spans="2:6">
      <c r="B59" s="9" t="s">
        <v>11</v>
      </c>
      <c r="C59" s="94"/>
      <c r="D59" s="6"/>
      <c r="E59" s="27"/>
      <c r="F59" s="8"/>
    </row>
    <row r="60" spans="2:6">
      <c r="B60" s="1" t="s">
        <v>12</v>
      </c>
      <c r="C60" s="93"/>
      <c r="D60" s="6"/>
      <c r="E60" s="13"/>
      <c r="F60" s="8"/>
    </row>
    <row r="61" spans="2:6">
      <c r="B61" s="9" t="s">
        <v>13</v>
      </c>
      <c r="C61" s="94"/>
      <c r="D61" s="6"/>
      <c r="E61" s="13"/>
      <c r="F61" s="8"/>
    </row>
    <row r="62" spans="2:6">
      <c r="B62" s="14" t="s">
        <v>14</v>
      </c>
      <c r="C62" s="15"/>
      <c r="D62" s="6"/>
      <c r="E62" s="8"/>
      <c r="F62" s="8"/>
    </row>
    <row r="63" spans="2:6">
      <c r="B63" s="14" t="s">
        <v>15</v>
      </c>
      <c r="C63" s="37"/>
      <c r="D63" s="6"/>
      <c r="E63" s="8"/>
      <c r="F63" s="8"/>
    </row>
    <row r="64" spans="2:6" ht="15.75" thickBot="1">
      <c r="B64" s="21" t="s">
        <v>16</v>
      </c>
      <c r="C64" s="37"/>
      <c r="D64" s="6"/>
      <c r="E64" s="8"/>
      <c r="F64" s="8"/>
    </row>
    <row r="65" spans="2:6" ht="15.75" thickBot="1">
      <c r="B65" s="83" t="s">
        <v>17</v>
      </c>
      <c r="C65" s="83" t="s">
        <v>18</v>
      </c>
      <c r="D65" s="84" t="s">
        <v>19</v>
      </c>
      <c r="E65" s="85" t="s">
        <v>20</v>
      </c>
      <c r="F65" s="86" t="s">
        <v>21</v>
      </c>
    </row>
    <row r="66" spans="2:6">
      <c r="B66" s="30"/>
      <c r="C66" s="30"/>
      <c r="D66" s="157"/>
      <c r="E66" s="31"/>
      <c r="F66" s="32">
        <f>E66*D66</f>
        <v>0</v>
      </c>
    </row>
    <row r="67" spans="2:6">
      <c r="B67" s="143"/>
      <c r="C67" s="143"/>
      <c r="D67" s="113"/>
      <c r="E67" s="158"/>
      <c r="F67" s="144">
        <f t="shared" ref="F67:F68" si="0">E67*D67</f>
        <v>0</v>
      </c>
    </row>
    <row r="68" spans="2:6">
      <c r="B68" s="143"/>
      <c r="C68" s="143"/>
      <c r="D68" s="113"/>
      <c r="E68" s="158"/>
      <c r="F68" s="144">
        <f t="shared" si="0"/>
        <v>0</v>
      </c>
    </row>
    <row r="69" spans="2:6" ht="15.75" thickBot="1">
      <c r="B69" s="33"/>
      <c r="C69" s="87"/>
      <c r="D69" s="40"/>
      <c r="E69" s="34" t="s">
        <v>22</v>
      </c>
      <c r="F69" s="35">
        <f>SUM(F66:F68)</f>
        <v>0</v>
      </c>
    </row>
  </sheetData>
  <mergeCells count="1">
    <mergeCell ref="B41:F4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E17" sqref="E17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9"/>
      <c r="C3" s="50" t="s">
        <v>93</v>
      </c>
      <c r="D3" s="2"/>
      <c r="E3" s="3"/>
      <c r="F3" s="4"/>
    </row>
    <row r="4" spans="2:6">
      <c r="B4" s="5" t="s">
        <v>5</v>
      </c>
      <c r="C4" s="104"/>
      <c r="D4" s="6"/>
      <c r="E4" s="7" t="s">
        <v>6</v>
      </c>
      <c r="F4" s="8"/>
    </row>
    <row r="5" spans="2:6">
      <c r="B5" s="9" t="s">
        <v>7</v>
      </c>
      <c r="C5" s="105"/>
      <c r="D5" s="10"/>
      <c r="E5" s="11"/>
      <c r="F5" s="8"/>
    </row>
    <row r="6" spans="2:6">
      <c r="B6" s="9" t="s">
        <v>9</v>
      </c>
      <c r="C6" s="94"/>
      <c r="D6" s="12"/>
      <c r="E6" s="11" t="s">
        <v>10</v>
      </c>
      <c r="F6" s="8"/>
    </row>
    <row r="7" spans="2:6">
      <c r="B7" s="9" t="s">
        <v>11</v>
      </c>
      <c r="C7" s="94"/>
      <c r="D7" s="6"/>
      <c r="E7" s="27"/>
      <c r="F7" s="8"/>
    </row>
    <row r="8" spans="2:6">
      <c r="B8" s="1" t="s">
        <v>12</v>
      </c>
      <c r="C8" s="93"/>
      <c r="D8" s="6"/>
      <c r="E8" s="13"/>
      <c r="F8" s="8"/>
    </row>
    <row r="9" spans="2:6">
      <c r="B9" s="9" t="s">
        <v>13</v>
      </c>
      <c r="C9" s="94"/>
      <c r="D9" s="6"/>
      <c r="E9" s="13"/>
      <c r="F9" s="8"/>
    </row>
    <row r="10" spans="2:6">
      <c r="B10" s="14" t="s">
        <v>14</v>
      </c>
      <c r="C10" s="15"/>
      <c r="D10" s="6"/>
      <c r="E10" s="8"/>
      <c r="F10" s="8"/>
    </row>
    <row r="11" spans="2:6">
      <c r="B11" s="14" t="s">
        <v>15</v>
      </c>
      <c r="C11" s="37"/>
      <c r="D11" s="6"/>
      <c r="E11" s="8"/>
      <c r="F11" s="8"/>
    </row>
    <row r="12" spans="2:6" ht="15.75" thickBot="1">
      <c r="B12" s="21" t="s">
        <v>16</v>
      </c>
      <c r="C12" s="37"/>
      <c r="D12" s="6"/>
      <c r="E12" s="8"/>
      <c r="F12" s="8"/>
    </row>
    <row r="13" spans="2:6" ht="15.75" thickBot="1">
      <c r="B13" s="83" t="s">
        <v>17</v>
      </c>
      <c r="C13" s="83" t="s">
        <v>18</v>
      </c>
      <c r="D13" s="84" t="s">
        <v>19</v>
      </c>
      <c r="E13" s="85" t="s">
        <v>20</v>
      </c>
      <c r="F13" s="86" t="s">
        <v>21</v>
      </c>
    </row>
    <row r="14" spans="2:6">
      <c r="B14" s="30"/>
      <c r="C14" s="30"/>
      <c r="D14" s="39"/>
      <c r="E14" s="31"/>
      <c r="F14" s="32">
        <f>E14*D14</f>
        <v>0</v>
      </c>
    </row>
    <row r="15" spans="2:6" ht="15.75" thickBot="1">
      <c r="B15" s="33"/>
      <c r="C15" s="87"/>
      <c r="D15" s="40"/>
      <c r="E15" s="34" t="s">
        <v>22</v>
      </c>
      <c r="F15" s="35">
        <f>F14</f>
        <v>0</v>
      </c>
    </row>
    <row r="17" spans="2:6" ht="15.75" thickBot="1"/>
    <row r="18" spans="2:6" ht="15.75" thickBot="1">
      <c r="B18" s="49"/>
      <c r="C18" s="50" t="s">
        <v>94</v>
      </c>
      <c r="D18" s="2"/>
      <c r="E18" s="3"/>
      <c r="F18" s="4"/>
    </row>
    <row r="19" spans="2:6">
      <c r="B19" s="5" t="s">
        <v>5</v>
      </c>
      <c r="C19" s="104"/>
      <c r="D19" s="6"/>
      <c r="E19" s="7" t="s">
        <v>6</v>
      </c>
      <c r="F19" s="8"/>
    </row>
    <row r="20" spans="2:6">
      <c r="B20" s="9" t="s">
        <v>7</v>
      </c>
      <c r="C20" s="105"/>
      <c r="D20" s="10"/>
      <c r="E20" s="11"/>
      <c r="F20" s="8"/>
    </row>
    <row r="21" spans="2:6">
      <c r="B21" s="9" t="s">
        <v>9</v>
      </c>
      <c r="C21" s="94"/>
      <c r="D21" s="12"/>
      <c r="E21" s="11" t="s">
        <v>10</v>
      </c>
      <c r="F21" s="8"/>
    </row>
    <row r="22" spans="2:6">
      <c r="B22" s="9" t="s">
        <v>11</v>
      </c>
      <c r="C22" s="94"/>
      <c r="D22" s="6"/>
      <c r="E22" s="27"/>
      <c r="F22" s="8"/>
    </row>
    <row r="23" spans="2:6">
      <c r="B23" s="1" t="s">
        <v>12</v>
      </c>
      <c r="C23" s="93"/>
      <c r="D23" s="6"/>
      <c r="E23" s="13"/>
      <c r="F23" s="8"/>
    </row>
    <row r="24" spans="2:6">
      <c r="B24" s="9" t="s">
        <v>13</v>
      </c>
      <c r="C24" s="94"/>
      <c r="D24" s="6"/>
      <c r="E24" s="13"/>
      <c r="F24" s="8"/>
    </row>
    <row r="25" spans="2:6">
      <c r="B25" s="14" t="s">
        <v>14</v>
      </c>
      <c r="C25" s="15"/>
      <c r="D25" s="6"/>
      <c r="E25" s="8"/>
      <c r="F25" s="8"/>
    </row>
    <row r="26" spans="2:6">
      <c r="B26" s="14" t="s">
        <v>15</v>
      </c>
      <c r="C26" s="37"/>
      <c r="D26" s="6"/>
      <c r="E26" s="8"/>
      <c r="F26" s="8"/>
    </row>
    <row r="27" spans="2:6" ht="15.75" thickBot="1">
      <c r="B27" s="21" t="s">
        <v>16</v>
      </c>
      <c r="C27" s="37"/>
      <c r="D27" s="6"/>
      <c r="E27" s="8"/>
      <c r="F27" s="8"/>
    </row>
    <row r="28" spans="2:6" ht="15.75" thickBot="1">
      <c r="B28" s="83" t="s">
        <v>17</v>
      </c>
      <c r="C28" s="83" t="s">
        <v>18</v>
      </c>
      <c r="D28" s="84" t="s">
        <v>19</v>
      </c>
      <c r="E28" s="85" t="s">
        <v>20</v>
      </c>
      <c r="F28" s="86" t="s">
        <v>21</v>
      </c>
    </row>
    <row r="29" spans="2:6">
      <c r="B29" s="30"/>
      <c r="C29" s="30"/>
      <c r="D29" s="39"/>
      <c r="E29" s="31"/>
      <c r="F29" s="32">
        <f>E29*D29</f>
        <v>0</v>
      </c>
    </row>
    <row r="30" spans="2:6" ht="15.75" thickBot="1">
      <c r="B30" s="33"/>
      <c r="C30" s="87"/>
      <c r="D30" s="40"/>
      <c r="E30" s="34" t="s">
        <v>22</v>
      </c>
      <c r="F30" s="35">
        <f>F29</f>
        <v>0</v>
      </c>
    </row>
    <row r="32" spans="2:6" ht="15.75" thickBot="1"/>
    <row r="33" spans="2:6" ht="15.75" thickBot="1">
      <c r="B33" s="49"/>
      <c r="C33" s="50" t="s">
        <v>95</v>
      </c>
      <c r="D33" s="2"/>
      <c r="E33" s="3"/>
      <c r="F33" s="4"/>
    </row>
    <row r="34" spans="2:6">
      <c r="B34" s="5" t="s">
        <v>5</v>
      </c>
      <c r="C34" s="104"/>
      <c r="D34" s="6"/>
      <c r="E34" s="7" t="s">
        <v>6</v>
      </c>
      <c r="F34" s="8"/>
    </row>
    <row r="35" spans="2:6">
      <c r="B35" s="9" t="s">
        <v>7</v>
      </c>
      <c r="C35" s="105"/>
      <c r="D35" s="10"/>
      <c r="E35" s="11"/>
      <c r="F35" s="8"/>
    </row>
    <row r="36" spans="2:6">
      <c r="B36" s="9" t="s">
        <v>9</v>
      </c>
      <c r="C36" s="94"/>
      <c r="D36" s="12"/>
      <c r="E36" s="11" t="s">
        <v>10</v>
      </c>
      <c r="F36" s="8"/>
    </row>
    <row r="37" spans="2:6">
      <c r="B37" s="9" t="s">
        <v>11</v>
      </c>
      <c r="C37" s="94"/>
      <c r="D37" s="6"/>
      <c r="E37" s="27"/>
      <c r="F37" s="8"/>
    </row>
    <row r="38" spans="2:6">
      <c r="B38" s="1" t="s">
        <v>12</v>
      </c>
      <c r="C38" s="93"/>
      <c r="D38" s="6"/>
      <c r="E38" s="13"/>
      <c r="F38" s="8"/>
    </row>
    <row r="39" spans="2:6">
      <c r="B39" s="9" t="s">
        <v>13</v>
      </c>
      <c r="C39" s="94"/>
      <c r="D39" s="6"/>
      <c r="E39" s="13"/>
      <c r="F39" s="8"/>
    </row>
    <row r="40" spans="2:6">
      <c r="B40" s="14" t="s">
        <v>14</v>
      </c>
      <c r="C40" s="15"/>
      <c r="D40" s="6"/>
      <c r="E40" s="8"/>
      <c r="F40" s="8"/>
    </row>
    <row r="41" spans="2:6">
      <c r="B41" s="14" t="s">
        <v>15</v>
      </c>
      <c r="C41" s="37"/>
      <c r="D41" s="6"/>
      <c r="E41" s="8"/>
      <c r="F41" s="8"/>
    </row>
    <row r="42" spans="2:6" ht="15.75" thickBot="1">
      <c r="B42" s="21" t="s">
        <v>16</v>
      </c>
      <c r="C42" s="37"/>
      <c r="D42" s="6"/>
      <c r="E42" s="8"/>
      <c r="F42" s="8"/>
    </row>
    <row r="43" spans="2:6" ht="15.75" thickBot="1">
      <c r="B43" s="83" t="s">
        <v>17</v>
      </c>
      <c r="C43" s="83" t="s">
        <v>18</v>
      </c>
      <c r="D43" s="84" t="s">
        <v>19</v>
      </c>
      <c r="E43" s="85" t="s">
        <v>20</v>
      </c>
      <c r="F43" s="86" t="s">
        <v>21</v>
      </c>
    </row>
    <row r="44" spans="2:6">
      <c r="B44" s="30"/>
      <c r="C44" s="30"/>
      <c r="D44" s="39"/>
      <c r="E44" s="31"/>
      <c r="F44" s="32">
        <f>E44*D44</f>
        <v>0</v>
      </c>
    </row>
    <row r="45" spans="2:6" ht="15.75" thickBot="1">
      <c r="B45" s="33"/>
      <c r="C45" s="87"/>
      <c r="D45" s="40"/>
      <c r="E45" s="34" t="s">
        <v>22</v>
      </c>
      <c r="F45" s="35">
        <f>F44</f>
        <v>0</v>
      </c>
    </row>
    <row r="47" spans="2:6" ht="15.75" thickBot="1"/>
    <row r="48" spans="2:6" ht="15.75" thickBot="1">
      <c r="B48" s="49"/>
      <c r="C48" s="50" t="s">
        <v>96</v>
      </c>
      <c r="D48" s="2"/>
      <c r="E48" s="3"/>
      <c r="F48" s="4"/>
    </row>
    <row r="49" spans="2:6">
      <c r="B49" s="5" t="s">
        <v>5</v>
      </c>
      <c r="C49" s="104"/>
      <c r="D49" s="6"/>
      <c r="E49" s="7" t="s">
        <v>6</v>
      </c>
      <c r="F49" s="8"/>
    </row>
    <row r="50" spans="2:6">
      <c r="B50" s="9" t="s">
        <v>7</v>
      </c>
      <c r="C50" s="105"/>
      <c r="D50" s="10"/>
      <c r="E50" s="11"/>
      <c r="F50" s="8"/>
    </row>
    <row r="51" spans="2:6">
      <c r="B51" s="9" t="s">
        <v>9</v>
      </c>
      <c r="C51" s="94"/>
      <c r="D51" s="12"/>
      <c r="E51" s="11" t="s">
        <v>10</v>
      </c>
      <c r="F51" s="8"/>
    </row>
    <row r="52" spans="2:6">
      <c r="B52" s="9" t="s">
        <v>11</v>
      </c>
      <c r="C52" s="94"/>
      <c r="D52" s="6"/>
      <c r="E52" s="27"/>
      <c r="F52" s="8"/>
    </row>
    <row r="53" spans="2:6">
      <c r="B53" s="1" t="s">
        <v>12</v>
      </c>
      <c r="C53" s="93"/>
      <c r="D53" s="6"/>
      <c r="E53" s="13"/>
      <c r="F53" s="8"/>
    </row>
    <row r="54" spans="2:6">
      <c r="B54" s="9" t="s">
        <v>13</v>
      </c>
      <c r="C54" s="94"/>
      <c r="D54" s="6"/>
      <c r="E54" s="13"/>
      <c r="F54" s="8"/>
    </row>
    <row r="55" spans="2:6">
      <c r="B55" s="14" t="s">
        <v>14</v>
      </c>
      <c r="C55" s="15"/>
      <c r="D55" s="6"/>
      <c r="E55" s="8"/>
      <c r="F55" s="8"/>
    </row>
    <row r="56" spans="2:6">
      <c r="B56" s="14" t="s">
        <v>15</v>
      </c>
      <c r="C56" s="37"/>
      <c r="D56" s="6"/>
      <c r="E56" s="8"/>
      <c r="F56" s="8"/>
    </row>
    <row r="57" spans="2:6" ht="15.75" thickBot="1">
      <c r="B57" s="21" t="s">
        <v>16</v>
      </c>
      <c r="C57" s="37"/>
      <c r="D57" s="6"/>
      <c r="E57" s="8"/>
      <c r="F57" s="8"/>
    </row>
    <row r="58" spans="2:6" ht="15.75" thickBot="1">
      <c r="B58" s="83" t="s">
        <v>17</v>
      </c>
      <c r="C58" s="83" t="s">
        <v>18</v>
      </c>
      <c r="D58" s="84" t="s">
        <v>19</v>
      </c>
      <c r="E58" s="85" t="s">
        <v>20</v>
      </c>
      <c r="F58" s="86" t="s">
        <v>21</v>
      </c>
    </row>
    <row r="59" spans="2:6">
      <c r="B59" s="30"/>
      <c r="C59" s="30"/>
      <c r="D59" s="39"/>
      <c r="E59" s="31"/>
      <c r="F59" s="32">
        <f>E59*D59</f>
        <v>0</v>
      </c>
    </row>
    <row r="60" spans="2:6" ht="15.75" thickBot="1">
      <c r="B60" s="33"/>
      <c r="C60" s="87"/>
      <c r="D60" s="40"/>
      <c r="E60" s="34" t="s">
        <v>22</v>
      </c>
      <c r="F60" s="35">
        <f>F59</f>
        <v>0</v>
      </c>
    </row>
    <row r="62" spans="2:6" ht="15.75" thickBot="1"/>
    <row r="63" spans="2:6" ht="15.75" thickBot="1">
      <c r="B63" s="49"/>
      <c r="C63" s="50" t="s">
        <v>97</v>
      </c>
      <c r="D63" s="2"/>
      <c r="E63" s="3"/>
      <c r="F63" s="4"/>
    </row>
    <row r="64" spans="2:6">
      <c r="B64" s="5" t="s">
        <v>5</v>
      </c>
      <c r="C64" s="104"/>
      <c r="D64" s="6"/>
      <c r="E64" s="7" t="s">
        <v>6</v>
      </c>
      <c r="F64" s="8"/>
    </row>
    <row r="65" spans="2:6">
      <c r="B65" s="9" t="s">
        <v>7</v>
      </c>
      <c r="C65" s="105"/>
      <c r="D65" s="10"/>
      <c r="E65" s="11"/>
      <c r="F65" s="8"/>
    </row>
    <row r="66" spans="2:6">
      <c r="B66" s="9" t="s">
        <v>9</v>
      </c>
      <c r="C66" s="94"/>
      <c r="D66" s="12"/>
      <c r="E66" s="11" t="s">
        <v>10</v>
      </c>
      <c r="F66" s="8"/>
    </row>
    <row r="67" spans="2:6">
      <c r="B67" s="9" t="s">
        <v>11</v>
      </c>
      <c r="C67" s="94"/>
      <c r="D67" s="6"/>
      <c r="E67" s="27"/>
      <c r="F67" s="8"/>
    </row>
    <row r="68" spans="2:6">
      <c r="B68" s="1" t="s">
        <v>12</v>
      </c>
      <c r="C68" s="93"/>
      <c r="D68" s="6"/>
      <c r="E68" s="13"/>
      <c r="F68" s="8"/>
    </row>
    <row r="69" spans="2:6">
      <c r="B69" s="9" t="s">
        <v>13</v>
      </c>
      <c r="C69" s="94"/>
      <c r="D69" s="6"/>
      <c r="E69" s="13"/>
      <c r="F69" s="8"/>
    </row>
    <row r="70" spans="2:6">
      <c r="B70" s="14" t="s">
        <v>14</v>
      </c>
      <c r="C70" s="15"/>
      <c r="D70" s="6"/>
      <c r="E70" s="8"/>
      <c r="F70" s="8"/>
    </row>
    <row r="71" spans="2:6">
      <c r="B71" s="14" t="s">
        <v>15</v>
      </c>
      <c r="C71" s="37"/>
      <c r="D71" s="6"/>
      <c r="E71" s="8"/>
      <c r="F71" s="8"/>
    </row>
    <row r="72" spans="2:6" ht="15.75" thickBot="1">
      <c r="B72" s="21" t="s">
        <v>16</v>
      </c>
      <c r="C72" s="37"/>
      <c r="D72" s="6"/>
      <c r="E72" s="8"/>
      <c r="F72" s="8"/>
    </row>
    <row r="73" spans="2:6" ht="15.75" thickBot="1">
      <c r="B73" s="83" t="s">
        <v>17</v>
      </c>
      <c r="C73" s="83" t="s">
        <v>18</v>
      </c>
      <c r="D73" s="84" t="s">
        <v>19</v>
      </c>
      <c r="E73" s="85" t="s">
        <v>20</v>
      </c>
      <c r="F73" s="86" t="s">
        <v>21</v>
      </c>
    </row>
    <row r="74" spans="2:6">
      <c r="B74" s="30"/>
      <c r="C74" s="30"/>
      <c r="D74" s="39"/>
      <c r="E74" s="31"/>
      <c r="F74" s="32">
        <f>E74*D74</f>
        <v>0</v>
      </c>
    </row>
    <row r="75" spans="2:6" ht="15.75" thickBot="1">
      <c r="B75" s="33"/>
      <c r="C75" s="87"/>
      <c r="D75" s="40"/>
      <c r="E75" s="34" t="s">
        <v>22</v>
      </c>
      <c r="F75" s="35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topLeftCell="H1" zoomScaleNormal="100" workbookViewId="0">
      <selection activeCell="M24" sqref="M24"/>
    </sheetView>
  </sheetViews>
  <sheetFormatPr baseColWidth="10" defaultRowHeight="15"/>
  <cols>
    <col min="1" max="1" width="4.7109375" customWidth="1"/>
    <col min="2" max="2" width="46.85546875" style="25" bestFit="1" customWidth="1"/>
    <col min="3" max="3" width="19.42578125" style="25" customWidth="1"/>
    <col min="4" max="4" width="9.5703125" style="38" customWidth="1"/>
    <col min="5" max="5" width="15.7109375" style="47" customWidth="1"/>
    <col min="6" max="6" width="50.140625" style="47" customWidth="1"/>
    <col min="7" max="7" width="17.85546875" style="26" customWidth="1"/>
    <col min="8" max="8" width="26" style="24" customWidth="1"/>
    <col min="9" max="9" width="17.28515625" style="26" customWidth="1"/>
    <col min="10" max="10" width="18.7109375" style="26" customWidth="1"/>
    <col min="11" max="11" width="16" style="26" customWidth="1"/>
    <col min="12" max="12" width="21.140625" style="25" customWidth="1"/>
    <col min="13" max="13" width="22.42578125" style="25" customWidth="1"/>
    <col min="14" max="14" width="21.7109375" style="25" bestFit="1" customWidth="1"/>
    <col min="15" max="15" width="40.7109375" style="25" customWidth="1"/>
    <col min="16" max="16" width="32" style="140" customWidth="1"/>
    <col min="116" max="116" width="20.5703125" bestFit="1" customWidth="1"/>
  </cols>
  <sheetData>
    <row r="1" spans="1:16">
      <c r="A1" s="372" t="s">
        <v>169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4"/>
    </row>
    <row r="2" spans="1:16" ht="12" customHeight="1" thickBot="1">
      <c r="A2" s="375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7"/>
    </row>
    <row r="3" spans="1:16" ht="47.25">
      <c r="A3" s="46" t="s">
        <v>52</v>
      </c>
      <c r="B3" s="137" t="s">
        <v>45</v>
      </c>
      <c r="C3" s="138" t="s">
        <v>46</v>
      </c>
      <c r="D3" s="138" t="s">
        <v>47</v>
      </c>
      <c r="E3" s="138" t="s">
        <v>14</v>
      </c>
      <c r="F3" s="138" t="s">
        <v>122</v>
      </c>
      <c r="G3" s="139" t="s">
        <v>0</v>
      </c>
      <c r="H3" s="138" t="s">
        <v>13</v>
      </c>
      <c r="I3" s="138" t="s">
        <v>48</v>
      </c>
      <c r="J3" s="138" t="s">
        <v>99</v>
      </c>
      <c r="K3" s="138" t="s">
        <v>98</v>
      </c>
      <c r="L3" s="138" t="s">
        <v>49</v>
      </c>
      <c r="M3" s="147" t="s">
        <v>108</v>
      </c>
      <c r="N3" s="138" t="s">
        <v>50</v>
      </c>
      <c r="O3" s="159" t="s">
        <v>51</v>
      </c>
      <c r="P3"/>
    </row>
    <row r="4" spans="1:16" s="135" customFormat="1">
      <c r="A4" s="152">
        <v>1</v>
      </c>
      <c r="B4" s="161" t="s">
        <v>8</v>
      </c>
      <c r="C4" s="172">
        <v>318917</v>
      </c>
      <c r="D4" s="162"/>
      <c r="E4" s="163"/>
      <c r="F4" s="164" t="s">
        <v>170</v>
      </c>
      <c r="G4" s="248">
        <v>109420</v>
      </c>
      <c r="H4" s="164" t="s">
        <v>57</v>
      </c>
      <c r="I4" s="226">
        <v>291046</v>
      </c>
      <c r="J4" s="160" t="s">
        <v>124</v>
      </c>
      <c r="K4" s="160" t="s">
        <v>124</v>
      </c>
      <c r="L4" s="164">
        <v>145583</v>
      </c>
      <c r="M4" s="160" t="s">
        <v>188</v>
      </c>
      <c r="N4" s="165" t="s">
        <v>31</v>
      </c>
      <c r="O4" s="200" t="s">
        <v>58</v>
      </c>
    </row>
    <row r="5" spans="1:16">
      <c r="A5" s="152">
        <v>2</v>
      </c>
      <c r="B5" s="299" t="s">
        <v>155</v>
      </c>
      <c r="C5" s="255">
        <v>42350</v>
      </c>
      <c r="D5" s="278" t="s">
        <v>127</v>
      </c>
      <c r="E5" s="273">
        <v>7111</v>
      </c>
      <c r="F5" s="273" t="s">
        <v>172</v>
      </c>
      <c r="G5" s="300">
        <v>108770</v>
      </c>
      <c r="H5" s="273" t="s">
        <v>173</v>
      </c>
      <c r="I5" s="273">
        <v>288456</v>
      </c>
      <c r="J5" s="275" t="s">
        <v>124</v>
      </c>
      <c r="K5" s="275" t="s">
        <v>124</v>
      </c>
      <c r="L5" s="273">
        <v>143407</v>
      </c>
      <c r="M5" s="276" t="s">
        <v>188</v>
      </c>
      <c r="N5" s="280" t="s">
        <v>123</v>
      </c>
      <c r="O5" s="277" t="s">
        <v>58</v>
      </c>
      <c r="P5"/>
    </row>
    <row r="6" spans="1:16">
      <c r="A6" s="152">
        <v>3</v>
      </c>
      <c r="B6" s="269" t="s">
        <v>151</v>
      </c>
      <c r="C6" s="270">
        <v>679140</v>
      </c>
      <c r="D6" s="271" t="s">
        <v>127</v>
      </c>
      <c r="E6" s="272">
        <v>7101</v>
      </c>
      <c r="F6" s="273" t="s">
        <v>154</v>
      </c>
      <c r="G6" s="274">
        <v>107840</v>
      </c>
      <c r="H6" s="275">
        <v>361453</v>
      </c>
      <c r="I6" s="273">
        <v>287775</v>
      </c>
      <c r="J6" s="275" t="s">
        <v>124</v>
      </c>
      <c r="K6" s="275" t="s">
        <v>124</v>
      </c>
      <c r="L6" s="273">
        <v>142980</v>
      </c>
      <c r="M6" s="276" t="s">
        <v>188</v>
      </c>
      <c r="N6" s="280" t="s">
        <v>123</v>
      </c>
      <c r="O6" s="277" t="s">
        <v>58</v>
      </c>
      <c r="P6"/>
    </row>
    <row r="7" spans="1:16">
      <c r="A7" s="152">
        <v>4</v>
      </c>
      <c r="B7" s="269" t="s">
        <v>101</v>
      </c>
      <c r="C7" s="255">
        <v>2300000</v>
      </c>
      <c r="D7" s="278" t="s">
        <v>127</v>
      </c>
      <c r="E7" s="273">
        <v>7305</v>
      </c>
      <c r="F7" s="273" t="s">
        <v>163</v>
      </c>
      <c r="G7" s="274">
        <v>107824</v>
      </c>
      <c r="H7" s="273">
        <v>202031</v>
      </c>
      <c r="I7" s="273">
        <v>287412</v>
      </c>
      <c r="J7" s="273" t="s">
        <v>124</v>
      </c>
      <c r="K7" s="273" t="s">
        <v>124</v>
      </c>
      <c r="L7" s="273">
        <v>142981</v>
      </c>
      <c r="M7" s="276" t="s">
        <v>188</v>
      </c>
      <c r="N7" s="273" t="s">
        <v>123</v>
      </c>
      <c r="O7" s="277" t="s">
        <v>58</v>
      </c>
      <c r="P7"/>
    </row>
    <row r="8" spans="1:16">
      <c r="A8" s="152">
        <v>5</v>
      </c>
      <c r="B8" s="269" t="s">
        <v>128</v>
      </c>
      <c r="C8" s="255">
        <v>275660</v>
      </c>
      <c r="D8" s="278" t="s">
        <v>127</v>
      </c>
      <c r="E8" s="273">
        <v>7361</v>
      </c>
      <c r="F8" s="273" t="s">
        <v>149</v>
      </c>
      <c r="G8" s="274">
        <v>104963</v>
      </c>
      <c r="H8" s="273">
        <v>4700024066</v>
      </c>
      <c r="I8" s="273">
        <v>283558</v>
      </c>
      <c r="J8" s="279">
        <v>43584</v>
      </c>
      <c r="K8" s="275">
        <v>1000060805</v>
      </c>
      <c r="L8" s="273">
        <v>142982</v>
      </c>
      <c r="M8" s="276" t="s">
        <v>189</v>
      </c>
      <c r="N8" s="280" t="s">
        <v>123</v>
      </c>
      <c r="O8" s="277" t="s">
        <v>58</v>
      </c>
      <c r="P8"/>
    </row>
    <row r="9" spans="1:16">
      <c r="A9" s="152">
        <v>6</v>
      </c>
      <c r="B9" s="269" t="s">
        <v>128</v>
      </c>
      <c r="C9" s="255">
        <v>157850</v>
      </c>
      <c r="D9" s="278" t="s">
        <v>127</v>
      </c>
      <c r="E9" s="273">
        <v>7363</v>
      </c>
      <c r="F9" s="273" t="s">
        <v>147</v>
      </c>
      <c r="G9" s="281">
        <v>103789</v>
      </c>
      <c r="H9" s="273">
        <v>4700024067</v>
      </c>
      <c r="I9" s="273">
        <v>282506</v>
      </c>
      <c r="J9" s="297">
        <v>43584</v>
      </c>
      <c r="K9" s="273">
        <v>1000060815</v>
      </c>
      <c r="L9" s="273">
        <v>142983</v>
      </c>
      <c r="M9" s="276" t="s">
        <v>189</v>
      </c>
      <c r="N9" s="272" t="s">
        <v>123</v>
      </c>
      <c r="O9" s="277" t="s">
        <v>58</v>
      </c>
      <c r="P9"/>
    </row>
    <row r="10" spans="1:16">
      <c r="A10" s="152">
        <v>7</v>
      </c>
      <c r="B10" s="294" t="s">
        <v>162</v>
      </c>
      <c r="C10" s="256">
        <v>250000</v>
      </c>
      <c r="D10" s="280" t="s">
        <v>127</v>
      </c>
      <c r="E10" s="280">
        <v>7186</v>
      </c>
      <c r="F10" s="280" t="s">
        <v>158</v>
      </c>
      <c r="G10" s="295">
        <v>109143</v>
      </c>
      <c r="H10" s="280" t="s">
        <v>161</v>
      </c>
      <c r="I10" s="280">
        <v>289684</v>
      </c>
      <c r="J10" s="280" t="s">
        <v>124</v>
      </c>
      <c r="K10" s="280" t="s">
        <v>124</v>
      </c>
      <c r="L10" s="280">
        <v>143406</v>
      </c>
      <c r="M10" s="280" t="s">
        <v>188</v>
      </c>
      <c r="N10" s="280" t="s">
        <v>83</v>
      </c>
      <c r="O10" s="296" t="s">
        <v>58</v>
      </c>
      <c r="P10"/>
    </row>
    <row r="11" spans="1:16">
      <c r="A11" s="152">
        <v>8</v>
      </c>
      <c r="B11" s="294" t="s">
        <v>157</v>
      </c>
      <c r="C11" s="256">
        <v>250000</v>
      </c>
      <c r="D11" s="280" t="s">
        <v>127</v>
      </c>
      <c r="E11" s="280">
        <v>90112</v>
      </c>
      <c r="F11" s="280" t="s">
        <v>159</v>
      </c>
      <c r="G11" s="295">
        <v>107480</v>
      </c>
      <c r="H11" s="280">
        <v>928</v>
      </c>
      <c r="I11" s="280">
        <v>287773</v>
      </c>
      <c r="J11" s="280" t="s">
        <v>124</v>
      </c>
      <c r="K11" s="280" t="s">
        <v>124</v>
      </c>
      <c r="L11" s="280">
        <v>143138</v>
      </c>
      <c r="M11" s="280" t="s">
        <v>188</v>
      </c>
      <c r="N11" s="280" t="s">
        <v>83</v>
      </c>
      <c r="O11" s="296" t="s">
        <v>58</v>
      </c>
      <c r="P11"/>
    </row>
    <row r="12" spans="1:16">
      <c r="A12" s="152">
        <v>9</v>
      </c>
      <c r="B12" s="269" t="s">
        <v>148</v>
      </c>
      <c r="C12" s="255">
        <v>399660</v>
      </c>
      <c r="D12" s="278" t="s">
        <v>127</v>
      </c>
      <c r="E12" s="273">
        <v>7171</v>
      </c>
      <c r="F12" s="273" t="s">
        <v>156</v>
      </c>
      <c r="G12" s="274">
        <v>107803</v>
      </c>
      <c r="H12" s="275">
        <v>4300041215</v>
      </c>
      <c r="I12" s="273">
        <v>287432</v>
      </c>
      <c r="J12" s="275" t="s">
        <v>124</v>
      </c>
      <c r="K12" s="275" t="s">
        <v>124</v>
      </c>
      <c r="L12" s="273">
        <v>143139</v>
      </c>
      <c r="M12" s="280" t="s">
        <v>188</v>
      </c>
      <c r="N12" s="273" t="s">
        <v>83</v>
      </c>
      <c r="O12" s="277" t="s">
        <v>58</v>
      </c>
      <c r="P12"/>
    </row>
    <row r="13" spans="1:16">
      <c r="A13" s="152">
        <v>10</v>
      </c>
      <c r="B13" s="269" t="s">
        <v>128</v>
      </c>
      <c r="C13" s="255">
        <v>241010</v>
      </c>
      <c r="D13" s="278" t="s">
        <v>127</v>
      </c>
      <c r="E13" s="273">
        <v>7358</v>
      </c>
      <c r="F13" s="273" t="s">
        <v>143</v>
      </c>
      <c r="G13" s="281">
        <v>102373</v>
      </c>
      <c r="H13" s="273">
        <v>4700023834</v>
      </c>
      <c r="I13" s="273">
        <v>279621</v>
      </c>
      <c r="J13" s="297">
        <v>43565</v>
      </c>
      <c r="K13" s="273">
        <v>1000060600</v>
      </c>
      <c r="L13" s="273">
        <v>143140</v>
      </c>
      <c r="M13" s="276" t="s">
        <v>189</v>
      </c>
      <c r="N13" s="273" t="s">
        <v>83</v>
      </c>
      <c r="O13" s="277" t="s">
        <v>58</v>
      </c>
      <c r="P13"/>
    </row>
    <row r="14" spans="1:16" s="135" customFormat="1" ht="17.25" customHeight="1">
      <c r="A14" s="152">
        <v>11</v>
      </c>
      <c r="B14" s="294" t="s">
        <v>177</v>
      </c>
      <c r="C14" s="256">
        <v>851806</v>
      </c>
      <c r="D14" s="280" t="s">
        <v>127</v>
      </c>
      <c r="E14" s="280">
        <v>7243</v>
      </c>
      <c r="F14" s="280" t="s">
        <v>142</v>
      </c>
      <c r="G14" s="280">
        <v>106383</v>
      </c>
      <c r="H14" s="280">
        <v>805901</v>
      </c>
      <c r="I14" s="280">
        <v>286152</v>
      </c>
      <c r="J14" s="280" t="s">
        <v>124</v>
      </c>
      <c r="K14" s="280" t="s">
        <v>124</v>
      </c>
      <c r="L14" s="273">
        <v>143141</v>
      </c>
      <c r="M14" s="280" t="s">
        <v>188</v>
      </c>
      <c r="N14" s="280" t="s">
        <v>82</v>
      </c>
      <c r="O14" s="296" t="s">
        <v>58</v>
      </c>
    </row>
    <row r="15" spans="1:16" s="135" customFormat="1" ht="17.25" customHeight="1">
      <c r="A15" s="152">
        <v>12</v>
      </c>
      <c r="B15" s="294" t="s">
        <v>152</v>
      </c>
      <c r="C15" s="256">
        <v>1940000</v>
      </c>
      <c r="D15" s="280" t="s">
        <v>127</v>
      </c>
      <c r="E15" s="280">
        <v>7004</v>
      </c>
      <c r="F15" s="280" t="s">
        <v>153</v>
      </c>
      <c r="G15" s="274">
        <v>109253</v>
      </c>
      <c r="H15" s="314">
        <v>112844</v>
      </c>
      <c r="I15" s="280">
        <v>291047</v>
      </c>
      <c r="J15" s="280" t="s">
        <v>124</v>
      </c>
      <c r="K15" s="280" t="s">
        <v>124</v>
      </c>
      <c r="L15" s="280">
        <v>144471</v>
      </c>
      <c r="M15" s="280" t="s">
        <v>188</v>
      </c>
      <c r="N15" s="280" t="s">
        <v>83</v>
      </c>
      <c r="O15" s="296" t="s">
        <v>58</v>
      </c>
    </row>
    <row r="16" spans="1:16">
      <c r="A16" s="152">
        <v>13</v>
      </c>
      <c r="B16" s="322" t="s">
        <v>128</v>
      </c>
      <c r="C16" s="316">
        <v>1039965</v>
      </c>
      <c r="D16" s="295" t="s">
        <v>127</v>
      </c>
      <c r="E16" s="323">
        <v>7367</v>
      </c>
      <c r="F16" s="323" t="s">
        <v>150</v>
      </c>
      <c r="G16" s="274">
        <v>105963</v>
      </c>
      <c r="H16" s="323">
        <v>4700024220</v>
      </c>
      <c r="I16" s="323">
        <v>285520</v>
      </c>
      <c r="J16" s="324">
        <v>43594</v>
      </c>
      <c r="K16" s="323">
        <v>1000061338</v>
      </c>
      <c r="L16" s="323">
        <v>145085</v>
      </c>
      <c r="M16" s="295" t="s">
        <v>189</v>
      </c>
      <c r="N16" s="295" t="s">
        <v>83</v>
      </c>
      <c r="O16" s="322" t="s">
        <v>58</v>
      </c>
      <c r="P16"/>
    </row>
    <row r="17" spans="1:16">
      <c r="A17" s="152">
        <v>14</v>
      </c>
      <c r="B17" s="294" t="s">
        <v>165</v>
      </c>
      <c r="C17" s="256">
        <v>135000</v>
      </c>
      <c r="D17" s="280" t="s">
        <v>127</v>
      </c>
      <c r="E17" s="280">
        <v>7126</v>
      </c>
      <c r="F17" s="280" t="s">
        <v>54</v>
      </c>
      <c r="G17" s="274">
        <v>110391</v>
      </c>
      <c r="H17" s="280">
        <v>739</v>
      </c>
      <c r="I17" s="280">
        <v>292069</v>
      </c>
      <c r="J17" s="280" t="s">
        <v>124</v>
      </c>
      <c r="K17" s="280" t="s">
        <v>124</v>
      </c>
      <c r="L17" s="280">
        <v>145285</v>
      </c>
      <c r="M17" s="280" t="s">
        <v>188</v>
      </c>
      <c r="N17" s="280" t="s">
        <v>83</v>
      </c>
      <c r="O17" s="296" t="s">
        <v>58</v>
      </c>
      <c r="P17"/>
    </row>
    <row r="18" spans="1:16">
      <c r="A18" s="152">
        <v>15</v>
      </c>
      <c r="B18" s="269" t="s">
        <v>101</v>
      </c>
      <c r="C18" s="255">
        <v>243320</v>
      </c>
      <c r="D18" s="278" t="s">
        <v>127</v>
      </c>
      <c r="E18" s="278">
        <v>7307</v>
      </c>
      <c r="F18" s="273" t="s">
        <v>166</v>
      </c>
      <c r="G18" s="274">
        <v>110302</v>
      </c>
      <c r="H18" s="273">
        <v>203913</v>
      </c>
      <c r="I18" s="315">
        <v>291638</v>
      </c>
      <c r="J18" s="273" t="s">
        <v>124</v>
      </c>
      <c r="K18" s="273" t="s">
        <v>124</v>
      </c>
      <c r="L18" s="280">
        <v>145245</v>
      </c>
      <c r="M18" s="276" t="s">
        <v>188</v>
      </c>
      <c r="N18" s="273" t="s">
        <v>83</v>
      </c>
      <c r="O18" s="277" t="s">
        <v>58</v>
      </c>
      <c r="P18"/>
    </row>
    <row r="19" spans="1:16">
      <c r="A19" s="152">
        <v>16</v>
      </c>
      <c r="B19" s="269" t="s">
        <v>101</v>
      </c>
      <c r="C19" s="255">
        <v>83160</v>
      </c>
      <c r="D19" s="278" t="s">
        <v>127</v>
      </c>
      <c r="E19" s="278">
        <v>7308</v>
      </c>
      <c r="F19" s="273" t="s">
        <v>167</v>
      </c>
      <c r="G19" s="274">
        <v>110290</v>
      </c>
      <c r="H19" s="273">
        <v>203917</v>
      </c>
      <c r="I19" s="315">
        <v>291639</v>
      </c>
      <c r="J19" s="273" t="s">
        <v>124</v>
      </c>
      <c r="K19" s="273" t="s">
        <v>124</v>
      </c>
      <c r="L19" s="280">
        <v>145246</v>
      </c>
      <c r="M19" s="276" t="s">
        <v>188</v>
      </c>
      <c r="N19" s="273" t="s">
        <v>83</v>
      </c>
      <c r="O19" s="277" t="s">
        <v>58</v>
      </c>
      <c r="P19"/>
    </row>
    <row r="20" spans="1:16">
      <c r="A20" s="152">
        <v>17</v>
      </c>
      <c r="B20" s="269" t="s">
        <v>101</v>
      </c>
      <c r="C20" s="255">
        <v>65450</v>
      </c>
      <c r="D20" s="278" t="s">
        <v>127</v>
      </c>
      <c r="E20" s="278">
        <v>7309</v>
      </c>
      <c r="F20" s="273" t="s">
        <v>168</v>
      </c>
      <c r="G20" s="274">
        <v>110301</v>
      </c>
      <c r="H20" s="273">
        <v>203916</v>
      </c>
      <c r="I20" s="315">
        <v>291642</v>
      </c>
      <c r="J20" s="273" t="s">
        <v>124</v>
      </c>
      <c r="K20" s="273" t="s">
        <v>124</v>
      </c>
      <c r="L20" s="280">
        <v>145248</v>
      </c>
      <c r="M20" s="276" t="s">
        <v>188</v>
      </c>
      <c r="N20" s="273" t="s">
        <v>83</v>
      </c>
      <c r="O20" s="277" t="s">
        <v>58</v>
      </c>
      <c r="P20"/>
    </row>
    <row r="21" spans="1:16">
      <c r="A21" s="152">
        <v>18</v>
      </c>
      <c r="B21" s="269" t="s">
        <v>101</v>
      </c>
      <c r="C21" s="255">
        <v>338800</v>
      </c>
      <c r="D21" s="278" t="s">
        <v>127</v>
      </c>
      <c r="E21" s="273">
        <v>7311</v>
      </c>
      <c r="F21" s="273" t="s">
        <v>175</v>
      </c>
      <c r="G21" s="274">
        <v>110303</v>
      </c>
      <c r="H21" s="273">
        <v>203912</v>
      </c>
      <c r="I21" s="315">
        <v>291636</v>
      </c>
      <c r="J21" s="273" t="s">
        <v>124</v>
      </c>
      <c r="K21" s="273" t="s">
        <v>124</v>
      </c>
      <c r="L21" s="280">
        <v>145249</v>
      </c>
      <c r="M21" s="276" t="s">
        <v>188</v>
      </c>
      <c r="N21" s="273" t="s">
        <v>83</v>
      </c>
      <c r="O21" s="277" t="s">
        <v>58</v>
      </c>
      <c r="P21"/>
    </row>
    <row r="22" spans="1:16">
      <c r="A22" s="152">
        <v>19</v>
      </c>
      <c r="B22" s="269" t="s">
        <v>101</v>
      </c>
      <c r="C22" s="255">
        <v>75460</v>
      </c>
      <c r="D22" s="278" t="s">
        <v>127</v>
      </c>
      <c r="E22" s="273">
        <v>7312</v>
      </c>
      <c r="F22" s="273" t="s">
        <v>200</v>
      </c>
      <c r="G22" s="274">
        <v>110284</v>
      </c>
      <c r="H22" s="273">
        <v>203915</v>
      </c>
      <c r="I22" s="315">
        <v>291635</v>
      </c>
      <c r="J22" s="273" t="s">
        <v>124</v>
      </c>
      <c r="K22" s="273" t="s">
        <v>124</v>
      </c>
      <c r="L22" s="280">
        <v>145250</v>
      </c>
      <c r="M22" s="276" t="s">
        <v>188</v>
      </c>
      <c r="N22" s="273" t="s">
        <v>83</v>
      </c>
      <c r="O22" s="277" t="s">
        <v>58</v>
      </c>
      <c r="P22"/>
    </row>
    <row r="23" spans="1:16">
      <c r="A23" s="152">
        <v>20</v>
      </c>
      <c r="B23" s="269" t="s">
        <v>137</v>
      </c>
      <c r="C23" s="270">
        <v>6800450</v>
      </c>
      <c r="D23" s="271" t="s">
        <v>127</v>
      </c>
      <c r="E23" s="271">
        <v>7109</v>
      </c>
      <c r="F23" s="347" t="s">
        <v>138</v>
      </c>
      <c r="G23" s="274">
        <v>109166</v>
      </c>
      <c r="H23" s="275" t="s">
        <v>187</v>
      </c>
      <c r="I23" s="273">
        <v>289683</v>
      </c>
      <c r="J23" s="273" t="s">
        <v>124</v>
      </c>
      <c r="K23" s="273" t="s">
        <v>124</v>
      </c>
      <c r="L23" s="280">
        <v>145457</v>
      </c>
      <c r="M23" s="276" t="s">
        <v>188</v>
      </c>
      <c r="N23" s="273" t="s">
        <v>84</v>
      </c>
      <c r="O23" s="277" t="s">
        <v>58</v>
      </c>
      <c r="P23"/>
    </row>
    <row r="24" spans="1:16">
      <c r="A24" s="152">
        <v>21</v>
      </c>
      <c r="B24" s="294" t="s">
        <v>136</v>
      </c>
      <c r="C24" s="256">
        <v>6538000</v>
      </c>
      <c r="D24" s="280" t="s">
        <v>127</v>
      </c>
      <c r="E24" s="280">
        <v>7159</v>
      </c>
      <c r="F24" s="280" t="s">
        <v>160</v>
      </c>
      <c r="G24" s="274">
        <v>110984</v>
      </c>
      <c r="H24" s="280" t="s">
        <v>199</v>
      </c>
      <c r="I24" s="280">
        <v>292203</v>
      </c>
      <c r="J24" s="280" t="s">
        <v>124</v>
      </c>
      <c r="K24" s="280" t="s">
        <v>124</v>
      </c>
      <c r="L24" s="280">
        <v>145581</v>
      </c>
      <c r="M24" s="276" t="s">
        <v>188</v>
      </c>
      <c r="N24" s="280" t="s">
        <v>82</v>
      </c>
      <c r="O24" s="363" t="s">
        <v>58</v>
      </c>
      <c r="P24"/>
    </row>
    <row r="25" spans="1:16" ht="15.75">
      <c r="B25" s="167" t="s">
        <v>2</v>
      </c>
      <c r="C25" s="168">
        <f>SUM(C5:C24)</f>
        <v>22707081</v>
      </c>
      <c r="E25" s="382" t="s">
        <v>56</v>
      </c>
      <c r="F25" s="383"/>
      <c r="G25" s="384"/>
      <c r="H25" s="169" t="s">
        <v>58</v>
      </c>
      <c r="I25" s="391" t="s">
        <v>69</v>
      </c>
      <c r="J25" s="392"/>
      <c r="K25" s="392"/>
      <c r="L25" s="393"/>
      <c r="M25" s="145"/>
    </row>
    <row r="26" spans="1:16" ht="18.75">
      <c r="B26" s="91" t="s">
        <v>1</v>
      </c>
      <c r="C26" s="52">
        <f>SUM(C4)</f>
        <v>318917</v>
      </c>
      <c r="E26" s="387" t="s">
        <v>123</v>
      </c>
      <c r="F26" s="388"/>
      <c r="G26" s="100">
        <v>3000000</v>
      </c>
      <c r="H26" s="166">
        <v>3455000</v>
      </c>
      <c r="I26" s="385"/>
      <c r="J26" s="367"/>
      <c r="K26" s="367"/>
      <c r="L26" s="386"/>
      <c r="M26" s="146"/>
    </row>
    <row r="27" spans="1:16" ht="18.75">
      <c r="B27" s="378" t="s">
        <v>55</v>
      </c>
      <c r="C27" s="380">
        <f>C25+C26</f>
        <v>23025998</v>
      </c>
      <c r="E27" s="387" t="s">
        <v>82</v>
      </c>
      <c r="F27" s="388"/>
      <c r="G27" s="100">
        <v>5000000</v>
      </c>
      <c r="H27" s="166">
        <f>C14+C24</f>
        <v>7389806</v>
      </c>
      <c r="I27" s="385"/>
      <c r="J27" s="367"/>
      <c r="K27" s="367"/>
      <c r="L27" s="386"/>
      <c r="M27" s="146"/>
    </row>
    <row r="28" spans="1:16" ht="18.75">
      <c r="B28" s="379"/>
      <c r="C28" s="381"/>
      <c r="E28" s="389" t="s">
        <v>84</v>
      </c>
      <c r="F28" s="390"/>
      <c r="G28" s="100">
        <v>3000000</v>
      </c>
      <c r="H28" s="166">
        <f>C23</f>
        <v>6800450</v>
      </c>
      <c r="I28" s="385"/>
      <c r="J28" s="367"/>
      <c r="K28" s="367"/>
      <c r="L28" s="386"/>
      <c r="M28" s="146"/>
    </row>
    <row r="29" spans="1:16" ht="19.5" thickBot="1">
      <c r="B29" s="48" t="s">
        <v>3</v>
      </c>
      <c r="C29" s="51">
        <v>20000000</v>
      </c>
      <c r="E29" s="370" t="s">
        <v>146</v>
      </c>
      <c r="F29" s="371"/>
      <c r="G29" s="100">
        <v>3000000</v>
      </c>
      <c r="H29" s="166"/>
      <c r="I29" s="367"/>
      <c r="J29" s="368"/>
      <c r="K29" s="368"/>
      <c r="L29" s="369"/>
      <c r="M29" s="146"/>
      <c r="N29" s="53"/>
    </row>
    <row r="30" spans="1:16" ht="18.75">
      <c r="B30"/>
      <c r="C30"/>
      <c r="E30" s="370" t="s">
        <v>83</v>
      </c>
      <c r="F30" s="371"/>
      <c r="G30" s="100">
        <v>5000000</v>
      </c>
      <c r="H30" s="166">
        <v>5061825</v>
      </c>
      <c r="I30" s="367"/>
      <c r="J30" s="368"/>
      <c r="K30" s="368"/>
      <c r="L30" s="369"/>
      <c r="M30" s="146"/>
      <c r="N30" s="53"/>
    </row>
    <row r="31" spans="1:16" ht="15.75" thickBot="1">
      <c r="E31" s="95"/>
      <c r="F31" s="151"/>
      <c r="G31" s="96"/>
      <c r="H31" s="97"/>
      <c r="I31" s="98"/>
      <c r="J31" s="98"/>
      <c r="K31" s="98"/>
      <c r="L31" s="99"/>
      <c r="M31"/>
    </row>
    <row r="67" spans="9:9">
      <c r="I67" s="293">
        <v>0.66666666666666663</v>
      </c>
    </row>
  </sheetData>
  <mergeCells count="15">
    <mergeCell ref="I30:L30"/>
    <mergeCell ref="E30:F30"/>
    <mergeCell ref="A1:O2"/>
    <mergeCell ref="B27:B28"/>
    <mergeCell ref="C27:C28"/>
    <mergeCell ref="E25:G25"/>
    <mergeCell ref="I29:L29"/>
    <mergeCell ref="I28:L28"/>
    <mergeCell ref="I27:L27"/>
    <mergeCell ref="I26:L26"/>
    <mergeCell ref="E26:F26"/>
    <mergeCell ref="E27:F27"/>
    <mergeCell ref="E28:F28"/>
    <mergeCell ref="I25:L25"/>
    <mergeCell ref="E29:F29"/>
  </mergeCells>
  <conditionalFormatting sqref="H26:H30">
    <cfRule type="cellIs" dxfId="18" priority="6" operator="greaterThan">
      <formula>$G$26</formula>
    </cfRule>
  </conditionalFormatting>
  <conditionalFormatting sqref="C27:C28">
    <cfRule type="cellIs" dxfId="17" priority="1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27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C1" workbookViewId="0">
      <selection activeCell="E3" sqref="E3:H4"/>
    </sheetView>
  </sheetViews>
  <sheetFormatPr baseColWidth="10" defaultRowHeight="15"/>
  <cols>
    <col min="1" max="1" width="5.5703125" style="170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70" t="s">
        <v>135</v>
      </c>
      <c r="B2" s="394" t="s">
        <v>26</v>
      </c>
      <c r="C2" s="395"/>
    </row>
    <row r="3" spans="1:9">
      <c r="A3" s="170">
        <v>10</v>
      </c>
      <c r="B3" s="41">
        <v>9910000003</v>
      </c>
      <c r="C3" s="43" t="s">
        <v>54</v>
      </c>
      <c r="E3" s="351" t="s">
        <v>70</v>
      </c>
      <c r="F3" s="352" t="s">
        <v>73</v>
      </c>
      <c r="G3" s="351" t="s">
        <v>71</v>
      </c>
      <c r="H3" s="351" t="s">
        <v>72</v>
      </c>
      <c r="I3" s="25"/>
    </row>
    <row r="4" spans="1:9" ht="15.75" thickBot="1">
      <c r="A4" s="170">
        <v>13</v>
      </c>
      <c r="B4" s="89" t="s">
        <v>27</v>
      </c>
      <c r="C4" s="90" t="s">
        <v>80</v>
      </c>
      <c r="E4" s="353">
        <v>1</v>
      </c>
      <c r="F4" s="354" t="s">
        <v>220</v>
      </c>
      <c r="G4" s="173" t="s">
        <v>160</v>
      </c>
      <c r="H4" s="298">
        <v>6538000</v>
      </c>
      <c r="I4" s="53">
        <f>E4*H4</f>
        <v>6538000</v>
      </c>
    </row>
    <row r="5" spans="1:9" ht="15.75">
      <c r="A5" s="170">
        <v>5</v>
      </c>
      <c r="B5" s="22">
        <v>3200000000</v>
      </c>
      <c r="C5" s="54" t="s">
        <v>28</v>
      </c>
      <c r="D5" s="88"/>
      <c r="E5" s="353"/>
      <c r="F5" s="209"/>
      <c r="G5" s="209"/>
      <c r="H5" s="355"/>
      <c r="I5" s="53">
        <f t="shared" ref="I5:I12" si="0">E5*H5</f>
        <v>0</v>
      </c>
    </row>
    <row r="6" spans="1:9" ht="15.75">
      <c r="A6" s="170">
        <v>19</v>
      </c>
      <c r="B6" s="22">
        <v>11112222</v>
      </c>
      <c r="C6" s="54" t="s">
        <v>29</v>
      </c>
      <c r="E6" s="348"/>
      <c r="F6" s="349"/>
      <c r="G6" s="349"/>
      <c r="H6" s="350"/>
      <c r="I6" s="53">
        <f t="shared" si="0"/>
        <v>0</v>
      </c>
    </row>
    <row r="7" spans="1:9" ht="15.75">
      <c r="B7" s="149">
        <v>38827</v>
      </c>
      <c r="C7" s="150" t="s">
        <v>109</v>
      </c>
      <c r="E7" s="154"/>
      <c r="F7" s="209"/>
      <c r="G7" s="209"/>
      <c r="H7" s="203"/>
      <c r="I7" s="53">
        <f t="shared" si="0"/>
        <v>0</v>
      </c>
    </row>
    <row r="8" spans="1:9" ht="15.75">
      <c r="B8" s="149">
        <v>18942</v>
      </c>
      <c r="C8" s="150" t="s">
        <v>110</v>
      </c>
      <c r="E8" s="154"/>
      <c r="F8" s="209"/>
      <c r="G8" s="209"/>
      <c r="H8" s="203"/>
      <c r="I8" s="53">
        <f t="shared" si="0"/>
        <v>0</v>
      </c>
    </row>
    <row r="9" spans="1:9" ht="16.5" thickBot="1">
      <c r="A9" s="170">
        <v>15</v>
      </c>
      <c r="B9" s="92">
        <v>111110000</v>
      </c>
      <c r="C9" s="55" t="s">
        <v>30</v>
      </c>
      <c r="E9" s="154"/>
      <c r="F9" s="209"/>
      <c r="G9" s="209"/>
      <c r="H9" s="203"/>
      <c r="I9" s="53">
        <f t="shared" si="0"/>
        <v>0</v>
      </c>
    </row>
    <row r="10" spans="1:9" ht="15.75">
      <c r="B10" s="44"/>
      <c r="C10" s="45"/>
      <c r="E10" s="154"/>
      <c r="F10" s="181"/>
      <c r="G10" s="204"/>
      <c r="H10" s="203"/>
      <c r="I10" s="53">
        <f t="shared" si="0"/>
        <v>0</v>
      </c>
    </row>
    <row r="11" spans="1:9" ht="16.5" thickBot="1">
      <c r="E11" s="154"/>
      <c r="F11" s="181"/>
      <c r="G11" s="204"/>
      <c r="H11" s="203"/>
      <c r="I11" s="53">
        <f t="shared" si="0"/>
        <v>0</v>
      </c>
    </row>
    <row r="12" spans="1:9" s="59" customFormat="1" ht="19.5" thickBot="1">
      <c r="A12" s="171"/>
      <c r="B12" s="58" t="s">
        <v>26</v>
      </c>
      <c r="C12" s="58" t="s">
        <v>74</v>
      </c>
      <c r="E12" s="154"/>
      <c r="F12" s="155"/>
      <c r="G12" s="153"/>
      <c r="H12" s="156"/>
      <c r="I12" s="53">
        <f t="shared" si="0"/>
        <v>0</v>
      </c>
    </row>
    <row r="13" spans="1:9" ht="15.75">
      <c r="B13" s="60" t="s">
        <v>59</v>
      </c>
      <c r="C13" s="61" t="s">
        <v>60</v>
      </c>
      <c r="E13" s="154"/>
      <c r="F13" s="155"/>
      <c r="G13" s="153"/>
      <c r="H13" s="156"/>
      <c r="I13" s="136"/>
    </row>
    <row r="14" spans="1:9">
      <c r="B14" s="62" t="s">
        <v>61</v>
      </c>
      <c r="C14" s="71" t="s">
        <v>62</v>
      </c>
      <c r="D14" s="72"/>
      <c r="E14" s="73"/>
      <c r="F14" s="74"/>
      <c r="G14" s="73"/>
      <c r="I14" s="136">
        <f>SUM(I4:I13)</f>
        <v>6538000</v>
      </c>
    </row>
    <row r="15" spans="1:9" ht="15.75">
      <c r="B15" s="62" t="s">
        <v>63</v>
      </c>
      <c r="C15" s="71" t="s">
        <v>64</v>
      </c>
      <c r="D15" s="70"/>
      <c r="E15" s="76" t="s">
        <v>44</v>
      </c>
      <c r="F15" s="77"/>
      <c r="G15" s="75"/>
    </row>
    <row r="16" spans="1:9" ht="15.75" thickBot="1">
      <c r="B16" s="62" t="s">
        <v>65</v>
      </c>
      <c r="C16" s="63" t="s">
        <v>66</v>
      </c>
      <c r="E16" s="76" t="s">
        <v>125</v>
      </c>
      <c r="F16" s="25"/>
      <c r="G16" s="79" t="s">
        <v>77</v>
      </c>
      <c r="I16" s="136"/>
    </row>
    <row r="17" spans="2:9" ht="15.75" thickBot="1">
      <c r="B17" s="62" t="s">
        <v>67</v>
      </c>
      <c r="C17" s="63" t="s">
        <v>68</v>
      </c>
      <c r="E17" s="64" t="s">
        <v>70</v>
      </c>
      <c r="F17" s="65" t="s">
        <v>73</v>
      </c>
      <c r="G17" s="65" t="s">
        <v>71</v>
      </c>
      <c r="H17" s="65" t="s">
        <v>72</v>
      </c>
    </row>
    <row r="18" spans="2:9" ht="15.75" thickBot="1">
      <c r="B18" s="56"/>
      <c r="C18" s="57"/>
      <c r="E18" s="66">
        <v>1</v>
      </c>
      <c r="F18" s="67">
        <v>3200000000</v>
      </c>
      <c r="G18" s="68" t="s">
        <v>28</v>
      </c>
      <c r="H18" s="298">
        <v>1610196</v>
      </c>
    </row>
    <row r="19" spans="2:9">
      <c r="C19">
        <f>27042*5</f>
        <v>135210</v>
      </c>
      <c r="D19" s="70"/>
      <c r="E19" s="365" t="s">
        <v>126</v>
      </c>
      <c r="F19" s="365"/>
      <c r="G19" s="365"/>
      <c r="H19" s="365"/>
      <c r="I19" s="365"/>
    </row>
    <row r="20" spans="2:9">
      <c r="E20" s="78" t="s">
        <v>75</v>
      </c>
      <c r="F20" s="79"/>
    </row>
    <row r="21" spans="2:9" ht="15.75" thickBot="1">
      <c r="B21" s="80"/>
      <c r="C21" s="81"/>
      <c r="E21" s="76" t="s">
        <v>76</v>
      </c>
      <c r="F21" s="79"/>
      <c r="G21" s="79" t="s">
        <v>77</v>
      </c>
    </row>
    <row r="22" spans="2:9" ht="15.75" thickBot="1">
      <c r="B22" s="80" t="s">
        <v>7</v>
      </c>
      <c r="C22" s="82"/>
      <c r="E22" s="64" t="s">
        <v>70</v>
      </c>
      <c r="F22" s="65" t="s">
        <v>73</v>
      </c>
      <c r="G22" s="65" t="s">
        <v>71</v>
      </c>
      <c r="H22" s="65" t="s">
        <v>72</v>
      </c>
    </row>
    <row r="23" spans="2:9" ht="15.75" thickBot="1">
      <c r="E23" s="66">
        <v>1</v>
      </c>
      <c r="F23" s="67">
        <v>3200000000</v>
      </c>
      <c r="G23" s="68" t="s">
        <v>28</v>
      </c>
      <c r="H23" s="69">
        <v>668271</v>
      </c>
    </row>
    <row r="24" spans="2:9" ht="41.25" customHeight="1"/>
    <row r="25" spans="2:9">
      <c r="E25" s="79" t="s">
        <v>8</v>
      </c>
      <c r="F25" s="79"/>
    </row>
    <row r="26" spans="2:9" ht="15.75" thickBot="1">
      <c r="E26" s="79" t="s">
        <v>78</v>
      </c>
      <c r="F26" s="79"/>
      <c r="G26" s="79" t="s">
        <v>77</v>
      </c>
    </row>
    <row r="27" spans="2:9" ht="15.75" thickBot="1">
      <c r="E27" s="64" t="s">
        <v>70</v>
      </c>
      <c r="F27" s="65" t="s">
        <v>73</v>
      </c>
      <c r="G27" s="65" t="s">
        <v>71</v>
      </c>
      <c r="H27" s="65" t="s">
        <v>72</v>
      </c>
    </row>
    <row r="28" spans="2:9" ht="15.75" thickBot="1">
      <c r="E28" s="66">
        <v>1</v>
      </c>
      <c r="F28" s="67">
        <v>3200000000</v>
      </c>
      <c r="G28" s="68" t="s">
        <v>28</v>
      </c>
      <c r="H28" s="69" t="s">
        <v>79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C4" sqref="C4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41" t="s">
        <v>104</v>
      </c>
      <c r="C2" s="141" t="s">
        <v>5</v>
      </c>
      <c r="L2">
        <v>180</v>
      </c>
    </row>
    <row r="3" spans="2:12">
      <c r="B3" s="142" t="s">
        <v>102</v>
      </c>
      <c r="C3" s="142" t="s">
        <v>103</v>
      </c>
    </row>
    <row r="4" spans="2:12">
      <c r="B4" s="142" t="s">
        <v>139</v>
      </c>
      <c r="C4" s="142" t="s">
        <v>105</v>
      </c>
    </row>
    <row r="5" spans="2:12">
      <c r="B5" s="142" t="s">
        <v>129</v>
      </c>
      <c r="C5" s="142" t="s">
        <v>106</v>
      </c>
    </row>
    <row r="6" spans="2:12">
      <c r="B6" s="142" t="s">
        <v>75</v>
      </c>
      <c r="C6" s="142" t="s">
        <v>81</v>
      </c>
    </row>
    <row r="7" spans="2:12">
      <c r="B7" s="142" t="s">
        <v>111</v>
      </c>
      <c r="C7" s="142" t="s">
        <v>112</v>
      </c>
    </row>
    <row r="8" spans="2:12">
      <c r="B8" s="142" t="s">
        <v>113</v>
      </c>
      <c r="C8" s="142" t="s">
        <v>114</v>
      </c>
    </row>
    <row r="9" spans="2:12">
      <c r="B9" s="142" t="s">
        <v>115</v>
      </c>
      <c r="C9" s="142" t="s">
        <v>107</v>
      </c>
    </row>
    <row r="10" spans="2:12">
      <c r="B10" s="142" t="s">
        <v>116</v>
      </c>
      <c r="C10" s="142" t="s">
        <v>117</v>
      </c>
    </row>
    <row r="11" spans="2:12">
      <c r="B11" s="142" t="s">
        <v>128</v>
      </c>
      <c r="C11" s="142" t="s">
        <v>53</v>
      </c>
      <c r="E11" s="365" t="s">
        <v>126</v>
      </c>
      <c r="F11" s="365"/>
      <c r="G11" s="365"/>
      <c r="H11" s="365"/>
      <c r="I11" s="365"/>
    </row>
    <row r="12" spans="2:12">
      <c r="B12" s="142" t="s">
        <v>118</v>
      </c>
      <c r="C12" s="142" t="s">
        <v>119</v>
      </c>
    </row>
    <row r="13" spans="2:12">
      <c r="B13" s="142" t="s">
        <v>120</v>
      </c>
      <c r="C13" s="142" t="s">
        <v>121</v>
      </c>
    </row>
    <row r="14" spans="2:12">
      <c r="B14" s="142" t="s">
        <v>131</v>
      </c>
      <c r="C14" s="142" t="s">
        <v>130</v>
      </c>
    </row>
    <row r="15" spans="2:12">
      <c r="B15" s="142" t="s">
        <v>133</v>
      </c>
      <c r="C15" s="142" t="s">
        <v>132</v>
      </c>
      <c r="E15" s="365" t="s">
        <v>134</v>
      </c>
      <c r="F15" s="365"/>
      <c r="G15" s="365"/>
      <c r="H15" s="365"/>
      <c r="I15" s="365"/>
    </row>
    <row r="16" spans="2:12">
      <c r="B16" s="186" t="s">
        <v>140</v>
      </c>
      <c r="C16" s="142" t="s">
        <v>141</v>
      </c>
    </row>
    <row r="17" spans="2:3">
      <c r="B17" s="142" t="s">
        <v>144</v>
      </c>
      <c r="C17" s="142" t="s">
        <v>145</v>
      </c>
    </row>
    <row r="18" spans="2:3">
      <c r="B18" s="142"/>
      <c r="C18" s="142"/>
    </row>
    <row r="19" spans="2:3">
      <c r="B19" s="142"/>
      <c r="C19" s="142"/>
    </row>
    <row r="20" spans="2:3">
      <c r="B20" s="142"/>
      <c r="C20" s="142"/>
    </row>
    <row r="21" spans="2:3">
      <c r="B21" s="142"/>
      <c r="C21" s="142"/>
    </row>
    <row r="22" spans="2:3">
      <c r="B22" s="142"/>
      <c r="C22" s="142"/>
    </row>
    <row r="23" spans="2:3">
      <c r="B23" s="142"/>
      <c r="C23" s="142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2019-03-07T12:18:29Z</cp:lastPrinted>
  <dcterms:created xsi:type="dcterms:W3CDTF">2016-04-27T13:00:55Z</dcterms:created>
  <dcterms:modified xsi:type="dcterms:W3CDTF">2019-07-04T20:02:41Z</dcterms:modified>
</cp:coreProperties>
</file>