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19\"/>
    </mc:Choice>
  </mc:AlternateContent>
  <bookViews>
    <workbookView xWindow="0" yWindow="0" windowWidth="20490" windowHeight="7755" tabRatio="574" activeTab="6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F11" i="20" l="1"/>
  <c r="F65" i="21" l="1"/>
  <c r="F53" i="21" l="1"/>
  <c r="F52" i="21"/>
  <c r="F12" i="21" l="1"/>
  <c r="F13" i="21" s="1"/>
  <c r="F38" i="3"/>
  <c r="F25" i="3"/>
  <c r="F12" i="3"/>
  <c r="F87" i="2" l="1"/>
  <c r="F86" i="2"/>
  <c r="F85" i="2"/>
  <c r="F72" i="2" l="1"/>
  <c r="F71" i="2"/>
  <c r="F73" i="2" s="1"/>
  <c r="F57" i="2" l="1"/>
  <c r="F58" i="2"/>
  <c r="F56" i="2"/>
  <c r="F59" i="2" s="1"/>
  <c r="F42" i="2"/>
  <c r="F43" i="2"/>
  <c r="F41" i="2"/>
  <c r="F44" i="2" s="1"/>
  <c r="F27" i="2" l="1"/>
  <c r="F28" i="2"/>
  <c r="F26" i="2"/>
  <c r="F29" i="2" s="1"/>
  <c r="F13" i="2"/>
  <c r="F52" i="20"/>
  <c r="F39" i="20" l="1"/>
  <c r="F25" i="20"/>
  <c r="F38" i="23" l="1"/>
  <c r="F39" i="3" l="1"/>
  <c r="I4" i="4" l="1"/>
  <c r="I9" i="4"/>
  <c r="C25" i="1" l="1"/>
  <c r="C26" i="1" l="1"/>
  <c r="F68" i="23" l="1"/>
  <c r="F67" i="23"/>
  <c r="I5" i="4" l="1"/>
  <c r="I6" i="4"/>
  <c r="I7" i="4"/>
  <c r="I8" i="4"/>
  <c r="I10" i="4"/>
  <c r="I11" i="4"/>
  <c r="I12" i="4"/>
  <c r="I14" i="4" l="1"/>
  <c r="C19" i="4"/>
  <c r="F13" i="23"/>
  <c r="F74" i="22"/>
  <c r="F75" i="22" s="1"/>
  <c r="F59" i="22"/>
  <c r="F60" i="22"/>
  <c r="F44" i="22"/>
  <c r="F45" i="22" s="1"/>
  <c r="F29" i="22"/>
  <c r="F30" i="22" s="1"/>
  <c r="F14" i="22"/>
  <c r="F15" i="22" s="1"/>
  <c r="F66" i="23"/>
  <c r="F69" i="23" s="1"/>
  <c r="F51" i="23"/>
  <c r="F52" i="23" s="1"/>
  <c r="F39" i="23"/>
  <c r="F25" i="23"/>
  <c r="F26" i="23" s="1"/>
  <c r="F39" i="21"/>
  <c r="F26" i="21"/>
  <c r="F52" i="3"/>
  <c r="F26" i="3"/>
  <c r="F65" i="3"/>
  <c r="F13" i="3"/>
  <c r="F53" i="20"/>
  <c r="F40" i="20"/>
  <c r="F26" i="20"/>
  <c r="F12" i="20"/>
  <c r="F14" i="2"/>
  <c r="F66" i="21" l="1"/>
</calcChain>
</file>

<file path=xl/sharedStrings.xml><?xml version="1.0" encoding="utf-8"?>
<sst xmlns="http://schemas.openxmlformats.org/spreadsheetml/2006/main" count="847" uniqueCount="209">
  <si>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</si>
  <si>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</si>
  <si>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</si>
  <si>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</si>
  <si>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</si>
  <si>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</si>
  <si>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</si>
  <si>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</si>
  <si>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</si>
  <si>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</si>
  <si>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</si>
  <si>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</si>
  <si>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</si>
  <si>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</si>
  <si>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</si>
  <si>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</si>
  <si>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</si>
  <si>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</si>
  <si>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</si>
  <si>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</si>
  <si>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</si>
  <si>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</si>
  <si>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</si>
  <si>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</si>
  <si>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</si>
  <si>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</si>
  <si>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</si>
  <si>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</si>
  <si>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</si>
  <si>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</si>
  <si>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</si>
  <si>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</si>
  <si>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</si>
  <si>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</si>
  <si>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</si>
  <si>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</si>
  <si>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</si>
  <si>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</si>
  <si>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</si>
  <si>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</si>
  <si>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</si>
  <si>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</si>
  <si>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</si>
  <si>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</si>
  <si>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</si>
  <si>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</si>
  <si>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</si>
  <si>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</si>
  <si>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</si>
  <si>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</si>
  <si>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</si>
  <si>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</si>
  <si>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</si>
  <si>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</si>
  <si>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</si>
  <si>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</si>
  <si>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</si>
  <si>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</si>
  <si>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</si>
  <si>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</si>
  <si>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</si>
  <si>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</si>
  <si>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</si>
  <si>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</si>
  <si>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</si>
  <si>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</si>
  <si>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</si>
  <si>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</si>
  <si>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</si>
  <si>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</si>
  <si>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</si>
  <si>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</si>
  <si>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</si>
  <si>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</si>
  <si>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</si>
  <si>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</si>
  <si>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</si>
  <si>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</si>
  <si>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</si>
  <si>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</si>
  <si>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</si>
  <si>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</si>
  <si>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</si>
  <si>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</si>
  <si>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</si>
  <si>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</si>
  <si>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</si>
  <si>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</si>
  <si>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</si>
  <si>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</si>
  <si>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</si>
  <si>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</si>
  <si>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</si>
  <si>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</si>
  <si>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</si>
  <si>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</si>
  <si>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</si>
  <si>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</si>
  <si>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</si>
  <si>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</si>
  <si>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</si>
  <si>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VESPUCIO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</si>
  <si>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</si>
  <si>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</si>
  <si>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</si>
  <si>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</si>
  <si>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</si>
  <si>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</si>
  <si>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</si>
  <si>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</si>
  <si>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</si>
  <si>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</si>
  <si>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</si>
  <si>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</si>
  <si>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</si>
  <si>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</si>
  <si>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</si>
  <si>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</si>
  <si>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</si>
  <si>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</si>
  <si>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</si>
  <si>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</si>
  <si>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</si>
  <si>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</si>
  <si>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</si>
  <si>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</si>
  <si>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</si>
  <si>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</si>
  <si>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</si>
  <si>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</si>
  <si>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</si>
  <si>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</si>
  <si>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</si>
  <si>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</si>
  <si>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</si>
  <si>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</si>
  <si>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ENHANCED SINGLE</t>
  </si>
  <si>
    <t>PULL CORD STATION, PULL CORD STATION WITH CALL BUTTON, MANO DE OBRA</t>
  </si>
  <si>
    <t>CLINICA VESPUCIO SPA.</t>
  </si>
  <si>
    <t>SOCIEDAD CONSESIONARIA SAN JOSE TECNOCONTROL</t>
  </si>
  <si>
    <t>76.082.113-6</t>
  </si>
  <si>
    <t>CLINICA LAS CONDES FEBRERO 2019</t>
  </si>
  <si>
    <t>MANTENCION PREVENTIVA</t>
  </si>
  <si>
    <t>CLINICA BICENTENARIO</t>
  </si>
  <si>
    <t>CARGADOR Y BATERIA MESA REMEDA, MANO DE OBRA</t>
  </si>
  <si>
    <t>REMOTE TILT, ESTACION PACIENTE MEJORADA, LAMPARA PASILLO</t>
  </si>
  <si>
    <t>REMOTE TILT, VISITA URGENCIA</t>
  </si>
  <si>
    <t>CLINICA INDISA</t>
  </si>
  <si>
    <t>PROGRAMACION</t>
  </si>
  <si>
    <t>CLINICA VESPUCIO SPA</t>
  </si>
  <si>
    <t>CONSOLA LCD, NORMALIZACION, PRUEBAS DE EQUIPO</t>
  </si>
  <si>
    <t>PERA DE LLAMADO</t>
  </si>
  <si>
    <t>PANEL LLAMADO DE ENFERMERA</t>
  </si>
  <si>
    <t>INSTITUTO DE DIAGNOSTICO S.A.</t>
  </si>
  <si>
    <t>92.051.000-0</t>
  </si>
  <si>
    <t>BADGE ISO CARD HOLDER</t>
  </si>
  <si>
    <t>BATERIA GH3+</t>
  </si>
  <si>
    <t>.0001</t>
  </si>
  <si>
    <t>Facturación Mes de ABRIL 2019</t>
  </si>
  <si>
    <t xml:space="preserve">FACTURA CORRESPONDIENTE AL MES DE ABRIL DE 2019 </t>
  </si>
  <si>
    <t>Eduardo Contreras</t>
  </si>
  <si>
    <t>VENTA DIRECTA</t>
  </si>
  <si>
    <t>MEDISERVI LTDA.</t>
  </si>
  <si>
    <t>CONTRATO POR MANTENCION</t>
  </si>
  <si>
    <t>Mediservi Ltda.</t>
  </si>
  <si>
    <t>76.110.237-0.</t>
  </si>
  <si>
    <t>ENVIADO</t>
  </si>
  <si>
    <t>R4K4020</t>
  </si>
  <si>
    <t>LCD CONSOLE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</si>
  <si>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1000059095”</t>
    </r>
  </si>
  <si>
    <t>35033-11</t>
  </si>
  <si>
    <t>35034-02</t>
  </si>
  <si>
    <t>CARGADOR MESA REMEDA</t>
  </si>
  <si>
    <t>BATERIAS PACKAGE CB 12V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</si>
  <si>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1000059094”</t>
    </r>
  </si>
  <si>
    <t>PULL CORD STATION WITH CALL BUTTON</t>
  </si>
  <si>
    <t>PULL CORD STATION</t>
  </si>
  <si>
    <t>ENVIADO A CLC</t>
  </si>
  <si>
    <t>CLINICA BICENTENARIO S.P.A.</t>
  </si>
  <si>
    <t>96885930-7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</si>
  <si>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1000059274”</t>
    </r>
  </si>
  <si>
    <t>REMOTE TILT</t>
  </si>
  <si>
    <t>CORRIDOR LIGHT 4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</si>
  <si>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1000059276”</t>
    </r>
  </si>
  <si>
    <t xml:space="preserve">VISITA URGENCIA </t>
  </si>
  <si>
    <t>278347 - 281313</t>
  </si>
  <si>
    <t>CLINICA LAS CONDES MARZO 2019</t>
  </si>
  <si>
    <t>278345 - 281195</t>
  </si>
  <si>
    <t>PUC</t>
  </si>
  <si>
    <t>VISITA TECNICA URGENCIA, CLA246</t>
  </si>
  <si>
    <t>VISITA TECNICA URGENCIA</t>
  </si>
  <si>
    <t>CLA246</t>
  </si>
  <si>
    <t>R4K BULB/6 PT AUDIO CL</t>
  </si>
  <si>
    <t>VISITA EMERGENCIA</t>
  </si>
  <si>
    <t>314710-314711-314712</t>
  </si>
  <si>
    <t>CCDIN</t>
  </si>
  <si>
    <t>CALL CORD DIN CONNECTOR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</si>
  <si>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1000059600”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</si>
  <si>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1000059603”</t>
    </r>
  </si>
  <si>
    <t>R4KANNV2</t>
  </si>
  <si>
    <t>PULL-CORD STATION</t>
  </si>
  <si>
    <t>2-JACK STATION</t>
  </si>
  <si>
    <t>MANTENCION PREVENTIVA, 10 CCDIN</t>
  </si>
  <si>
    <t>Cristian Quiñones / Sebastian Rojas</t>
  </si>
  <si>
    <t>138534-138541-138542</t>
  </si>
  <si>
    <t>ENVIADO A INDISA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</si>
  <si>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1000059950”</t>
    </r>
  </si>
  <si>
    <t>5-PBA90002</t>
  </si>
  <si>
    <t>C. mantencion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</si>
</sst>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  <numFmt numFmtId="169" formatCode="&quot;$&quot;\ #,##0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b/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sz val="12"/>
      <color theme="1"/>
      <name val="Calibri Light"/>
      <family val="2"/>
    </font>
    <font>
      <sz val="10"/>
      <color rgb="FF00206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5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53" fillId="0" borderId="0" applyNumberFormat="0" applyFill="0" applyBorder="0" applyAlignment="0" applyProtection="0"/>
  </cellStyleXfs>
  <cellXfs count="368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14" xfId="1" applyFont="1" applyFill="1" applyBorder="1" applyAlignment="1">
      <alignment horizontal="right"/>
    </xf>
    <xf numFmtId="164" fontId="10" fillId="6" borderId="24" xfId="1" applyFont="1" applyFill="1" applyBorder="1" applyAlignment="1">
      <alignment horizontal="center"/>
    </xf>
    <xf numFmtId="164" fontId="10" fillId="6" borderId="22" xfId="1" applyFont="1" applyFill="1" applyBorder="1" applyAlignment="1">
      <alignment horizontal="left"/>
    </xf>
    <xf numFmtId="164" fontId="10" fillId="6" borderId="21" xfId="1" applyFont="1" applyFill="1" applyBorder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0" fontId="1" fillId="8" borderId="15" xfId="9" applyNumberFormat="1" applyFill="1" applyBorder="1" applyAlignment="1">
      <alignment horizontal="left"/>
    </xf>
    <xf numFmtId="0" fontId="10" fillId="6" borderId="1" xfId="1" applyNumberFormat="1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0" applyFont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2" fillId="5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/>
    </xf>
    <xf numFmtId="164" fontId="8" fillId="6" borderId="25" xfId="1" applyFont="1" applyFill="1" applyBorder="1" applyAlignment="1">
      <alignment horizontal="center"/>
    </xf>
    <xf numFmtId="164" fontId="8" fillId="6" borderId="14" xfId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Font="1" applyFill="1" applyBorder="1" applyAlignment="1">
      <alignment horizontal="left"/>
    </xf>
    <xf numFmtId="164" fontId="8" fillId="6" borderId="21" xfId="1" applyFont="1" applyFill="1" applyBorder="1" applyAlignment="1">
      <alignment horizontal="right"/>
    </xf>
    <xf numFmtId="0" fontId="20" fillId="10" borderId="0" xfId="0" applyFont="1" applyFill="1" applyAlignment="1">
      <alignment vertical="top" wrapText="1"/>
    </xf>
    <xf numFmtId="0" fontId="8" fillId="6" borderId="19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Alignment="1">
      <alignment horizontal="left"/>
    </xf>
    <xf numFmtId="164" fontId="0" fillId="2" borderId="0" xfId="9" applyFont="1" applyFill="1"/>
    <xf numFmtId="0" fontId="17" fillId="13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14" borderId="41" xfId="0" applyFont="1" applyFill="1" applyBorder="1" applyAlignment="1">
      <alignment horizontal="left" vertical="center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4" fontId="19" fillId="14" borderId="28" xfId="0" applyNumberFormat="1" applyFont="1" applyFill="1" applyBorder="1" applyAlignment="1">
      <alignment horizontal="center" vertical="center"/>
    </xf>
    <xf numFmtId="164" fontId="19" fillId="3" borderId="36" xfId="0" applyNumberFormat="1" applyFont="1" applyFill="1" applyBorder="1" applyAlignment="1">
      <alignment horizontal="center" vertical="center"/>
    </xf>
    <xf numFmtId="6" fontId="16" fillId="0" borderId="0" xfId="0" applyNumberFormat="1" applyFont="1"/>
    <xf numFmtId="164" fontId="0" fillId="8" borderId="16" xfId="9" applyFont="1" applyFill="1" applyBorder="1"/>
    <xf numFmtId="164" fontId="0" fillId="8" borderId="21" xfId="9" applyFont="1" applyFill="1" applyBorder="1"/>
    <xf numFmtId="0" fontId="16" fillId="8" borderId="20" xfId="0" applyFont="1" applyFill="1" applyBorder="1"/>
    <xf numFmtId="0" fontId="16" fillId="8" borderId="21" xfId="0" applyFont="1" applyFill="1" applyBorder="1"/>
    <xf numFmtId="0" fontId="28" fillId="8" borderId="23" xfId="0" applyFont="1" applyFill="1" applyBorder="1"/>
    <xf numFmtId="0" fontId="6" fillId="0" borderId="0" xfId="0" applyFont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16" xfId="0" applyFill="1" applyBorder="1"/>
    <xf numFmtId="0" fontId="33" fillId="9" borderId="23" xfId="0" applyFont="1" applyFill="1" applyBorder="1" applyAlignment="1">
      <alignment horizontal="center" vertical="center"/>
    </xf>
    <xf numFmtId="0" fontId="33" fillId="9" borderId="12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31" xfId="0" applyFont="1" applyFill="1" applyBorder="1" applyAlignment="1">
      <alignment horizontal="center" vertical="center"/>
    </xf>
    <xf numFmtId="0" fontId="33" fillId="4" borderId="42" xfId="0" applyFont="1" applyFill="1" applyBorder="1" applyAlignment="1">
      <alignment horizontal="center" vertical="center"/>
    </xf>
    <xf numFmtId="6" fontId="33" fillId="4" borderId="3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30" xfId="0" applyFill="1" applyBorder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6" fillId="0" borderId="0" xfId="33" applyFont="1" applyAlignment="1">
      <alignment vertical="center"/>
    </xf>
    <xf numFmtId="0" fontId="36" fillId="0" borderId="0" xfId="0" applyFont="1"/>
    <xf numFmtId="0" fontId="38" fillId="4" borderId="32" xfId="0" applyFont="1" applyFill="1" applyBorder="1" applyAlignment="1">
      <alignment horizontal="right" vertical="center"/>
    </xf>
    <xf numFmtId="0" fontId="39" fillId="4" borderId="31" xfId="0" applyFont="1" applyFill="1" applyBorder="1" applyAlignment="1">
      <alignment horizontal="center" vertical="center" wrapText="1"/>
    </xf>
    <xf numFmtId="0" fontId="39" fillId="4" borderId="31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4" fontId="8" fillId="3" borderId="12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center"/>
    </xf>
    <xf numFmtId="164" fontId="8" fillId="3" borderId="23" xfId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3" fillId="0" borderId="0" xfId="0" applyFont="1" applyAlignment="1">
      <alignment vertical="center"/>
    </xf>
    <xf numFmtId="0" fontId="34" fillId="4" borderId="32" xfId="0" applyFont="1" applyFill="1" applyBorder="1" applyAlignment="1">
      <alignment horizontal="left" vertical="center"/>
    </xf>
    <xf numFmtId="0" fontId="34" fillId="4" borderId="31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8" fillId="3" borderId="16" xfId="1" applyNumberFormat="1" applyFont="1" applyFill="1" applyBorder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8" fillId="0" borderId="40" xfId="0" applyFont="1" applyBorder="1"/>
    <xf numFmtId="0" fontId="0" fillId="0" borderId="40" xfId="0" applyBorder="1"/>
    <xf numFmtId="0" fontId="0" fillId="0" borderId="31" xfId="0" applyBorder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Font="1" applyFill="1" applyBorder="1" applyAlignment="1">
      <alignment horizontal="left"/>
    </xf>
    <xf numFmtId="0" fontId="8" fillId="6" borderId="10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6" borderId="13" xfId="1" applyNumberFormat="1" applyFont="1" applyFill="1" applyBorder="1" applyAlignment="1">
      <alignment horizontal="right" vertical="center"/>
    </xf>
    <xf numFmtId="0" fontId="10" fillId="6" borderId="15" xfId="1" applyNumberFormat="1" applyFont="1" applyFill="1" applyBorder="1" applyAlignment="1">
      <alignment horizontal="right" vertical="center"/>
    </xf>
    <xf numFmtId="164" fontId="11" fillId="5" borderId="17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5" xfId="1" applyNumberFormat="1" applyFont="1" applyFill="1" applyBorder="1" applyAlignment="1">
      <alignment horizontal="right" vertical="center"/>
    </xf>
    <xf numFmtId="164" fontId="11" fillId="5" borderId="0" xfId="1" applyFont="1" applyFill="1" applyAlignment="1">
      <alignment vertical="center"/>
    </xf>
    <xf numFmtId="0" fontId="10" fillId="6" borderId="18" xfId="1" applyNumberFormat="1" applyFont="1" applyFill="1" applyBorder="1" applyAlignment="1">
      <alignment horizontal="right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 vertical="center"/>
    </xf>
    <xf numFmtId="164" fontId="8" fillId="3" borderId="12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center" vertical="center"/>
    </xf>
    <xf numFmtId="164" fontId="8" fillId="3" borderId="23" xfId="1" applyFont="1" applyFill="1" applyBorder="1" applyAlignment="1">
      <alignment horizontal="right" vertical="center"/>
    </xf>
    <xf numFmtId="164" fontId="8" fillId="6" borderId="14" xfId="1" applyFont="1" applyFill="1" applyBorder="1" applyAlignment="1">
      <alignment horizontal="right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24" xfId="1" applyFont="1" applyFill="1" applyBorder="1" applyAlignment="1">
      <alignment horizontal="center" vertical="center"/>
    </xf>
    <xf numFmtId="164" fontId="8" fillId="6" borderId="22" xfId="1" applyFont="1" applyFill="1" applyBorder="1" applyAlignment="1">
      <alignment horizontal="left" vertical="center"/>
    </xf>
    <xf numFmtId="164" fontId="8" fillId="6" borderId="21" xfId="1" applyFont="1" applyFill="1" applyBorder="1" applyAlignment="1">
      <alignment horizontal="right" vertical="center"/>
    </xf>
    <xf numFmtId="0" fontId="8" fillId="6" borderId="13" xfId="1" applyNumberFormat="1" applyFont="1" applyFill="1" applyBorder="1" applyAlignment="1">
      <alignment horizontal="center" vertical="center"/>
    </xf>
    <xf numFmtId="0" fontId="45" fillId="0" borderId="0" xfId="0" applyFont="1"/>
    <xf numFmtId="6" fontId="0" fillId="0" borderId="0" xfId="0" applyNumberFormat="1"/>
    <xf numFmtId="0" fontId="46" fillId="13" borderId="0" xfId="0" applyFont="1" applyFill="1" applyAlignment="1">
      <alignment horizontal="center" vertical="center"/>
    </xf>
    <xf numFmtId="0" fontId="47" fillId="13" borderId="0" xfId="0" applyFont="1" applyFill="1" applyAlignment="1">
      <alignment horizontal="center" vertical="center"/>
    </xf>
    <xf numFmtId="0" fontId="47" fillId="13" borderId="2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1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36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right"/>
    </xf>
    <xf numFmtId="164" fontId="8" fillId="6" borderId="16" xfId="1" applyFont="1" applyFill="1" applyBorder="1" applyAlignment="1">
      <alignment horizontal="right"/>
    </xf>
    <xf numFmtId="0" fontId="41" fillId="15" borderId="0" xfId="0" applyFont="1" applyFill="1" applyAlignment="1">
      <alignment horizontal="center"/>
    </xf>
    <xf numFmtId="6" fontId="42" fillId="0" borderId="0" xfId="0" applyNumberFormat="1" applyFont="1" applyAlignment="1">
      <alignment horizontal="center"/>
    </xf>
    <xf numFmtId="0" fontId="47" fillId="13" borderId="0" xfId="0" applyFont="1" applyFill="1" applyAlignment="1">
      <alignment horizontal="center" vertical="center" wrapText="1"/>
    </xf>
    <xf numFmtId="0" fontId="8" fillId="6" borderId="13" xfId="1" applyNumberFormat="1" applyFont="1" applyFill="1" applyBorder="1" applyAlignment="1">
      <alignment horizontal="center"/>
    </xf>
    <xf numFmtId="0" fontId="1" fillId="8" borderId="18" xfId="9" applyNumberFormat="1" applyFill="1" applyBorder="1" applyAlignment="1">
      <alignment horizontal="left"/>
    </xf>
    <xf numFmtId="164" fontId="0" fillId="8" borderId="19" xfId="9" applyFont="1" applyFill="1" applyBorder="1"/>
    <xf numFmtId="0" fontId="18" fillId="0" borderId="40" xfId="0" applyFont="1" applyBorder="1" applyAlignment="1">
      <alignment horizontal="center"/>
    </xf>
    <xf numFmtId="0" fontId="21" fillId="12" borderId="0" xfId="0" applyFont="1" applyFill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4" borderId="30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6" fontId="26" fillId="4" borderId="1" xfId="0" applyNumberFormat="1" applyFont="1" applyFill="1" applyBorder="1" applyAlignment="1">
      <alignment horizontal="center" vertical="center"/>
    </xf>
    <xf numFmtId="0" fontId="8" fillId="6" borderId="25" xfId="1" applyNumberFormat="1" applyFont="1" applyFill="1" applyBorder="1" applyAlignment="1">
      <alignment horizontal="center"/>
    </xf>
    <xf numFmtId="164" fontId="8" fillId="6" borderId="10" xfId="1" applyFont="1" applyFill="1" applyBorder="1" applyAlignment="1">
      <alignment horizontal="center"/>
    </xf>
    <xf numFmtId="0" fontId="47" fillId="13" borderId="0" xfId="0" applyFont="1" applyFill="1" applyAlignment="1">
      <alignment vertical="center"/>
    </xf>
    <xf numFmtId="0" fontId="25" fillId="3" borderId="4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64" fontId="40" fillId="16" borderId="1" xfId="0" applyNumberFormat="1" applyFont="1" applyFill="1" applyBorder="1" applyAlignment="1">
      <alignment horizontal="right" vertical="center"/>
    </xf>
    <xf numFmtId="0" fontId="2" fillId="14" borderId="17" xfId="0" applyFont="1" applyFill="1" applyBorder="1" applyAlignment="1">
      <alignment horizontal="left" vertical="center"/>
    </xf>
    <xf numFmtId="164" fontId="19" fillId="14" borderId="35" xfId="0" applyNumberFormat="1" applyFont="1" applyFill="1" applyBorder="1" applyAlignment="1">
      <alignment horizontal="center" vertical="center"/>
    </xf>
    <xf numFmtId="0" fontId="40" fillId="14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5" fillId="3" borderId="8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25" fillId="3" borderId="52" xfId="0" applyFont="1" applyFill="1" applyBorder="1" applyAlignment="1">
      <alignment horizontal="center"/>
    </xf>
    <xf numFmtId="0" fontId="25" fillId="4" borderId="53" xfId="0" applyFont="1" applyFill="1" applyBorder="1" applyAlignment="1">
      <alignment horizontal="center" vertical="center"/>
    </xf>
    <xf numFmtId="164" fontId="8" fillId="3" borderId="10" xfId="1" applyFont="1" applyFill="1" applyBorder="1" applyAlignment="1">
      <alignment horizontal="center"/>
    </xf>
    <xf numFmtId="0" fontId="10" fillId="6" borderId="10" xfId="1" applyNumberFormat="1" applyFont="1" applyFill="1" applyBorder="1" applyAlignment="1">
      <alignment horizontal="center"/>
    </xf>
    <xf numFmtId="0" fontId="10" fillId="6" borderId="29" xfId="1" applyNumberFormat="1" applyFont="1" applyFill="1" applyBorder="1"/>
    <xf numFmtId="0" fontId="5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56" fillId="4" borderId="31" xfId="0" applyFont="1" applyFill="1" applyBorder="1" applyAlignment="1">
      <alignment horizontal="center" vertical="center"/>
    </xf>
    <xf numFmtId="164" fontId="25" fillId="4" borderId="51" xfId="0" applyNumberFormat="1" applyFont="1" applyFill="1" applyBorder="1" applyAlignment="1">
      <alignment horizontal="center" vertical="center"/>
    </xf>
    <xf numFmtId="0" fontId="25" fillId="4" borderId="54" xfId="0" applyFont="1" applyFill="1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/>
    </xf>
    <xf numFmtId="6" fontId="57" fillId="4" borderId="55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164" fontId="16" fillId="4" borderId="1" xfId="0" applyNumberFormat="1" applyFont="1" applyFill="1" applyBorder="1" applyAlignment="1">
      <alignment horizontal="center" vertical="center"/>
    </xf>
    <xf numFmtId="6" fontId="54" fillId="4" borderId="55" xfId="0" applyNumberFormat="1" applyFont="1" applyFill="1" applyBorder="1" applyAlignment="1">
      <alignment horizontal="center" vertical="center"/>
    </xf>
    <xf numFmtId="0" fontId="8" fillId="6" borderId="32" xfId="1" applyNumberFormat="1" applyFont="1" applyFill="1" applyBorder="1" applyAlignment="1">
      <alignment horizontal="center"/>
    </xf>
    <xf numFmtId="0" fontId="8" fillId="6" borderId="32" xfId="1" applyNumberFormat="1" applyFont="1" applyFill="1" applyBorder="1"/>
    <xf numFmtId="164" fontId="8" fillId="6" borderId="56" xfId="1" applyFont="1" applyFill="1" applyBorder="1" applyAlignment="1">
      <alignment horizontal="center"/>
    </xf>
    <xf numFmtId="0" fontId="8" fillId="6" borderId="23" xfId="1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center"/>
    </xf>
    <xf numFmtId="164" fontId="8" fillId="3" borderId="33" xfId="1" applyFont="1" applyFill="1" applyBorder="1" applyAlignment="1">
      <alignment horizontal="center"/>
    </xf>
    <xf numFmtId="6" fontId="34" fillId="4" borderId="55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164" fontId="16" fillId="4" borderId="8" xfId="0" applyNumberFormat="1" applyFont="1" applyFill="1" applyBorder="1" applyAlignment="1">
      <alignment horizontal="center" vertical="center"/>
    </xf>
    <xf numFmtId="6" fontId="54" fillId="4" borderId="0" xfId="0" applyNumberFormat="1" applyFont="1" applyFill="1" applyAlignment="1">
      <alignment horizontal="center" vertical="center"/>
    </xf>
    <xf numFmtId="0" fontId="58" fillId="4" borderId="1" xfId="0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vertical="center"/>
    </xf>
    <xf numFmtId="0" fontId="44" fillId="6" borderId="1" xfId="1" applyNumberFormat="1" applyFont="1" applyFill="1" applyBorder="1" applyAlignment="1">
      <alignment horizontal="center"/>
    </xf>
    <xf numFmtId="164" fontId="10" fillId="6" borderId="10" xfId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164" fontId="25" fillId="4" borderId="8" xfId="0" applyNumberFormat="1" applyFont="1" applyFill="1" applyBorder="1" applyAlignment="1">
      <alignment horizontal="center" vertical="center"/>
    </xf>
    <xf numFmtId="0" fontId="8" fillId="3" borderId="59" xfId="1" applyNumberFormat="1" applyFont="1" applyFill="1" applyBorder="1" applyAlignment="1">
      <alignment horizontal="center" vertical="center"/>
    </xf>
    <xf numFmtId="164" fontId="8" fillId="3" borderId="33" xfId="1" applyFont="1" applyFill="1" applyBorder="1" applyAlignment="1">
      <alignment horizontal="center" vertical="center"/>
    </xf>
    <xf numFmtId="164" fontId="8" fillId="3" borderId="59" xfId="1" applyFont="1" applyFill="1" applyBorder="1" applyAlignment="1">
      <alignment horizontal="center" vertical="center"/>
    </xf>
    <xf numFmtId="164" fontId="8" fillId="3" borderId="59" xfId="1" applyFont="1" applyFill="1" applyBorder="1" applyAlignment="1">
      <alignment horizontal="right" vertical="center"/>
    </xf>
    <xf numFmtId="0" fontId="8" fillId="6" borderId="32" xfId="1" applyNumberFormat="1" applyFont="1" applyFill="1" applyBorder="1" applyAlignment="1">
      <alignment horizontal="center" vertical="center"/>
    </xf>
    <xf numFmtId="0" fontId="8" fillId="6" borderId="32" xfId="1" applyNumberFormat="1" applyFont="1" applyFill="1" applyBorder="1" applyAlignment="1">
      <alignment vertical="center"/>
    </xf>
    <xf numFmtId="164" fontId="8" fillId="6" borderId="56" xfId="1" applyFont="1" applyFill="1" applyBorder="1" applyAlignment="1">
      <alignment horizontal="center" vertical="center"/>
    </xf>
    <xf numFmtId="164" fontId="8" fillId="6" borderId="60" xfId="1" applyFont="1" applyFill="1" applyBorder="1" applyAlignment="1">
      <alignment horizontal="left" vertical="center"/>
    </xf>
    <xf numFmtId="0" fontId="56" fillId="4" borderId="1" xfId="0" applyFont="1" applyFill="1" applyBorder="1" applyAlignment="1">
      <alignment horizontal="center" vertical="center"/>
    </xf>
    <xf numFmtId="6" fontId="59" fillId="4" borderId="1" xfId="0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/>
    </xf>
    <xf numFmtId="164" fontId="8" fillId="4" borderId="1" xfId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58" fillId="4" borderId="23" xfId="0" applyFont="1" applyFill="1" applyBorder="1" applyAlignment="1">
      <alignment horizontal="center"/>
    </xf>
    <xf numFmtId="0" fontId="16" fillId="4" borderId="54" xfId="0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0" fontId="7" fillId="3" borderId="33" xfId="1" applyNumberFormat="1" applyFont="1" applyFill="1" applyBorder="1" applyAlignment="1">
      <alignment horizontal="center" vertical="center"/>
    </xf>
    <xf numFmtId="0" fontId="8" fillId="3" borderId="32" xfId="1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4" fontId="8" fillId="6" borderId="60" xfId="1" applyFont="1" applyFill="1" applyBorder="1" applyAlignment="1">
      <alignment horizontal="left"/>
    </xf>
    <xf numFmtId="164" fontId="8" fillId="6" borderId="61" xfId="1" applyFont="1" applyFill="1" applyBorder="1" applyAlignment="1">
      <alignment horizontal="right"/>
    </xf>
    <xf numFmtId="0" fontId="56" fillId="4" borderId="23" xfId="0" applyFont="1" applyFill="1" applyBorder="1" applyAlignment="1">
      <alignment horizontal="center" vertical="center"/>
    </xf>
    <xf numFmtId="164" fontId="8" fillId="6" borderId="23" xfId="1" applyFont="1" applyFill="1" applyBorder="1" applyAlignment="1">
      <alignment horizontal="right"/>
    </xf>
    <xf numFmtId="6" fontId="59" fillId="4" borderId="23" xfId="0" applyNumberFormat="1" applyFont="1" applyFill="1" applyBorder="1" applyAlignment="1">
      <alignment horizontal="center" vertical="center"/>
    </xf>
    <xf numFmtId="0" fontId="0" fillId="4" borderId="15" xfId="9" applyNumberFormat="1" applyFont="1" applyFill="1" applyBorder="1" applyAlignment="1">
      <alignment horizontal="center"/>
    </xf>
    <xf numFmtId="164" fontId="0" fillId="4" borderId="16" xfId="9" applyFont="1" applyFill="1" applyBorder="1" applyAlignment="1">
      <alignment horizontal="center"/>
    </xf>
    <xf numFmtId="0" fontId="1" fillId="4" borderId="15" xfId="9" applyNumberFormat="1" applyFill="1" applyBorder="1" applyAlignment="1">
      <alignment horizontal="center"/>
    </xf>
    <xf numFmtId="0" fontId="61" fillId="4" borderId="0" xfId="0" applyFont="1" applyFill="1" applyAlignment="1">
      <alignment horizontal="center" vertical="center"/>
    </xf>
    <xf numFmtId="0" fontId="61" fillId="4" borderId="0" xfId="0" applyFont="1" applyFill="1" applyAlignment="1">
      <alignment horizontal="center"/>
    </xf>
    <xf numFmtId="0" fontId="25" fillId="4" borderId="52" xfId="0" applyFont="1" applyFill="1" applyBorder="1" applyAlignment="1">
      <alignment horizontal="center"/>
    </xf>
    <xf numFmtId="0" fontId="16" fillId="18" borderId="1" xfId="0" applyFont="1" applyFill="1" applyBorder="1" applyAlignment="1">
      <alignment horizontal="left" vertical="center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0" fontId="25" fillId="18" borderId="0" xfId="0" applyFont="1" applyFill="1" applyAlignment="1">
      <alignment horizontal="center"/>
    </xf>
    <xf numFmtId="0" fontId="25" fillId="18" borderId="9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vertical="center"/>
    </xf>
    <xf numFmtId="0" fontId="25" fillId="3" borderId="9" xfId="0" applyFont="1" applyFill="1" applyBorder="1" applyAlignment="1">
      <alignment horizontal="center" vertical="center"/>
    </xf>
    <xf numFmtId="0" fontId="16" fillId="18" borderId="5" xfId="0" applyFont="1" applyFill="1" applyBorder="1" applyAlignment="1">
      <alignment horizontal="left" vertical="center"/>
    </xf>
    <xf numFmtId="164" fontId="16" fillId="18" borderId="8" xfId="0" applyNumberFormat="1" applyFont="1" applyFill="1" applyBorder="1" applyAlignment="1">
      <alignment horizontal="center" vertical="center"/>
    </xf>
    <xf numFmtId="0" fontId="16" fillId="18" borderId="8" xfId="0" applyFont="1" applyFill="1" applyBorder="1" applyAlignment="1">
      <alignment horizontal="center" vertical="center"/>
    </xf>
    <xf numFmtId="0" fontId="25" fillId="18" borderId="8" xfId="0" applyFont="1" applyFill="1" applyBorder="1" applyAlignment="1">
      <alignment horizontal="center" vertical="center"/>
    </xf>
    <xf numFmtId="0" fontId="25" fillId="18" borderId="29" xfId="0" applyFont="1" applyFill="1" applyBorder="1" applyAlignment="1">
      <alignment horizontal="center" vertical="center"/>
    </xf>
    <xf numFmtId="0" fontId="16" fillId="18" borderId="0" xfId="0" applyFont="1" applyFill="1" applyAlignment="1">
      <alignment vertical="center"/>
    </xf>
    <xf numFmtId="0" fontId="25" fillId="18" borderId="6" xfId="0" applyFont="1" applyFill="1" applyBorder="1" applyAlignment="1">
      <alignment horizontal="center" vertical="center"/>
    </xf>
    <xf numFmtId="14" fontId="25" fillId="18" borderId="29" xfId="0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37" xfId="1" applyNumberFormat="1" applyFont="1" applyFill="1" applyBorder="1" applyAlignment="1">
      <alignment horizontal="center" vertical="center"/>
    </xf>
    <xf numFmtId="0" fontId="10" fillId="6" borderId="21" xfId="1" applyNumberFormat="1" applyFont="1" applyFill="1" applyBorder="1" applyAlignment="1">
      <alignment horizontal="right"/>
    </xf>
    <xf numFmtId="0" fontId="0" fillId="4" borderId="20" xfId="0" applyFill="1" applyBorder="1" applyAlignment="1">
      <alignment horizontal="center"/>
    </xf>
    <xf numFmtId="0" fontId="10" fillId="6" borderId="62" xfId="1" applyNumberFormat="1" applyFont="1" applyFill="1" applyBorder="1" applyAlignment="1">
      <alignment horizontal="right"/>
    </xf>
    <xf numFmtId="0" fontId="16" fillId="4" borderId="63" xfId="0" applyFont="1" applyFill="1" applyBorder="1" applyAlignment="1">
      <alignment horizontal="center" vertical="center"/>
    </xf>
    <xf numFmtId="0" fontId="8" fillId="3" borderId="62" xfId="1" applyNumberFormat="1" applyFont="1" applyFill="1" applyBorder="1" applyAlignment="1">
      <alignment horizontal="right"/>
    </xf>
    <xf numFmtId="0" fontId="8" fillId="3" borderId="62" xfId="1" applyNumberFormat="1" applyFont="1" applyFill="1" applyBorder="1" applyAlignment="1">
      <alignment horizontal="center"/>
    </xf>
    <xf numFmtId="0" fontId="8" fillId="3" borderId="63" xfId="1" applyNumberFormat="1" applyFont="1" applyFill="1" applyBorder="1" applyAlignment="1">
      <alignment horizontal="center"/>
    </xf>
    <xf numFmtId="0" fontId="1" fillId="4" borderId="62" xfId="9" applyNumberFormat="1" applyFill="1" applyBorder="1" applyAlignment="1">
      <alignment horizontal="center"/>
    </xf>
    <xf numFmtId="164" fontId="0" fillId="4" borderId="63" xfId="9" applyFont="1" applyFill="1" applyBorder="1" applyAlignment="1">
      <alignment horizontal="center"/>
    </xf>
    <xf numFmtId="0" fontId="10" fillId="6" borderId="14" xfId="1" applyNumberFormat="1" applyFont="1" applyFill="1" applyBorder="1" applyAlignment="1">
      <alignment horizontal="center"/>
    </xf>
    <xf numFmtId="0" fontId="10" fillId="6" borderId="13" xfId="1" applyNumberFormat="1" applyFont="1" applyFill="1" applyBorder="1"/>
    <xf numFmtId="0" fontId="25" fillId="4" borderId="63" xfId="0" applyFont="1" applyFill="1" applyBorder="1" applyAlignment="1">
      <alignment horizontal="center" vertical="center"/>
    </xf>
    <xf numFmtId="0" fontId="25" fillId="3" borderId="63" xfId="0" applyFont="1" applyFill="1" applyBorder="1" applyAlignment="1">
      <alignment horizontal="center"/>
    </xf>
    <xf numFmtId="0" fontId="8" fillId="3" borderId="59" xfId="1" applyNumberFormat="1" applyFont="1" applyFill="1" applyBorder="1" applyAlignment="1">
      <alignment horizontal="center"/>
    </xf>
    <xf numFmtId="164" fontId="8" fillId="3" borderId="59" xfId="1" applyFont="1" applyFill="1" applyBorder="1" applyAlignment="1">
      <alignment horizontal="center"/>
    </xf>
    <xf numFmtId="164" fontId="8" fillId="3" borderId="59" xfId="1" applyFont="1" applyFill="1" applyBorder="1" applyAlignment="1">
      <alignment horizontal="right"/>
    </xf>
    <xf numFmtId="6" fontId="57" fillId="4" borderId="23" xfId="0" applyNumberFormat="1" applyFont="1" applyFill="1" applyBorder="1" applyAlignment="1">
      <alignment horizontal="center" vertical="center"/>
    </xf>
    <xf numFmtId="6" fontId="56" fillId="4" borderId="23" xfId="0" applyNumberFormat="1" applyFont="1" applyFill="1" applyBorder="1" applyAlignment="1">
      <alignment horizontal="center" vertical="center"/>
    </xf>
    <xf numFmtId="0" fontId="8" fillId="4" borderId="23" xfId="1" applyNumberFormat="1" applyFont="1" applyFill="1" applyBorder="1" applyAlignment="1">
      <alignment horizontal="center"/>
    </xf>
    <xf numFmtId="164" fontId="8" fillId="4" borderId="23" xfId="1" applyFont="1" applyFill="1" applyBorder="1" applyAlignment="1">
      <alignment horizontal="center"/>
    </xf>
    <xf numFmtId="0" fontId="16" fillId="18" borderId="9" xfId="0" applyFont="1" applyFill="1" applyBorder="1" applyAlignment="1">
      <alignment horizontal="left" vertical="center"/>
    </xf>
    <xf numFmtId="0" fontId="55" fillId="18" borderId="29" xfId="0" applyFont="1" applyFill="1" applyBorder="1" applyAlignment="1">
      <alignment horizontal="center" vertical="center"/>
    </xf>
    <xf numFmtId="14" fontId="25" fillId="18" borderId="9" xfId="0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/>
    </xf>
    <xf numFmtId="6" fontId="59" fillId="4" borderId="12" xfId="0" applyNumberFormat="1" applyFont="1" applyFill="1" applyBorder="1" applyAlignment="1">
      <alignment horizontal="center" vertical="center"/>
    </xf>
    <xf numFmtId="6" fontId="59" fillId="4" borderId="3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/>
    </xf>
    <xf numFmtId="0" fontId="45" fillId="4" borderId="1" xfId="0" applyFont="1" applyFill="1" applyBorder="1" applyAlignment="1">
      <alignment horizontal="center" vertical="center"/>
    </xf>
    <xf numFmtId="164" fontId="25" fillId="18" borderId="5" xfId="9" applyFont="1" applyFill="1" applyBorder="1" applyAlignment="1">
      <alignment horizontal="center" vertical="center"/>
    </xf>
    <xf numFmtId="6" fontId="56" fillId="4" borderId="55" xfId="0" applyNumberFormat="1" applyFont="1" applyFill="1" applyBorder="1" applyAlignment="1">
      <alignment horizontal="center" vertical="center"/>
    </xf>
    <xf numFmtId="6" fontId="56" fillId="4" borderId="31" xfId="0" applyNumberFormat="1" applyFont="1" applyFill="1" applyBorder="1" applyAlignment="1">
      <alignment horizontal="center" vertical="center"/>
    </xf>
    <xf numFmtId="164" fontId="16" fillId="18" borderId="9" xfId="0" applyNumberFormat="1" applyFont="1" applyFill="1" applyBorder="1" applyAlignment="1">
      <alignment horizontal="center" vertical="center"/>
    </xf>
    <xf numFmtId="0" fontId="16" fillId="18" borderId="9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6" fontId="34" fillId="4" borderId="33" xfId="0" applyNumberFormat="1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/>
    </xf>
    <xf numFmtId="0" fontId="62" fillId="4" borderId="0" xfId="0" applyFont="1" applyFill="1" applyAlignment="1">
      <alignment horizontal="center" vertical="center"/>
    </xf>
    <xf numFmtId="0" fontId="16" fillId="4" borderId="51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18" borderId="5" xfId="0" applyFont="1" applyFill="1" applyBorder="1" applyAlignment="1">
      <alignment horizontal="center" vertical="center"/>
    </xf>
    <xf numFmtId="0" fontId="25" fillId="18" borderId="5" xfId="0" applyFont="1" applyFill="1" applyBorder="1" applyAlignment="1">
      <alignment horizontal="center" vertical="center"/>
    </xf>
    <xf numFmtId="0" fontId="16" fillId="18" borderId="0" xfId="0" applyFont="1" applyFill="1" applyAlignment="1">
      <alignment horizontal="center"/>
    </xf>
    <xf numFmtId="0" fontId="16" fillId="18" borderId="29" xfId="0" applyFont="1" applyFill="1" applyBorder="1" applyAlignment="1">
      <alignment horizontal="center" vertical="center"/>
    </xf>
    <xf numFmtId="164" fontId="16" fillId="4" borderId="51" xfId="0" applyNumberFormat="1" applyFont="1" applyFill="1" applyBorder="1" applyAlignment="1">
      <alignment horizontal="center" vertical="center"/>
    </xf>
    <xf numFmtId="164" fontId="0" fillId="4" borderId="14" xfId="9" applyFont="1" applyFill="1" applyBorder="1" applyAlignment="1">
      <alignment horizontal="center"/>
    </xf>
    <xf numFmtId="0" fontId="0" fillId="4" borderId="13" xfId="9" applyNumberFormat="1" applyFont="1" applyFill="1" applyBorder="1" applyAlignment="1">
      <alignment horizontal="center"/>
    </xf>
    <xf numFmtId="6" fontId="56" fillId="4" borderId="0" xfId="0" applyNumberFormat="1" applyFont="1" applyFill="1" applyAlignment="1">
      <alignment horizontal="center" vertical="center"/>
    </xf>
    <xf numFmtId="0" fontId="8" fillId="4" borderId="19" xfId="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/>
    </xf>
    <xf numFmtId="164" fontId="25" fillId="4" borderId="1" xfId="9" applyNumberFormat="1" applyFont="1" applyFill="1" applyBorder="1" applyAlignment="1">
      <alignment horizontal="center"/>
    </xf>
    <xf numFmtId="0" fontId="58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50" fillId="4" borderId="0" xfId="0" applyFont="1" applyFill="1" applyAlignment="1">
      <alignment horizontal="center"/>
    </xf>
    <xf numFmtId="0" fontId="2" fillId="4" borderId="53" xfId="0" applyFont="1" applyFill="1" applyBorder="1" applyAlignment="1">
      <alignment horizontal="center" vertical="center"/>
    </xf>
    <xf numFmtId="164" fontId="25" fillId="18" borderId="1" xfId="9" applyFont="1" applyFill="1" applyBorder="1" applyAlignment="1">
      <alignment horizontal="center"/>
    </xf>
    <xf numFmtId="164" fontId="8" fillId="6" borderId="61" xfId="1" applyFont="1" applyFill="1" applyBorder="1" applyAlignment="1">
      <alignment horizontal="right" vertical="center"/>
    </xf>
    <xf numFmtId="6" fontId="34" fillId="4" borderId="23" xfId="0" applyNumberFormat="1" applyFont="1" applyFill="1" applyBorder="1" applyAlignment="1">
      <alignment horizontal="center" vertical="center"/>
    </xf>
    <xf numFmtId="0" fontId="0" fillId="4" borderId="23" xfId="9" applyNumberFormat="1" applyFont="1" applyFill="1" applyBorder="1" applyAlignment="1">
      <alignment horizontal="center"/>
    </xf>
    <xf numFmtId="164" fontId="8" fillId="6" borderId="23" xfId="1" applyFont="1" applyFill="1" applyBorder="1" applyAlignment="1">
      <alignment horizontal="right" vertical="center"/>
    </xf>
    <xf numFmtId="0" fontId="44" fillId="18" borderId="9" xfId="0" applyFont="1" applyFill="1" applyBorder="1" applyAlignment="1">
      <alignment horizontal="center" vertical="center"/>
    </xf>
    <xf numFmtId="6" fontId="34" fillId="4" borderId="3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/>
    </xf>
    <xf numFmtId="0" fontId="25" fillId="18" borderId="1" xfId="0" applyFont="1" applyFill="1" applyBorder="1" applyAlignment="1">
      <alignment horizontal="center"/>
    </xf>
    <xf numFmtId="14" fontId="25" fillId="18" borderId="1" xfId="0" applyNumberFormat="1" applyFont="1" applyFill="1" applyBorder="1" applyAlignment="1">
      <alignment horizontal="center"/>
    </xf>
    <xf numFmtId="0" fontId="16" fillId="18" borderId="1" xfId="0" applyFont="1" applyFill="1" applyBorder="1"/>
    <xf numFmtId="0" fontId="4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6" fontId="42" fillId="0" borderId="30" xfId="0" applyNumberFormat="1" applyFont="1" applyBorder="1" applyAlignment="1">
      <alignment horizontal="center"/>
    </xf>
    <xf numFmtId="6" fontId="42" fillId="0" borderId="57" xfId="0" applyNumberFormat="1" applyFont="1" applyBorder="1" applyAlignment="1">
      <alignment horizontal="center"/>
    </xf>
    <xf numFmtId="6" fontId="42" fillId="0" borderId="58" xfId="0" applyNumberFormat="1" applyFont="1" applyBorder="1" applyAlignment="1">
      <alignment horizontal="center"/>
    </xf>
    <xf numFmtId="164" fontId="2" fillId="16" borderId="44" xfId="0" applyNumberFormat="1" applyFont="1" applyFill="1" applyBorder="1" applyAlignment="1">
      <alignment horizontal="center"/>
    </xf>
    <xf numFmtId="164" fontId="2" fillId="16" borderId="10" xfId="0" applyNumberFormat="1" applyFont="1" applyFill="1" applyBorder="1" applyAlignment="1">
      <alignment horizontal="center"/>
    </xf>
    <xf numFmtId="0" fontId="24" fillId="11" borderId="37" xfId="0" applyFont="1" applyFill="1" applyBorder="1" applyAlignment="1">
      <alignment horizontal="center" vertical="center"/>
    </xf>
    <xf numFmtId="0" fontId="24" fillId="11" borderId="34" xfId="0" applyFont="1" applyFill="1" applyBorder="1" applyAlignment="1">
      <alignment horizontal="center" vertical="center"/>
    </xf>
    <xf numFmtId="0" fontId="24" fillId="11" borderId="33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24" fillId="11" borderId="40" xfId="0" applyFont="1" applyFill="1" applyBorder="1" applyAlignment="1">
      <alignment horizontal="center" vertical="center"/>
    </xf>
    <xf numFmtId="0" fontId="24" fillId="11" borderId="31" xfId="0" applyFont="1" applyFill="1" applyBorder="1" applyAlignment="1">
      <alignment horizontal="center" vertical="center"/>
    </xf>
    <xf numFmtId="0" fontId="2" fillId="14" borderId="45" xfId="0" applyFont="1" applyFill="1" applyBorder="1" applyAlignment="1">
      <alignment horizontal="left" vertical="center"/>
    </xf>
    <xf numFmtId="0" fontId="2" fillId="14" borderId="46" xfId="0" applyFont="1" applyFill="1" applyBorder="1" applyAlignment="1">
      <alignment horizontal="left" vertical="center"/>
    </xf>
    <xf numFmtId="164" fontId="22" fillId="14" borderId="47" xfId="0" applyNumberFormat="1" applyFont="1" applyFill="1" applyBorder="1" applyAlignment="1">
      <alignment horizontal="center" vertical="center"/>
    </xf>
    <xf numFmtId="164" fontId="22" fillId="14" borderId="35" xfId="0" applyNumberFormat="1" applyFont="1" applyFill="1" applyBorder="1" applyAlignment="1">
      <alignment horizontal="center" vertical="center"/>
    </xf>
    <xf numFmtId="0" fontId="40" fillId="14" borderId="50" xfId="0" applyFont="1" applyFill="1" applyBorder="1" applyAlignment="1">
      <alignment horizontal="center" vertical="center" wrapText="1"/>
    </xf>
    <xf numFmtId="0" fontId="40" fillId="14" borderId="48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center" vertical="center" wrapText="1"/>
    </xf>
    <xf numFmtId="6" fontId="42" fillId="0" borderId="1" xfId="0" applyNumberFormat="1" applyFont="1" applyBorder="1" applyAlignment="1">
      <alignment horizontal="center"/>
    </xf>
    <xf numFmtId="6" fontId="42" fillId="0" borderId="16" xfId="0" applyNumberFormat="1" applyFont="1" applyBorder="1" applyAlignment="1">
      <alignment horizontal="center"/>
    </xf>
    <xf numFmtId="0" fontId="2" fillId="16" borderId="44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164" fontId="2" fillId="16" borderId="44" xfId="0" applyNumberFormat="1" applyFont="1" applyFill="1" applyBorder="1" applyAlignment="1">
      <alignment horizontal="center" vertical="center"/>
    </xf>
    <xf numFmtId="164" fontId="2" fillId="16" borderId="10" xfId="0" applyNumberFormat="1" applyFont="1" applyFill="1" applyBorder="1" applyAlignment="1">
      <alignment horizontal="center" vertical="center"/>
    </xf>
    <xf numFmtId="0" fontId="41" fillId="15" borderId="29" xfId="0" applyFont="1" applyFill="1" applyBorder="1" applyAlignment="1">
      <alignment horizontal="center"/>
    </xf>
    <xf numFmtId="0" fontId="41" fillId="15" borderId="49" xfId="0" applyFont="1" applyFill="1" applyBorder="1" applyAlignment="1">
      <alignment horizontal="center"/>
    </xf>
    <xf numFmtId="0" fontId="41" fillId="15" borderId="38" xfId="0" applyFont="1" applyFill="1" applyBorder="1" applyAlignment="1">
      <alignment horizontal="center"/>
    </xf>
    <xf numFmtId="0" fontId="28" fillId="8" borderId="11" xfId="0" applyFont="1" applyFill="1" applyBorder="1" applyAlignment="1">
      <alignment horizontal="center"/>
    </xf>
    <xf numFmtId="0" fontId="28" fillId="8" borderId="12" xfId="0" applyFont="1" applyFill="1" applyBorder="1" applyAlignment="1">
      <alignment horizontal="center"/>
    </xf>
    <xf numFmtId="0" fontId="16" fillId="18" borderId="6" xfId="0" applyFont="1" applyFill="1" applyBorder="1" applyAlignment="1">
      <alignment horizontal="center" vertical="center"/>
    </xf>
  </cellXfs>
  <cellStyles count="145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3" xfId="81"/>
    <cellStyle name="Comma 2 2 2 2 3 2" xfId="135"/>
    <cellStyle name="Comma 2 2 2 2 4" xfId="99"/>
    <cellStyle name="Comma 2 2 2 3" xfId="54"/>
    <cellStyle name="Comma 2 2 2 3 2" xfId="108"/>
    <cellStyle name="Comma 2 2 2 4" xfId="72"/>
    <cellStyle name="Comma 2 2 2 4 2" xfId="126"/>
    <cellStyle name="Comma 2 2 2 5" xfId="90"/>
    <cellStyle name="Comma 2 2 3" xfId="40"/>
    <cellStyle name="Comma 2 2 3 2" xfId="58"/>
    <cellStyle name="Comma 2 2 3 2 2" xfId="112"/>
    <cellStyle name="Comma 2 2 3 3" xfId="76"/>
    <cellStyle name="Comma 2 2 3 3 2" xfId="130"/>
    <cellStyle name="Comma 2 2 3 4" xfId="94"/>
    <cellStyle name="Comma 2 2 4" xfId="49"/>
    <cellStyle name="Comma 2 2 4 2" xfId="103"/>
    <cellStyle name="Comma 2 2 5" xfId="67"/>
    <cellStyle name="Comma 2 2 5 2" xfId="121"/>
    <cellStyle name="Comma 2 2 6" xfId="8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3" xfId="83"/>
    <cellStyle name="Currency 2 2 2 2 3 2" xfId="137"/>
    <cellStyle name="Currency 2 2 2 2 4" xfId="101"/>
    <cellStyle name="Currency 2 2 2 3" xfId="56"/>
    <cellStyle name="Currency 2 2 2 3 2" xfId="110"/>
    <cellStyle name="Currency 2 2 2 4" xfId="74"/>
    <cellStyle name="Currency 2 2 2 4 2" xfId="128"/>
    <cellStyle name="Currency 2 2 2 5" xfId="92"/>
    <cellStyle name="Currency 2 2 3" xfId="42"/>
    <cellStyle name="Currency 2 2 3 2" xfId="60"/>
    <cellStyle name="Currency 2 2 3 2 2" xfId="114"/>
    <cellStyle name="Currency 2 2 3 3" xfId="78"/>
    <cellStyle name="Currency 2 2 3 3 2" xfId="132"/>
    <cellStyle name="Currency 2 2 3 4" xfId="96"/>
    <cellStyle name="Currency 2 2 4" xfId="51"/>
    <cellStyle name="Currency 2 2 4 2" xfId="105"/>
    <cellStyle name="Currency 2 2 5" xfId="69"/>
    <cellStyle name="Currency 2 2 5 2" xfId="123"/>
    <cellStyle name="Currency 2 2 6" xfId="8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3" xfId="80"/>
    <cellStyle name="Millares 2 2 2 2 3 2" xfId="134"/>
    <cellStyle name="Millares 2 2 2 2 4" xfId="98"/>
    <cellStyle name="Millares 2 2 2 3" xfId="53"/>
    <cellStyle name="Millares 2 2 2 3 2" xfId="107"/>
    <cellStyle name="Millares 2 2 2 4" xfId="71"/>
    <cellStyle name="Millares 2 2 2 4 2" xfId="125"/>
    <cellStyle name="Millares 2 2 2 5" xfId="89"/>
    <cellStyle name="Millares 2 2 3" xfId="39"/>
    <cellStyle name="Millares 2 2 3 2" xfId="57"/>
    <cellStyle name="Millares 2 2 3 2 2" xfId="111"/>
    <cellStyle name="Millares 2 2 3 3" xfId="75"/>
    <cellStyle name="Millares 2 2 3 3 2" xfId="129"/>
    <cellStyle name="Millares 2 2 3 4" xfId="93"/>
    <cellStyle name="Millares 2 2 4" xfId="48"/>
    <cellStyle name="Millares 2 2 4 2" xfId="102"/>
    <cellStyle name="Millares 2 2 5" xfId="66"/>
    <cellStyle name="Millares 2 2 5 2" xfId="120"/>
    <cellStyle name="Millares 2 2 6" xfId="84"/>
    <cellStyle name="Moneda" xfId="34" builtinId="4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3" xfId="82"/>
    <cellStyle name="Moneda 2 2 2 2 2 3 2" xfId="136"/>
    <cellStyle name="Moneda 2 2 2 2 2 4" xfId="100"/>
    <cellStyle name="Moneda 2 2 2 2 3" xfId="55"/>
    <cellStyle name="Moneda 2 2 2 2 3 2" xfId="109"/>
    <cellStyle name="Moneda 2 2 2 2 4" xfId="73"/>
    <cellStyle name="Moneda 2 2 2 2 4 2" xfId="127"/>
    <cellStyle name="Moneda 2 2 2 2 5" xfId="91"/>
    <cellStyle name="Moneda 2 2 2 3" xfId="41"/>
    <cellStyle name="Moneda 2 2 2 3 2" xfId="59"/>
    <cellStyle name="Moneda 2 2 2 3 2 2" xfId="113"/>
    <cellStyle name="Moneda 2 2 2 3 3" xfId="77"/>
    <cellStyle name="Moneda 2 2 2 3 3 2" xfId="131"/>
    <cellStyle name="Moneda 2 2 2 3 4" xfId="95"/>
    <cellStyle name="Moneda 2 2 2 4" xfId="50"/>
    <cellStyle name="Moneda 2 2 2 4 2" xfId="104"/>
    <cellStyle name="Moneda 2 2 2 5" xfId="68"/>
    <cellStyle name="Moneda 2 2 2 5 2" xfId="122"/>
    <cellStyle name="Moneda 2 2 2 6" xfId="86"/>
    <cellStyle name="Moneda 3" xfId="43"/>
    <cellStyle name="Moneda 3 2" xfId="61"/>
    <cellStyle name="Moneda 3 2 2" xfId="115"/>
    <cellStyle name="Moneda 3 3" xfId="79"/>
    <cellStyle name="Moneda 3 3 2" xfId="133"/>
    <cellStyle name="Moneda 3 4" xfId="97"/>
    <cellStyle name="Moneda 4" xfId="52"/>
    <cellStyle name="Moneda 4 2" xfId="106"/>
    <cellStyle name="Moneda 5" xfId="70"/>
    <cellStyle name="Moneda 5 2" xfId="124"/>
    <cellStyle name="Moneda 6" xfId="88"/>
    <cellStyle name="Moneda 7" xfId="143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9">
    <dxf>
      <font>
        <b/>
      </font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FF"/>
      <color rgb="FFFFCCCC"/>
      <color rgb="FFE20076"/>
      <color rgb="FF66FF99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O23" totalsRowShown="0" headerRowDxfId="16" dataDxfId="15">
  <autoFilter ref="A3:O23"/>
  <sortState ref="A4:N31">
    <sortCondition ref="A3:A31"/>
  </sortState>
  <tableColumns count="15">
    <tableColumn id="1" name="N°" dataDxfId="14"/>
    <tableColumn id="2" name="CLINICA/HOSPITAL" dataDxfId="13"/>
    <tableColumn id="3" name="MONTO NETO" dataDxfId="12"/>
    <tableColumn id="4" name="REALIZADO" dataDxfId="11"/>
    <tableColumn id="5" name="PRESUPUESTO" dataDxfId="10"/>
    <tableColumn id="15" name="DESCRIPCION" dataDxfId="9"/>
    <tableColumn id="6" name="O/V" dataDxfId="8"/>
    <tableColumn id="7" name="ORDEN DE COMPRA" dataDxfId="7"/>
    <tableColumn id="8" name="GUIA DESPACHO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3"/>
  <sheetViews>
    <sheetView workbookViewId="0">
      <selection activeCell="B1" sqref="B1:F12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35" t="s">
        <v>159</v>
      </c>
      <c r="C1" s="335"/>
      <c r="D1" s="335"/>
      <c r="E1" s="335"/>
      <c r="F1" s="335"/>
    </row>
    <row r="2" spans="2:6">
      <c r="B2" s="101"/>
      <c r="C2" s="102" t="s">
        <v>4</v>
      </c>
      <c r="D2" s="2"/>
      <c r="E2" s="3"/>
      <c r="F2" s="4"/>
    </row>
    <row r="3" spans="2:6">
      <c r="B3" s="103" t="s">
        <v>5</v>
      </c>
      <c r="C3" s="186" t="s">
        <v>106</v>
      </c>
      <c r="D3" s="6"/>
      <c r="E3" s="7" t="s">
        <v>6</v>
      </c>
      <c r="F3" s="8"/>
    </row>
    <row r="4" spans="2:6">
      <c r="B4" s="103" t="s">
        <v>7</v>
      </c>
      <c r="C4" s="186" t="s">
        <v>129</v>
      </c>
      <c r="D4" s="6"/>
      <c r="E4" s="11"/>
      <c r="F4" s="8"/>
    </row>
    <row r="5" spans="2:6">
      <c r="B5" s="103" t="s">
        <v>9</v>
      </c>
      <c r="C5" s="181">
        <v>280122</v>
      </c>
      <c r="D5" s="106"/>
      <c r="E5" s="11" t="s">
        <v>10</v>
      </c>
      <c r="F5" s="8"/>
    </row>
    <row r="6" spans="2:6">
      <c r="B6" s="107" t="s">
        <v>12</v>
      </c>
      <c r="C6" s="180">
        <v>102428</v>
      </c>
      <c r="D6" s="6"/>
      <c r="E6" s="27"/>
      <c r="F6" s="8"/>
    </row>
    <row r="7" spans="2:6">
      <c r="B7" s="103" t="s">
        <v>13</v>
      </c>
      <c r="C7" s="23" t="s">
        <v>163</v>
      </c>
      <c r="D7" s="6"/>
      <c r="E7" s="13"/>
      <c r="F7" s="8"/>
    </row>
    <row r="8" spans="2:6">
      <c r="B8" s="103" t="s">
        <v>14</v>
      </c>
      <c r="C8" s="23" t="s">
        <v>163</v>
      </c>
      <c r="D8" s="6"/>
      <c r="E8" s="8"/>
      <c r="F8" s="8"/>
    </row>
    <row r="9" spans="2:6">
      <c r="B9" s="103" t="s">
        <v>15</v>
      </c>
      <c r="C9" s="23"/>
      <c r="D9" s="6"/>
      <c r="E9" s="8"/>
      <c r="F9" s="8"/>
    </row>
    <row r="10" spans="2:6">
      <c r="B10" s="108" t="s">
        <v>17</v>
      </c>
      <c r="C10" s="108" t="s">
        <v>18</v>
      </c>
      <c r="D10" s="109" t="s">
        <v>19</v>
      </c>
      <c r="E10" s="109" t="s">
        <v>20</v>
      </c>
      <c r="F10" s="109" t="s">
        <v>21</v>
      </c>
    </row>
    <row r="11" spans="2:6">
      <c r="B11" s="244">
        <v>3200000000</v>
      </c>
      <c r="C11" s="243" t="s">
        <v>28</v>
      </c>
      <c r="D11" s="23">
        <v>1</v>
      </c>
      <c r="E11" s="214">
        <v>318917</v>
      </c>
      <c r="F11" s="110">
        <f>D11*E11</f>
        <v>318917</v>
      </c>
    </row>
    <row r="12" spans="2:6">
      <c r="B12" s="23"/>
      <c r="C12" s="111"/>
      <c r="D12" s="42"/>
      <c r="E12" s="112" t="s">
        <v>22</v>
      </c>
      <c r="F12" s="110">
        <f>F11</f>
        <v>318917</v>
      </c>
    </row>
    <row r="15" spans="2:6">
      <c r="B15" s="336"/>
      <c r="C15" s="336"/>
      <c r="D15" s="336"/>
      <c r="E15" s="336"/>
      <c r="F15" s="336"/>
    </row>
    <row r="16" spans="2:6">
      <c r="B16" s="101"/>
      <c r="C16" s="102" t="s">
        <v>23</v>
      </c>
      <c r="D16" s="2"/>
      <c r="E16" s="28"/>
      <c r="F16" s="2"/>
    </row>
    <row r="17" spans="2:6" ht="15.75">
      <c r="B17" s="103" t="s">
        <v>5</v>
      </c>
      <c r="C17" s="246" t="s">
        <v>165</v>
      </c>
      <c r="D17" s="6"/>
      <c r="E17" s="7" t="s">
        <v>6</v>
      </c>
      <c r="F17" s="6"/>
    </row>
    <row r="18" spans="2:6" ht="15.75">
      <c r="B18" s="103" t="s">
        <v>7</v>
      </c>
      <c r="C18" s="245" t="s">
        <v>164</v>
      </c>
      <c r="D18" s="6"/>
      <c r="E18" s="11"/>
      <c r="F18" s="6"/>
    </row>
    <row r="19" spans="2:6">
      <c r="B19" s="103" t="s">
        <v>9</v>
      </c>
      <c r="C19" s="178">
        <v>279708</v>
      </c>
      <c r="D19" s="106"/>
      <c r="E19" s="11" t="s">
        <v>10</v>
      </c>
      <c r="F19" s="6"/>
    </row>
    <row r="20" spans="2:6">
      <c r="B20" s="107" t="s">
        <v>12</v>
      </c>
      <c r="C20" s="247">
        <v>102361</v>
      </c>
      <c r="D20" s="6"/>
      <c r="E20" s="27"/>
      <c r="F20" s="6"/>
    </row>
    <row r="21" spans="2:6">
      <c r="B21" s="103" t="s">
        <v>13</v>
      </c>
      <c r="C21" s="191" t="s">
        <v>161</v>
      </c>
      <c r="D21" s="6"/>
      <c r="E21" s="6"/>
      <c r="F21" s="6"/>
    </row>
    <row r="22" spans="2:6">
      <c r="B22" s="103" t="s">
        <v>14</v>
      </c>
      <c r="C22" s="203" t="s">
        <v>157</v>
      </c>
      <c r="D22" s="6"/>
      <c r="E22" s="6"/>
      <c r="F22" s="6"/>
    </row>
    <row r="23" spans="2:6">
      <c r="B23" s="103" t="s">
        <v>15</v>
      </c>
      <c r="C23" s="23"/>
      <c r="D23" s="6"/>
      <c r="E23" s="6"/>
      <c r="F23" s="6"/>
    </row>
    <row r="24" spans="2:6">
      <c r="B24" s="108" t="s">
        <v>17</v>
      </c>
      <c r="C24" s="108" t="s">
        <v>18</v>
      </c>
      <c r="D24" s="182" t="s">
        <v>19</v>
      </c>
      <c r="E24" s="109" t="s">
        <v>20</v>
      </c>
      <c r="F24" s="109" t="s">
        <v>21</v>
      </c>
    </row>
    <row r="25" spans="2:6">
      <c r="B25" s="207">
        <v>550574</v>
      </c>
      <c r="C25" s="185" t="s">
        <v>156</v>
      </c>
      <c r="D25" s="183">
        <v>1</v>
      </c>
      <c r="E25" s="206">
        <v>90556</v>
      </c>
      <c r="F25" s="42">
        <f>D25*E25</f>
        <v>90556</v>
      </c>
    </row>
    <row r="26" spans="2:6">
      <c r="B26" s="23"/>
      <c r="C26" s="184"/>
      <c r="D26" s="42"/>
      <c r="E26" s="42" t="s">
        <v>22</v>
      </c>
      <c r="F26" s="42">
        <f>SUM(F25:F25)</f>
        <v>90556</v>
      </c>
    </row>
    <row r="30" spans="2:6">
      <c r="B30" s="101"/>
      <c r="C30" s="102" t="s">
        <v>24</v>
      </c>
      <c r="D30" s="2"/>
      <c r="E30" s="28"/>
      <c r="F30" s="2"/>
    </row>
    <row r="31" spans="2:6">
      <c r="B31" s="103" t="s">
        <v>5</v>
      </c>
      <c r="C31" s="186" t="s">
        <v>105</v>
      </c>
      <c r="D31" s="6"/>
      <c r="E31" s="7" t="s">
        <v>6</v>
      </c>
      <c r="F31" s="6"/>
    </row>
    <row r="32" spans="2:6">
      <c r="B32" s="103" t="s">
        <v>7</v>
      </c>
      <c r="C32" s="186" t="s">
        <v>138</v>
      </c>
      <c r="D32" s="6"/>
      <c r="E32" s="11"/>
      <c r="F32" s="6"/>
    </row>
    <row r="33" spans="2:6">
      <c r="B33" s="103" t="s">
        <v>9</v>
      </c>
      <c r="C33" s="191">
        <v>280121</v>
      </c>
      <c r="D33" s="106"/>
      <c r="E33" s="11" t="s">
        <v>10</v>
      </c>
      <c r="F33" s="6"/>
    </row>
    <row r="34" spans="2:6">
      <c r="B34" s="107" t="s">
        <v>12</v>
      </c>
      <c r="C34" s="180">
        <v>102429</v>
      </c>
      <c r="D34" s="6"/>
      <c r="E34" s="27"/>
      <c r="F34" s="6"/>
    </row>
    <row r="35" spans="2:6">
      <c r="B35" s="103" t="s">
        <v>13</v>
      </c>
      <c r="C35" s="181">
        <v>198390</v>
      </c>
      <c r="D35" s="6"/>
      <c r="E35" s="6"/>
      <c r="F35" s="6"/>
    </row>
    <row r="36" spans="2:6">
      <c r="B36" s="103" t="s">
        <v>14</v>
      </c>
      <c r="C36" s="208">
        <v>7300</v>
      </c>
      <c r="D36" s="6"/>
      <c r="E36" s="6"/>
      <c r="F36" s="6"/>
    </row>
    <row r="37" spans="2:6">
      <c r="B37" s="103" t="s">
        <v>15</v>
      </c>
      <c r="C37" s="23"/>
      <c r="D37" s="6"/>
      <c r="E37" s="6"/>
      <c r="F37" s="6"/>
    </row>
    <row r="38" spans="2:6">
      <c r="B38" s="108" t="s">
        <v>17</v>
      </c>
      <c r="C38" s="108" t="s">
        <v>18</v>
      </c>
      <c r="D38" s="109" t="s">
        <v>19</v>
      </c>
      <c r="E38" s="109" t="s">
        <v>20</v>
      </c>
      <c r="F38" s="109" t="s">
        <v>21</v>
      </c>
    </row>
    <row r="39" spans="2:6">
      <c r="B39" s="207" t="s">
        <v>167</v>
      </c>
      <c r="C39" s="191" t="s">
        <v>168</v>
      </c>
      <c r="D39" s="23">
        <v>1</v>
      </c>
      <c r="E39" s="205">
        <v>1700320</v>
      </c>
      <c r="F39" s="42">
        <f>D39*E39</f>
        <v>1700320</v>
      </c>
    </row>
    <row r="40" spans="2:6">
      <c r="B40" s="23"/>
      <c r="C40" s="111"/>
      <c r="D40" s="42"/>
      <c r="E40" s="42" t="s">
        <v>22</v>
      </c>
      <c r="F40" s="42">
        <f>SUM(F39:F39)</f>
        <v>1700320</v>
      </c>
    </row>
    <row r="42" spans="2:6">
      <c r="B42" s="336" t="s">
        <v>169</v>
      </c>
      <c r="C42" s="336"/>
      <c r="D42" s="336"/>
      <c r="E42" s="336"/>
      <c r="F42" s="336"/>
    </row>
    <row r="43" spans="2:6">
      <c r="B43" s="101"/>
      <c r="C43" s="102" t="s">
        <v>85</v>
      </c>
      <c r="D43" s="2"/>
      <c r="E43" s="28"/>
      <c r="F43" s="2"/>
    </row>
    <row r="44" spans="2:6">
      <c r="B44" s="103" t="s">
        <v>5</v>
      </c>
      <c r="C44" s="186" t="s">
        <v>53</v>
      </c>
      <c r="D44" s="6"/>
      <c r="E44" s="7" t="s">
        <v>6</v>
      </c>
      <c r="F44" s="6"/>
    </row>
    <row r="45" spans="2:6">
      <c r="B45" s="103" t="s">
        <v>7</v>
      </c>
      <c r="C45" s="230" t="s">
        <v>128</v>
      </c>
      <c r="D45" s="6"/>
      <c r="E45" s="11"/>
      <c r="F45" s="6"/>
    </row>
    <row r="46" spans="2:6">
      <c r="B46" s="103" t="s">
        <v>9</v>
      </c>
      <c r="C46" s="191">
        <v>280268</v>
      </c>
      <c r="D46" s="106"/>
      <c r="E46" s="11" t="s">
        <v>10</v>
      </c>
      <c r="F46" s="6"/>
    </row>
    <row r="47" spans="2:6">
      <c r="B47" s="107" t="s">
        <v>12</v>
      </c>
      <c r="C47" s="180">
        <v>102679</v>
      </c>
      <c r="D47" s="6"/>
      <c r="E47" s="27"/>
      <c r="F47" s="6"/>
    </row>
    <row r="48" spans="2:6">
      <c r="B48" s="103" t="s">
        <v>13</v>
      </c>
      <c r="C48" s="181">
        <v>4700023404</v>
      </c>
      <c r="D48" s="6"/>
      <c r="E48" s="6"/>
      <c r="F48" s="6"/>
    </row>
    <row r="49" spans="2:6">
      <c r="B49" s="103" t="s">
        <v>14</v>
      </c>
      <c r="C49" s="208">
        <v>7347</v>
      </c>
      <c r="D49" s="6"/>
      <c r="E49" s="6"/>
      <c r="F49" s="6"/>
    </row>
    <row r="50" spans="2:6">
      <c r="B50" s="103" t="s">
        <v>15</v>
      </c>
      <c r="C50" s="210"/>
      <c r="D50" s="6"/>
      <c r="E50" s="6"/>
      <c r="F50" s="6"/>
    </row>
    <row r="51" spans="2:6">
      <c r="B51" s="108" t="s">
        <v>17</v>
      </c>
      <c r="C51" s="108" t="s">
        <v>18</v>
      </c>
      <c r="D51" s="109" t="s">
        <v>19</v>
      </c>
      <c r="E51" s="109" t="s">
        <v>20</v>
      </c>
      <c r="F51" s="109" t="s">
        <v>21</v>
      </c>
    </row>
    <row r="52" spans="2:6">
      <c r="B52" s="244">
        <v>3200000000</v>
      </c>
      <c r="C52" s="243" t="s">
        <v>28</v>
      </c>
      <c r="D52" s="183">
        <v>1</v>
      </c>
      <c r="E52" s="205">
        <v>1598248</v>
      </c>
      <c r="F52" s="42">
        <f>E52*D52</f>
        <v>1598248</v>
      </c>
    </row>
    <row r="53" spans="2:6">
      <c r="B53" s="23"/>
      <c r="C53" s="111"/>
      <c r="D53" s="211"/>
      <c r="E53" s="42" t="s">
        <v>22</v>
      </c>
      <c r="F53" s="42">
        <f>F52</f>
        <v>1598248</v>
      </c>
    </row>
  </sheetData>
  <mergeCells count="3">
    <mergeCell ref="B1:F1"/>
    <mergeCell ref="B15:F15"/>
    <mergeCell ref="B42:F4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7"/>
  <sheetViews>
    <sheetView topLeftCell="A28" workbookViewId="0">
      <selection activeCell="C34" sqref="C34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36"/>
    </row>
    <row r="3" spans="2:6" ht="15.75" thickBot="1">
      <c r="B3" s="336" t="s">
        <v>174</v>
      </c>
      <c r="C3" s="336"/>
      <c r="D3" s="336"/>
      <c r="E3" s="336"/>
      <c r="F3" s="336"/>
    </row>
    <row r="4" spans="2:6">
      <c r="B4" s="266"/>
      <c r="C4" s="232" t="s">
        <v>25</v>
      </c>
      <c r="D4" s="2"/>
      <c r="E4" s="3"/>
      <c r="F4" s="4"/>
    </row>
    <row r="5" spans="2:6" ht="15.75" thickBot="1">
      <c r="B5" s="267" t="s">
        <v>5</v>
      </c>
      <c r="C5" s="268" t="s">
        <v>53</v>
      </c>
      <c r="D5" s="6"/>
      <c r="E5" s="7" t="s">
        <v>6</v>
      </c>
      <c r="F5" s="8"/>
    </row>
    <row r="6" spans="2:6" ht="15.75" thickBot="1">
      <c r="B6" s="269" t="s">
        <v>7</v>
      </c>
      <c r="C6" s="270" t="s">
        <v>128</v>
      </c>
      <c r="D6" s="264"/>
      <c r="E6" s="11"/>
      <c r="F6" s="8"/>
    </row>
    <row r="7" spans="2:6" ht="15.75" thickBot="1">
      <c r="B7" s="269" t="s">
        <v>9</v>
      </c>
      <c r="C7" s="270"/>
      <c r="D7" s="265"/>
      <c r="E7" s="11" t="s">
        <v>10</v>
      </c>
      <c r="F7" s="8"/>
    </row>
    <row r="8" spans="2:6" ht="15.75" thickBot="1">
      <c r="B8" s="271" t="s">
        <v>12</v>
      </c>
      <c r="C8" s="279">
        <v>102680</v>
      </c>
      <c r="D8" s="6"/>
      <c r="E8" s="27"/>
      <c r="F8" s="8"/>
    </row>
    <row r="9" spans="2:6" ht="15.75" thickBot="1">
      <c r="B9" s="269" t="s">
        <v>13</v>
      </c>
      <c r="C9" s="278">
        <v>4700023399</v>
      </c>
      <c r="D9" s="6"/>
      <c r="E9" s="13"/>
      <c r="F9" s="8"/>
    </row>
    <row r="10" spans="2:6" ht="15.75" thickBot="1">
      <c r="B10" s="269" t="s">
        <v>14</v>
      </c>
      <c r="C10" s="278">
        <v>7348</v>
      </c>
      <c r="D10" s="6"/>
      <c r="E10" s="8"/>
      <c r="F10" s="8"/>
    </row>
    <row r="11" spans="2:6" ht="15.75" thickBot="1">
      <c r="B11" s="269" t="s">
        <v>15</v>
      </c>
      <c r="C11" s="191">
        <v>280276</v>
      </c>
      <c r="D11" s="6"/>
      <c r="E11" s="8"/>
      <c r="F11" s="8"/>
    </row>
    <row r="12" spans="2:6" ht="15.75" thickBot="1">
      <c r="B12" s="272" t="s">
        <v>17</v>
      </c>
      <c r="C12" s="273" t="s">
        <v>18</v>
      </c>
      <c r="D12" s="84" t="s">
        <v>19</v>
      </c>
      <c r="E12" s="85" t="s">
        <v>20</v>
      </c>
      <c r="F12" s="86" t="s">
        <v>21</v>
      </c>
    </row>
    <row r="13" spans="2:6" ht="15.75" thickBot="1">
      <c r="B13" s="274">
        <v>3200000000</v>
      </c>
      <c r="C13" s="275" t="s">
        <v>28</v>
      </c>
      <c r="D13" s="16">
        <v>1</v>
      </c>
      <c r="E13" s="205">
        <v>1019572</v>
      </c>
      <c r="F13" s="17">
        <f>D13*E13</f>
        <v>1019572</v>
      </c>
    </row>
    <row r="14" spans="2:6" ht="15.75" thickBot="1">
      <c r="B14" s="276"/>
      <c r="C14" s="277"/>
      <c r="D14" s="18"/>
      <c r="E14" s="19" t="s">
        <v>22</v>
      </c>
      <c r="F14" s="20">
        <f>F13</f>
        <v>1019572</v>
      </c>
    </row>
    <row r="16" spans="2:6" ht="15.75" thickBot="1">
      <c r="B16" s="336"/>
      <c r="C16" s="336"/>
      <c r="D16" s="336"/>
      <c r="E16" s="336"/>
      <c r="F16" s="336"/>
    </row>
    <row r="17" spans="2:6" ht="15.75" thickBot="1">
      <c r="B17" s="49"/>
      <c r="C17" s="50" t="s">
        <v>32</v>
      </c>
      <c r="D17" s="2"/>
      <c r="E17" s="3"/>
      <c r="F17" s="4"/>
    </row>
    <row r="18" spans="2:6" ht="15.75" thickBot="1">
      <c r="B18" s="5" t="s">
        <v>5</v>
      </c>
      <c r="C18" s="268" t="s">
        <v>53</v>
      </c>
      <c r="D18" s="6"/>
      <c r="E18" s="7" t="s">
        <v>6</v>
      </c>
      <c r="F18" s="8"/>
    </row>
    <row r="19" spans="2:6" ht="15.75" thickBot="1">
      <c r="B19" s="9" t="s">
        <v>7</v>
      </c>
      <c r="C19" s="270" t="s">
        <v>128</v>
      </c>
      <c r="D19" s="10"/>
      <c r="E19" s="11"/>
      <c r="F19" s="8"/>
    </row>
    <row r="20" spans="2:6">
      <c r="B20" s="9" t="s">
        <v>9</v>
      </c>
      <c r="C20" s="191">
        <v>275954</v>
      </c>
      <c r="D20" s="12"/>
      <c r="E20" s="11" t="s">
        <v>10</v>
      </c>
      <c r="F20" s="8"/>
    </row>
    <row r="21" spans="2:6">
      <c r="B21" s="1" t="s">
        <v>12</v>
      </c>
      <c r="C21" s="169">
        <v>99598</v>
      </c>
      <c r="D21" s="6"/>
      <c r="E21" s="27"/>
      <c r="F21" s="8"/>
    </row>
    <row r="22" spans="2:6">
      <c r="B22" s="9" t="s">
        <v>13</v>
      </c>
      <c r="C22" s="181">
        <v>4800002580</v>
      </c>
      <c r="D22" s="6"/>
      <c r="E22" s="13"/>
      <c r="F22" s="8"/>
    </row>
    <row r="23" spans="2:6">
      <c r="B23" s="14" t="s">
        <v>14</v>
      </c>
      <c r="C23" s="178">
        <v>7344</v>
      </c>
      <c r="D23" s="6"/>
      <c r="E23" s="8"/>
      <c r="F23" s="8"/>
    </row>
    <row r="24" spans="2:6" ht="15.75" thickBot="1">
      <c r="B24" s="14" t="s">
        <v>15</v>
      </c>
      <c r="C24" s="37"/>
      <c r="D24" s="6"/>
      <c r="E24" s="8"/>
      <c r="F24" s="8"/>
    </row>
    <row r="25" spans="2:6" ht="15.75" thickBot="1">
      <c r="B25" s="280" t="s">
        <v>17</v>
      </c>
      <c r="C25" s="280" t="s">
        <v>18</v>
      </c>
      <c r="D25" s="201" t="s">
        <v>19</v>
      </c>
      <c r="E25" s="281" t="s">
        <v>20</v>
      </c>
      <c r="F25" s="282" t="s">
        <v>21</v>
      </c>
    </row>
    <row r="26" spans="2:6" ht="15.75" thickBot="1">
      <c r="B26" s="229">
        <v>354002</v>
      </c>
      <c r="C26" s="239" t="s">
        <v>175</v>
      </c>
      <c r="D26" s="285">
        <v>1</v>
      </c>
      <c r="E26" s="283">
        <v>177100</v>
      </c>
      <c r="F26" s="286">
        <f>E26*D26</f>
        <v>177100</v>
      </c>
    </row>
    <row r="27" spans="2:6" ht="16.5" thickBot="1">
      <c r="B27" s="229">
        <v>354001</v>
      </c>
      <c r="C27" s="239" t="s">
        <v>176</v>
      </c>
      <c r="D27" s="285">
        <v>1</v>
      </c>
      <c r="E27" s="241">
        <v>177810</v>
      </c>
      <c r="F27" s="286">
        <f t="shared" ref="F27:F28" si="0">E27*D27</f>
        <v>177810</v>
      </c>
    </row>
    <row r="28" spans="2:6" ht="15.75" thickBot="1">
      <c r="B28" s="229">
        <v>111110000</v>
      </c>
      <c r="C28" s="239" t="s">
        <v>30</v>
      </c>
      <c r="D28" s="285">
        <v>1</v>
      </c>
      <c r="E28" s="284">
        <v>403750</v>
      </c>
      <c r="F28" s="286">
        <f t="shared" si="0"/>
        <v>403750</v>
      </c>
    </row>
    <row r="29" spans="2:6" ht="15.75" thickBot="1">
      <c r="B29" s="285"/>
      <c r="C29" s="285"/>
      <c r="D29" s="286"/>
      <c r="E29" s="286" t="s">
        <v>22</v>
      </c>
      <c r="F29" s="286">
        <f>F26+F27+F28</f>
        <v>758660</v>
      </c>
    </row>
    <row r="31" spans="2:6" ht="15.75" thickBot="1">
      <c r="B31" s="336"/>
      <c r="C31" s="336"/>
      <c r="D31" s="336"/>
      <c r="E31" s="336"/>
      <c r="F31" s="336"/>
    </row>
    <row r="32" spans="2:6">
      <c r="B32" s="266"/>
      <c r="C32" s="232" t="s">
        <v>33</v>
      </c>
      <c r="D32" s="2"/>
      <c r="E32" s="3"/>
      <c r="F32" s="4"/>
    </row>
    <row r="33" spans="2:6">
      <c r="B33" s="103" t="s">
        <v>5</v>
      </c>
      <c r="C33" s="293" t="s">
        <v>179</v>
      </c>
      <c r="D33" s="6"/>
      <c r="E33" s="7" t="s">
        <v>6</v>
      </c>
      <c r="F33" s="8"/>
    </row>
    <row r="34" spans="2:6">
      <c r="B34" s="103" t="s">
        <v>7</v>
      </c>
      <c r="C34" s="294" t="s">
        <v>178</v>
      </c>
      <c r="D34" s="264"/>
      <c r="E34" s="11"/>
      <c r="F34" s="8"/>
    </row>
    <row r="35" spans="2:6">
      <c r="B35" s="103" t="s">
        <v>9</v>
      </c>
      <c r="C35" s="178">
        <v>280980</v>
      </c>
      <c r="D35" s="265"/>
      <c r="E35" s="11" t="s">
        <v>10</v>
      </c>
      <c r="F35" s="8"/>
    </row>
    <row r="36" spans="2:6">
      <c r="B36" s="107" t="s">
        <v>12</v>
      </c>
      <c r="C36" s="169">
        <v>102813</v>
      </c>
      <c r="D36" s="6"/>
      <c r="E36" s="27"/>
      <c r="F36" s="8"/>
    </row>
    <row r="37" spans="2:6">
      <c r="B37" s="103" t="s">
        <v>13</v>
      </c>
      <c r="C37" s="178">
        <v>135428</v>
      </c>
      <c r="D37" s="6"/>
      <c r="E37" s="13"/>
      <c r="F37" s="8"/>
    </row>
    <row r="38" spans="2:6">
      <c r="B38" s="103" t="s">
        <v>14</v>
      </c>
      <c r="C38" s="178">
        <v>7011</v>
      </c>
      <c r="D38" s="6"/>
      <c r="E38" s="8"/>
      <c r="F38" s="8"/>
    </row>
    <row r="39" spans="2:6" ht="15.75" thickBot="1">
      <c r="B39" s="103" t="s">
        <v>15</v>
      </c>
      <c r="C39" s="236"/>
      <c r="D39" s="6"/>
      <c r="E39" s="8"/>
      <c r="F39" s="8"/>
    </row>
    <row r="40" spans="2:6" ht="15.75" thickBot="1">
      <c r="B40" s="108" t="s">
        <v>17</v>
      </c>
      <c r="C40" s="108" t="s">
        <v>18</v>
      </c>
      <c r="D40" s="201" t="s">
        <v>19</v>
      </c>
      <c r="E40" s="85" t="s">
        <v>20</v>
      </c>
      <c r="F40" s="86" t="s">
        <v>21</v>
      </c>
    </row>
    <row r="41" spans="2:6" ht="15.75" thickBot="1">
      <c r="B41" s="223" t="s">
        <v>170</v>
      </c>
      <c r="C41" s="223" t="s">
        <v>172</v>
      </c>
      <c r="D41" s="236">
        <v>3</v>
      </c>
      <c r="E41" s="202">
        <v>85715</v>
      </c>
      <c r="F41" s="145">
        <f>D41*E41</f>
        <v>257145</v>
      </c>
    </row>
    <row r="42" spans="2:6" ht="16.5" thickBot="1">
      <c r="B42" s="223" t="s">
        <v>171</v>
      </c>
      <c r="C42" s="223" t="s">
        <v>173</v>
      </c>
      <c r="D42" s="236">
        <v>2</v>
      </c>
      <c r="E42" s="291">
        <v>85140</v>
      </c>
      <c r="F42" s="145">
        <f t="shared" ref="F42:F43" si="1">D42*E42</f>
        <v>170280</v>
      </c>
    </row>
    <row r="43" spans="2:6" ht="16.5" thickBot="1">
      <c r="B43" s="207">
        <v>3200000000</v>
      </c>
      <c r="C43" s="207" t="s">
        <v>28</v>
      </c>
      <c r="D43" s="236">
        <v>3</v>
      </c>
      <c r="E43" s="292">
        <v>105000</v>
      </c>
      <c r="F43" s="145">
        <f t="shared" si="1"/>
        <v>315000</v>
      </c>
    </row>
    <row r="44" spans="2:6" ht="15.75" thickBot="1">
      <c r="B44" s="33"/>
      <c r="C44" s="87"/>
      <c r="D44" s="40"/>
      <c r="E44" s="34" t="s">
        <v>22</v>
      </c>
      <c r="F44" s="35">
        <f>F41+F42+F43</f>
        <v>742425</v>
      </c>
    </row>
    <row r="46" spans="2:6" ht="15.75" thickBot="1">
      <c r="B46" s="336" t="s">
        <v>180</v>
      </c>
      <c r="C46" s="336"/>
      <c r="D46" s="336"/>
      <c r="E46" s="336"/>
      <c r="F46" s="336"/>
    </row>
    <row r="47" spans="2:6" ht="15.75" thickBot="1">
      <c r="B47" s="49"/>
      <c r="C47" s="50" t="s">
        <v>34</v>
      </c>
      <c r="D47" s="2"/>
      <c r="E47" s="3"/>
      <c r="F47" s="4"/>
    </row>
    <row r="48" spans="2:6" ht="15.75" thickBot="1">
      <c r="B48" s="5" t="s">
        <v>5</v>
      </c>
      <c r="C48" s="268" t="s">
        <v>53</v>
      </c>
      <c r="D48" s="6"/>
      <c r="E48" s="7" t="s">
        <v>6</v>
      </c>
      <c r="F48" s="8"/>
    </row>
    <row r="49" spans="2:6" ht="15.75" thickBot="1">
      <c r="B49" s="9" t="s">
        <v>7</v>
      </c>
      <c r="C49" s="270" t="s">
        <v>128</v>
      </c>
      <c r="D49" s="10"/>
      <c r="E49" s="11"/>
      <c r="F49" s="8"/>
    </row>
    <row r="50" spans="2:6">
      <c r="B50" s="9" t="s">
        <v>9</v>
      </c>
      <c r="C50" s="191" t="s">
        <v>187</v>
      </c>
      <c r="D50" s="12"/>
      <c r="E50" s="11" t="s">
        <v>10</v>
      </c>
      <c r="F50" s="8"/>
    </row>
    <row r="51" spans="2:6">
      <c r="B51" s="1" t="s">
        <v>12</v>
      </c>
      <c r="C51" s="180">
        <v>100745</v>
      </c>
      <c r="D51" s="6"/>
      <c r="E51" s="27"/>
      <c r="F51" s="8"/>
    </row>
    <row r="52" spans="2:6">
      <c r="B52" s="9" t="s">
        <v>13</v>
      </c>
      <c r="C52" s="181">
        <v>4700023507</v>
      </c>
      <c r="D52" s="6"/>
      <c r="E52" s="13"/>
      <c r="F52" s="8"/>
    </row>
    <row r="53" spans="2:6">
      <c r="B53" s="14" t="s">
        <v>14</v>
      </c>
      <c r="C53" s="191">
        <v>7349</v>
      </c>
      <c r="D53" s="6"/>
      <c r="E53" s="8"/>
      <c r="F53" s="8"/>
    </row>
    <row r="54" spans="2:6" ht="15.75" thickBot="1">
      <c r="B54" s="14" t="s">
        <v>15</v>
      </c>
      <c r="C54" s="37"/>
      <c r="D54" s="6"/>
      <c r="E54" s="8"/>
      <c r="F54" s="8"/>
    </row>
    <row r="55" spans="2:6" ht="15.75" thickBot="1">
      <c r="B55" s="83" t="s">
        <v>17</v>
      </c>
      <c r="C55" s="83" t="s">
        <v>18</v>
      </c>
      <c r="D55" s="84" t="s">
        <v>19</v>
      </c>
      <c r="E55" s="85" t="s">
        <v>20</v>
      </c>
      <c r="F55" s="86" t="s">
        <v>21</v>
      </c>
    </row>
    <row r="56" spans="2:6" ht="15.75" thickBot="1">
      <c r="B56" s="239">
        <v>350300</v>
      </c>
      <c r="C56" s="188" t="s">
        <v>181</v>
      </c>
      <c r="D56" s="66">
        <v>1</v>
      </c>
      <c r="E56" s="296">
        <v>157850</v>
      </c>
      <c r="F56" s="32">
        <f>D56*E56</f>
        <v>157850</v>
      </c>
    </row>
    <row r="57" spans="2:6" ht="16.5" thickBot="1">
      <c r="B57" s="239">
        <v>353001</v>
      </c>
      <c r="C57" s="188" t="s">
        <v>136</v>
      </c>
      <c r="D57" s="66">
        <v>1</v>
      </c>
      <c r="E57" s="291">
        <v>472010</v>
      </c>
      <c r="F57" s="32">
        <f t="shared" ref="F57:F58" si="2">D57*E57</f>
        <v>472010</v>
      </c>
    </row>
    <row r="58" spans="2:6" ht="15.75" thickBot="1">
      <c r="B58" s="239">
        <v>352000</v>
      </c>
      <c r="C58" s="188" t="s">
        <v>182</v>
      </c>
      <c r="D58" s="66">
        <v>1</v>
      </c>
      <c r="E58" s="297">
        <v>515900</v>
      </c>
      <c r="F58" s="32">
        <f t="shared" si="2"/>
        <v>515900</v>
      </c>
    </row>
    <row r="59" spans="2:6" ht="15.75" thickBot="1">
      <c r="B59" s="33"/>
      <c r="C59" s="87"/>
      <c r="D59" s="40"/>
      <c r="E59" s="34" t="s">
        <v>22</v>
      </c>
      <c r="F59" s="35">
        <f>F56+F57+F58</f>
        <v>1145760</v>
      </c>
    </row>
    <row r="61" spans="2:6" ht="15.75" thickBot="1">
      <c r="B61" s="336" t="s">
        <v>183</v>
      </c>
      <c r="C61" s="336"/>
      <c r="D61" s="336"/>
      <c r="E61" s="336"/>
      <c r="F61" s="336"/>
    </row>
    <row r="62" spans="2:6" ht="15.75" thickBot="1">
      <c r="B62" s="49"/>
      <c r="C62" s="50" t="s">
        <v>35</v>
      </c>
      <c r="D62" s="2"/>
      <c r="E62" s="3"/>
      <c r="F62" s="4"/>
    </row>
    <row r="63" spans="2:6" ht="15.75" thickBot="1">
      <c r="B63" s="5" t="s">
        <v>5</v>
      </c>
      <c r="C63" s="268" t="s">
        <v>53</v>
      </c>
      <c r="D63" s="6"/>
      <c r="E63" s="7" t="s">
        <v>6</v>
      </c>
      <c r="F63" s="8"/>
    </row>
    <row r="64" spans="2:6" ht="15.75" thickBot="1">
      <c r="B64" s="9" t="s">
        <v>7</v>
      </c>
      <c r="C64" s="270" t="s">
        <v>128</v>
      </c>
      <c r="D64" s="10"/>
      <c r="E64" s="11"/>
      <c r="F64" s="8"/>
    </row>
    <row r="65" spans="2:6">
      <c r="B65" s="9" t="s">
        <v>9</v>
      </c>
      <c r="C65" s="191" t="s">
        <v>185</v>
      </c>
      <c r="D65" s="12"/>
      <c r="E65" s="11" t="s">
        <v>10</v>
      </c>
      <c r="F65" s="8"/>
    </row>
    <row r="66" spans="2:6">
      <c r="B66" s="1" t="s">
        <v>12</v>
      </c>
      <c r="C66" s="180">
        <v>100768</v>
      </c>
      <c r="D66" s="6"/>
      <c r="E66" s="27"/>
      <c r="F66" s="8"/>
    </row>
    <row r="67" spans="2:6">
      <c r="B67" s="9" t="s">
        <v>13</v>
      </c>
      <c r="C67" s="181">
        <v>4700023502</v>
      </c>
      <c r="D67" s="6"/>
      <c r="E67" s="13"/>
      <c r="F67" s="8"/>
    </row>
    <row r="68" spans="2:6">
      <c r="B68" s="14" t="s">
        <v>14</v>
      </c>
      <c r="C68" s="208">
        <v>7350</v>
      </c>
      <c r="D68" s="6"/>
      <c r="E68" s="8"/>
      <c r="F68" s="8"/>
    </row>
    <row r="69" spans="2:6" ht="15.75" thickBot="1">
      <c r="B69" s="14" t="s">
        <v>15</v>
      </c>
      <c r="C69" s="37"/>
      <c r="D69" s="6"/>
      <c r="E69" s="8"/>
      <c r="F69" s="8"/>
    </row>
    <row r="70" spans="2:6" ht="15.75" thickBot="1">
      <c r="B70" s="83" t="s">
        <v>17</v>
      </c>
      <c r="C70" s="83" t="s">
        <v>18</v>
      </c>
      <c r="D70" s="84" t="s">
        <v>19</v>
      </c>
      <c r="E70" s="85" t="s">
        <v>20</v>
      </c>
      <c r="F70" s="86" t="s">
        <v>21</v>
      </c>
    </row>
    <row r="71" spans="2:6" ht="15.75" thickBot="1">
      <c r="B71" s="239">
        <v>350300</v>
      </c>
      <c r="C71" s="188" t="s">
        <v>181</v>
      </c>
      <c r="D71" s="39">
        <v>1</v>
      </c>
      <c r="E71" s="296">
        <v>157850</v>
      </c>
      <c r="F71" s="32">
        <f>D71*E71</f>
        <v>157850</v>
      </c>
    </row>
    <row r="72" spans="2:6" ht="16.5" thickBot="1">
      <c r="B72" s="239">
        <v>9910000003</v>
      </c>
      <c r="C72" s="188" t="s">
        <v>184</v>
      </c>
      <c r="D72" s="290">
        <v>1</v>
      </c>
      <c r="E72" s="291">
        <v>250000</v>
      </c>
      <c r="F72" s="32">
        <f>D72*E72</f>
        <v>250000</v>
      </c>
    </row>
    <row r="73" spans="2:6" ht="15.75" thickBot="1">
      <c r="B73" s="33"/>
      <c r="C73" s="87"/>
      <c r="D73" s="40"/>
      <c r="E73" s="34" t="s">
        <v>22</v>
      </c>
      <c r="F73" s="35">
        <f>F71+F72</f>
        <v>407850</v>
      </c>
    </row>
    <row r="75" spans="2:6" ht="15.75" thickBot="1">
      <c r="B75" s="336"/>
      <c r="C75" s="336"/>
      <c r="D75" s="336"/>
      <c r="E75" s="336"/>
      <c r="F75" s="336"/>
    </row>
    <row r="76" spans="2:6" ht="15.75" thickBot="1">
      <c r="B76" s="49"/>
      <c r="C76" s="50" t="s">
        <v>36</v>
      </c>
      <c r="D76" s="2"/>
      <c r="E76" s="3"/>
      <c r="F76" s="4"/>
    </row>
    <row r="77" spans="2:6">
      <c r="B77" s="5" t="s">
        <v>5</v>
      </c>
      <c r="C77" s="304" t="s">
        <v>130</v>
      </c>
      <c r="D77" s="6"/>
      <c r="E77" s="7" t="s">
        <v>6</v>
      </c>
      <c r="F77" s="8"/>
    </row>
    <row r="78" spans="2:6">
      <c r="B78" s="9" t="s">
        <v>7</v>
      </c>
      <c r="C78" s="305" t="s">
        <v>131</v>
      </c>
      <c r="D78" s="10"/>
      <c r="E78" s="11"/>
      <c r="F78" s="8"/>
    </row>
    <row r="79" spans="2:6">
      <c r="B79" s="9" t="s">
        <v>9</v>
      </c>
      <c r="C79" s="306">
        <v>282318</v>
      </c>
      <c r="D79" s="12"/>
      <c r="E79" s="11" t="s">
        <v>10</v>
      </c>
      <c r="F79" s="8"/>
    </row>
    <row r="80" spans="2:6">
      <c r="B80" s="1" t="s">
        <v>12</v>
      </c>
      <c r="C80" s="204">
        <v>103686</v>
      </c>
      <c r="D80" s="6"/>
      <c r="E80" s="27"/>
      <c r="F80" s="8"/>
    </row>
    <row r="81" spans="2:6">
      <c r="B81" s="9" t="s">
        <v>13</v>
      </c>
      <c r="C81" s="307">
        <v>23073</v>
      </c>
      <c r="D81" s="6"/>
      <c r="E81" s="13"/>
      <c r="F81" s="8"/>
    </row>
    <row r="82" spans="2:6">
      <c r="B82" s="14" t="s">
        <v>14</v>
      </c>
      <c r="C82" s="230">
        <v>7168</v>
      </c>
      <c r="D82" s="6"/>
      <c r="E82" s="8"/>
      <c r="F82" s="8"/>
    </row>
    <row r="83" spans="2:6" ht="15.75" thickBot="1">
      <c r="B83" s="14" t="s">
        <v>15</v>
      </c>
      <c r="C83" s="37"/>
      <c r="D83" s="6"/>
      <c r="E83" s="8"/>
      <c r="F83" s="8"/>
    </row>
    <row r="84" spans="2:6" ht="15.75" thickBot="1">
      <c r="B84" s="83" t="s">
        <v>17</v>
      </c>
      <c r="C84" s="83" t="s">
        <v>18</v>
      </c>
      <c r="D84" s="84" t="s">
        <v>19</v>
      </c>
      <c r="E84" s="85" t="s">
        <v>20</v>
      </c>
      <c r="F84" s="86" t="s">
        <v>21</v>
      </c>
    </row>
    <row r="85" spans="2:6" ht="15.75" thickBot="1">
      <c r="B85" s="188" t="s">
        <v>191</v>
      </c>
      <c r="C85" s="188" t="s">
        <v>192</v>
      </c>
      <c r="D85" s="39">
        <v>1</v>
      </c>
      <c r="E85" s="202">
        <v>314160</v>
      </c>
      <c r="F85" s="32">
        <f>E85*D85</f>
        <v>314160</v>
      </c>
    </row>
    <row r="86" spans="2:6" ht="15.75" thickBot="1">
      <c r="B86" s="188">
        <v>9910000003</v>
      </c>
      <c r="C86" s="188" t="s">
        <v>190</v>
      </c>
      <c r="D86" s="290">
        <v>1</v>
      </c>
      <c r="E86" s="303">
        <v>280000</v>
      </c>
      <c r="F86" s="32">
        <f>E86*D86</f>
        <v>280000</v>
      </c>
    </row>
    <row r="87" spans="2:6" ht="15.75" thickBot="1">
      <c r="B87" s="33"/>
      <c r="C87" s="87"/>
      <c r="D87" s="40"/>
      <c r="E87" s="34" t="s">
        <v>22</v>
      </c>
      <c r="F87" s="35">
        <f>F85+F86</f>
        <v>594160</v>
      </c>
    </row>
  </sheetData>
  <mergeCells count="6">
    <mergeCell ref="B75:F75"/>
    <mergeCell ref="B16:F16"/>
    <mergeCell ref="B3:F3"/>
    <mergeCell ref="B31:F31"/>
    <mergeCell ref="B46:F46"/>
    <mergeCell ref="B61:F6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7" workbookViewId="0">
      <selection activeCell="C18" sqref="C18"/>
    </sheetView>
  </sheetViews>
  <sheetFormatPr baseColWidth="10" defaultRowHeight="15"/>
  <cols>
    <col min="2" max="2" width="35.28515625" style="25" customWidth="1"/>
    <col min="3" max="3" width="41.28515625" style="29" customWidth="1"/>
    <col min="4" max="4" width="11.42578125" style="29"/>
    <col min="5" max="5" width="12.28515625" style="38" customWidth="1"/>
    <col min="6" max="6" width="11.42578125" style="38"/>
  </cols>
  <sheetData>
    <row r="1" spans="2:6">
      <c r="B1" s="337"/>
      <c r="C1" s="337"/>
      <c r="D1" s="337"/>
      <c r="E1" s="337"/>
      <c r="F1" s="337"/>
    </row>
    <row r="2" spans="2:6" ht="15.75" thickBot="1">
      <c r="B2" s="336" t="s">
        <v>197</v>
      </c>
      <c r="C2" s="336"/>
      <c r="D2" s="336"/>
      <c r="E2" s="336"/>
      <c r="F2" s="336"/>
    </row>
    <row r="3" spans="2:6" ht="15.75" thickBot="1">
      <c r="B3" s="49"/>
      <c r="C3" s="50" t="s">
        <v>86</v>
      </c>
      <c r="D3" s="2"/>
      <c r="E3" s="3"/>
      <c r="F3" s="4"/>
    </row>
    <row r="4" spans="2:6" ht="15.75" thickBot="1">
      <c r="B4" s="5" t="s">
        <v>5</v>
      </c>
      <c r="C4" s="268" t="s">
        <v>53</v>
      </c>
      <c r="D4" s="6"/>
      <c r="E4" s="7" t="s">
        <v>6</v>
      </c>
      <c r="F4" s="8"/>
    </row>
    <row r="5" spans="2:6" ht="15.75" thickBot="1">
      <c r="B5" s="9" t="s">
        <v>7</v>
      </c>
      <c r="C5" s="270" t="s">
        <v>128</v>
      </c>
      <c r="D5" s="10"/>
      <c r="E5" s="11"/>
      <c r="F5" s="8"/>
    </row>
    <row r="6" spans="2:6">
      <c r="B6" s="9" t="s">
        <v>9</v>
      </c>
      <c r="C6" s="191">
        <v>283217</v>
      </c>
      <c r="D6" s="12"/>
      <c r="E6" s="11" t="s">
        <v>10</v>
      </c>
      <c r="F6" s="8"/>
    </row>
    <row r="7" spans="2:6">
      <c r="B7" s="1" t="s">
        <v>12</v>
      </c>
      <c r="C7" s="180">
        <v>104704</v>
      </c>
      <c r="D7" s="6"/>
      <c r="E7" s="27"/>
      <c r="F7" s="8"/>
    </row>
    <row r="8" spans="2:6">
      <c r="B8" s="9" t="s">
        <v>13</v>
      </c>
      <c r="C8" s="191">
        <v>4700023843</v>
      </c>
      <c r="D8" s="6"/>
      <c r="E8" s="13"/>
      <c r="F8" s="8"/>
    </row>
    <row r="9" spans="2:6">
      <c r="B9" s="14" t="s">
        <v>14</v>
      </c>
      <c r="C9" s="191">
        <v>7348</v>
      </c>
      <c r="D9" s="6"/>
      <c r="E9" s="8"/>
      <c r="F9" s="8"/>
    </row>
    <row r="10" spans="2:6" ht="15.75" thickBot="1">
      <c r="B10" s="14" t="s">
        <v>15</v>
      </c>
      <c r="C10" s="37"/>
      <c r="D10" s="6"/>
      <c r="E10" s="8"/>
      <c r="F10" s="8"/>
    </row>
    <row r="11" spans="2:6" ht="15.75" thickBot="1">
      <c r="B11" s="83" t="s">
        <v>17</v>
      </c>
      <c r="C11" s="83" t="s">
        <v>18</v>
      </c>
      <c r="D11" s="84" t="s">
        <v>19</v>
      </c>
      <c r="E11" s="85" t="s">
        <v>20</v>
      </c>
      <c r="F11" s="86" t="s">
        <v>21</v>
      </c>
    </row>
    <row r="12" spans="2:6">
      <c r="B12" s="200">
        <v>3200000000</v>
      </c>
      <c r="C12" s="200" t="s">
        <v>28</v>
      </c>
      <c r="D12" s="39">
        <v>1</v>
      </c>
      <c r="E12" s="315">
        <v>1598770</v>
      </c>
      <c r="F12" s="32">
        <f>D12*E12</f>
        <v>1598770</v>
      </c>
    </row>
    <row r="13" spans="2:6" ht="15.75" thickBot="1">
      <c r="B13" s="33"/>
      <c r="C13" s="87"/>
      <c r="D13" s="40"/>
      <c r="E13" s="34" t="s">
        <v>22</v>
      </c>
      <c r="F13" s="35">
        <f>F12</f>
        <v>1598770</v>
      </c>
    </row>
    <row r="14" spans="2:6">
      <c r="B14"/>
      <c r="C14"/>
      <c r="D14"/>
      <c r="E14"/>
      <c r="F14"/>
    </row>
    <row r="15" spans="2:6" ht="15.75" thickBot="1">
      <c r="B15" s="336" t="s">
        <v>198</v>
      </c>
      <c r="C15" s="336"/>
      <c r="D15" s="336"/>
      <c r="E15" s="336"/>
      <c r="F15" s="336"/>
    </row>
    <row r="16" spans="2:6" ht="15.75" thickBot="1">
      <c r="B16" s="49"/>
      <c r="C16" s="50" t="s">
        <v>37</v>
      </c>
      <c r="D16" s="2"/>
      <c r="E16" s="3"/>
      <c r="F16" s="4"/>
    </row>
    <row r="17" spans="2:6" ht="15.75" thickBot="1">
      <c r="B17" s="5" t="s">
        <v>5</v>
      </c>
      <c r="C17" s="268" t="s">
        <v>53</v>
      </c>
      <c r="D17" s="6"/>
      <c r="E17" s="7" t="s">
        <v>6</v>
      </c>
      <c r="F17" s="8"/>
    </row>
    <row r="18" spans="2:6" ht="15.75" thickBot="1">
      <c r="B18" s="9" t="s">
        <v>7</v>
      </c>
      <c r="C18" s="270" t="s">
        <v>128</v>
      </c>
      <c r="D18" s="10"/>
      <c r="E18" s="11"/>
      <c r="F18" s="8"/>
    </row>
    <row r="19" spans="2:6">
      <c r="B19" s="9" t="s">
        <v>9</v>
      </c>
      <c r="C19" s="191">
        <v>283218</v>
      </c>
      <c r="D19" s="12"/>
      <c r="E19" s="11" t="s">
        <v>10</v>
      </c>
      <c r="F19" s="8"/>
    </row>
    <row r="20" spans="2:6">
      <c r="B20" s="1" t="s">
        <v>12</v>
      </c>
      <c r="C20" s="180">
        <v>104705</v>
      </c>
      <c r="D20" s="6"/>
      <c r="E20" s="27"/>
      <c r="F20" s="8"/>
    </row>
    <row r="21" spans="2:6">
      <c r="B21" s="9" t="s">
        <v>13</v>
      </c>
      <c r="C21" s="191">
        <v>4700023842</v>
      </c>
      <c r="D21" s="6"/>
      <c r="E21" s="13"/>
      <c r="F21" s="8"/>
    </row>
    <row r="22" spans="2:6">
      <c r="B22" s="14" t="s">
        <v>14</v>
      </c>
      <c r="C22" s="191">
        <v>7359</v>
      </c>
      <c r="D22" s="6"/>
      <c r="E22" s="8"/>
      <c r="F22" s="8"/>
    </row>
    <row r="23" spans="2:6" ht="15.75" thickBot="1">
      <c r="B23" s="14" t="s">
        <v>15</v>
      </c>
      <c r="C23" s="316"/>
      <c r="D23" s="6"/>
      <c r="E23" s="8"/>
      <c r="F23" s="8"/>
    </row>
    <row r="24" spans="2:6" ht="15.75" thickBot="1">
      <c r="B24" s="83" t="s">
        <v>17</v>
      </c>
      <c r="C24" s="83" t="s">
        <v>18</v>
      </c>
      <c r="D24" s="84" t="s">
        <v>19</v>
      </c>
      <c r="E24" s="85" t="s">
        <v>20</v>
      </c>
      <c r="F24" s="86" t="s">
        <v>21</v>
      </c>
    </row>
    <row r="25" spans="2:6" ht="15.75" thickBot="1">
      <c r="B25" s="200">
        <v>3200000000</v>
      </c>
      <c r="C25" s="200" t="s">
        <v>28</v>
      </c>
      <c r="D25" s="199">
        <v>1</v>
      </c>
      <c r="E25" s="312">
        <v>1019905</v>
      </c>
      <c r="F25" s="32">
        <f>D25*E25</f>
        <v>1019905</v>
      </c>
    </row>
    <row r="26" spans="2:6" ht="15.75" thickBot="1">
      <c r="B26" s="196"/>
      <c r="C26" s="197"/>
      <c r="D26" s="198"/>
      <c r="E26" s="34" t="s">
        <v>22</v>
      </c>
      <c r="F26" s="35">
        <f>F25</f>
        <v>1019905</v>
      </c>
    </row>
    <row r="28" spans="2:6" ht="15.75" thickBot="1">
      <c r="B28" s="336"/>
      <c r="C28" s="336"/>
      <c r="D28" s="336"/>
      <c r="E28" s="336"/>
      <c r="F28" s="336"/>
    </row>
    <row r="29" spans="2:6" ht="15.75" thickBot="1">
      <c r="B29" s="49"/>
      <c r="C29" s="50" t="s">
        <v>38</v>
      </c>
      <c r="D29" s="2"/>
      <c r="E29" s="3"/>
      <c r="F29" s="4"/>
    </row>
    <row r="30" spans="2:6">
      <c r="B30" s="5" t="s">
        <v>5</v>
      </c>
      <c r="C30" s="317" t="s">
        <v>130</v>
      </c>
      <c r="D30" s="6"/>
      <c r="E30" s="7" t="s">
        <v>6</v>
      </c>
      <c r="F30" s="8"/>
    </row>
    <row r="31" spans="2:6">
      <c r="B31" s="9" t="s">
        <v>7</v>
      </c>
      <c r="C31" s="190" t="s">
        <v>131</v>
      </c>
      <c r="D31" s="10"/>
      <c r="E31" s="11"/>
      <c r="F31" s="8"/>
    </row>
    <row r="32" spans="2:6">
      <c r="B32" s="9" t="s">
        <v>9</v>
      </c>
      <c r="C32" s="191">
        <v>283219</v>
      </c>
      <c r="D32" s="12"/>
      <c r="E32" s="11" t="s">
        <v>10</v>
      </c>
      <c r="F32" s="8"/>
    </row>
    <row r="33" spans="2:6">
      <c r="B33" s="1" t="s">
        <v>12</v>
      </c>
      <c r="C33" s="204">
        <v>104706</v>
      </c>
      <c r="D33" s="6"/>
      <c r="E33" s="27"/>
      <c r="F33" s="8"/>
    </row>
    <row r="34" spans="2:6">
      <c r="B34" s="9" t="s">
        <v>13</v>
      </c>
      <c r="C34" s="191">
        <v>4300039577</v>
      </c>
      <c r="D34" s="6"/>
      <c r="E34" s="13"/>
      <c r="F34" s="8"/>
    </row>
    <row r="35" spans="2:6">
      <c r="B35" s="14" t="s">
        <v>14</v>
      </c>
      <c r="C35" s="191">
        <v>7169</v>
      </c>
      <c r="D35" s="6"/>
      <c r="E35" s="8"/>
      <c r="F35" s="8"/>
    </row>
    <row r="36" spans="2:6" ht="15.75" thickBot="1">
      <c r="B36" s="14" t="s">
        <v>15</v>
      </c>
      <c r="C36" s="37"/>
      <c r="D36" s="6"/>
      <c r="E36" s="8"/>
      <c r="F36" s="8"/>
    </row>
    <row r="37" spans="2:6" ht="15.75" thickBot="1">
      <c r="B37" s="83" t="s">
        <v>17</v>
      </c>
      <c r="C37" s="83" t="s">
        <v>18</v>
      </c>
      <c r="D37" s="201" t="s">
        <v>19</v>
      </c>
      <c r="E37" s="85" t="s">
        <v>20</v>
      </c>
      <c r="F37" s="86" t="s">
        <v>21</v>
      </c>
    </row>
    <row r="38" spans="2:6" ht="15.75" thickBot="1">
      <c r="B38" s="200">
        <v>9910000003</v>
      </c>
      <c r="C38" s="191" t="s">
        <v>193</v>
      </c>
      <c r="D38" s="199">
        <v>1</v>
      </c>
      <c r="E38" s="192">
        <v>250000</v>
      </c>
      <c r="F38" s="32">
        <f>D38*E38</f>
        <v>250000</v>
      </c>
    </row>
    <row r="39" spans="2:6" ht="15.75" thickBot="1">
      <c r="B39" s="196"/>
      <c r="C39" s="87"/>
      <c r="D39" s="198"/>
      <c r="E39" s="34" t="s">
        <v>22</v>
      </c>
      <c r="F39" s="35">
        <f>F38</f>
        <v>250000</v>
      </c>
    </row>
    <row r="41" spans="2:6" ht="15.75" thickBot="1">
      <c r="B41" s="336"/>
      <c r="C41" s="336"/>
      <c r="D41" s="336"/>
      <c r="E41" s="336"/>
      <c r="F41" s="336"/>
    </row>
    <row r="42" spans="2:6" ht="15.75" thickBot="1">
      <c r="B42" s="49"/>
      <c r="C42" s="50" t="s">
        <v>39</v>
      </c>
      <c r="D42" s="2"/>
      <c r="E42" s="3"/>
      <c r="F42" s="4"/>
    </row>
    <row r="43" spans="2:6">
      <c r="B43" s="5" t="s">
        <v>5</v>
      </c>
      <c r="C43" s="317" t="s">
        <v>117</v>
      </c>
      <c r="D43" s="6"/>
      <c r="E43" s="7" t="s">
        <v>6</v>
      </c>
      <c r="F43" s="8"/>
    </row>
    <row r="44" spans="2:6">
      <c r="B44" s="9" t="s">
        <v>7</v>
      </c>
      <c r="C44" s="318" t="s">
        <v>116</v>
      </c>
      <c r="D44" s="10"/>
      <c r="E44" s="11"/>
      <c r="F44" s="8"/>
    </row>
    <row r="45" spans="2:6">
      <c r="B45" s="9" t="s">
        <v>9</v>
      </c>
      <c r="C45" s="191">
        <v>283220</v>
      </c>
      <c r="D45" s="12"/>
      <c r="E45" s="11" t="s">
        <v>10</v>
      </c>
      <c r="F45" s="8"/>
    </row>
    <row r="46" spans="2:6">
      <c r="B46" s="1" t="s">
        <v>12</v>
      </c>
      <c r="C46" s="204">
        <v>104707</v>
      </c>
      <c r="D46" s="6"/>
      <c r="E46" s="27"/>
      <c r="F46" s="8"/>
    </row>
    <row r="47" spans="2:6">
      <c r="B47" s="9" t="s">
        <v>13</v>
      </c>
      <c r="C47" s="181">
        <v>199913</v>
      </c>
      <c r="D47" s="6"/>
      <c r="E47" s="13"/>
      <c r="F47" s="8"/>
    </row>
    <row r="48" spans="2:6">
      <c r="B48" s="14" t="s">
        <v>14</v>
      </c>
      <c r="C48" s="208">
        <v>7298</v>
      </c>
      <c r="D48" s="6"/>
      <c r="E48" s="8"/>
      <c r="F48" s="8"/>
    </row>
    <row r="49" spans="2:6" ht="15.75" thickBot="1">
      <c r="B49" s="14" t="s">
        <v>15</v>
      </c>
      <c r="C49" s="37"/>
      <c r="D49" s="6"/>
      <c r="E49" s="8"/>
      <c r="F49" s="8"/>
    </row>
    <row r="50" spans="2:6" ht="15.75" thickBot="1">
      <c r="B50" s="83" t="s">
        <v>17</v>
      </c>
      <c r="C50" s="83" t="s">
        <v>18</v>
      </c>
      <c r="D50" s="84" t="s">
        <v>19</v>
      </c>
      <c r="E50" s="85" t="s">
        <v>20</v>
      </c>
      <c r="F50" s="86" t="s">
        <v>21</v>
      </c>
    </row>
    <row r="51" spans="2:6">
      <c r="B51" s="200">
        <v>9910000003</v>
      </c>
      <c r="C51" s="319" t="s">
        <v>54</v>
      </c>
      <c r="D51" s="39">
        <v>1</v>
      </c>
      <c r="E51" s="205">
        <v>135000</v>
      </c>
      <c r="F51" s="32">
        <v>135000</v>
      </c>
    </row>
    <row r="52" spans="2:6" ht="15.75" thickBot="1">
      <c r="B52" s="33"/>
      <c r="C52" s="87"/>
      <c r="D52" s="40"/>
      <c r="E52" s="34" t="s">
        <v>22</v>
      </c>
      <c r="F52" s="35">
        <f>F51</f>
        <v>135000</v>
      </c>
    </row>
    <row r="54" spans="2:6" ht="15.75" thickBot="1">
      <c r="B54" s="336"/>
      <c r="C54" s="336"/>
      <c r="D54" s="336"/>
      <c r="E54" s="336"/>
      <c r="F54" s="336"/>
    </row>
    <row r="55" spans="2:6" ht="15.75" thickBot="1">
      <c r="B55" s="49"/>
      <c r="C55" s="50" t="s">
        <v>87</v>
      </c>
      <c r="D55" s="2"/>
      <c r="E55" s="3"/>
      <c r="F55" s="4"/>
    </row>
    <row r="56" spans="2:6">
      <c r="B56" s="5" t="s">
        <v>5</v>
      </c>
      <c r="C56" s="200" t="s">
        <v>154</v>
      </c>
      <c r="D56" s="6"/>
      <c r="E56" s="7" t="s">
        <v>6</v>
      </c>
      <c r="F56" s="8"/>
    </row>
    <row r="57" spans="2:6">
      <c r="B57" s="9" t="s">
        <v>7</v>
      </c>
      <c r="C57" s="320" t="s">
        <v>153</v>
      </c>
      <c r="D57" s="10"/>
      <c r="E57" s="11"/>
      <c r="F57" s="8"/>
    </row>
    <row r="58" spans="2:6">
      <c r="B58" s="9" t="s">
        <v>9</v>
      </c>
      <c r="C58" s="191">
        <v>283222</v>
      </c>
      <c r="D58" s="12"/>
      <c r="E58" s="11" t="s">
        <v>10</v>
      </c>
      <c r="F58" s="8"/>
    </row>
    <row r="59" spans="2:6">
      <c r="B59" s="1" t="s">
        <v>12</v>
      </c>
      <c r="C59" s="204">
        <v>104713</v>
      </c>
      <c r="D59" s="6"/>
      <c r="E59" s="27"/>
      <c r="F59" s="8"/>
    </row>
    <row r="60" spans="2:6">
      <c r="B60" s="9" t="s">
        <v>13</v>
      </c>
      <c r="C60" s="321">
        <v>314713</v>
      </c>
      <c r="D60" s="6"/>
      <c r="E60" s="13"/>
      <c r="F60" s="8"/>
    </row>
    <row r="61" spans="2:6">
      <c r="B61" s="14" t="s">
        <v>14</v>
      </c>
      <c r="C61" s="208">
        <v>7206</v>
      </c>
      <c r="D61" s="6"/>
      <c r="E61" s="8"/>
      <c r="F61" s="8"/>
    </row>
    <row r="62" spans="2:6" ht="15.75" thickBot="1">
      <c r="B62" s="14" t="s">
        <v>15</v>
      </c>
      <c r="C62" s="37"/>
      <c r="D62" s="6"/>
      <c r="E62" s="8"/>
      <c r="F62" s="8"/>
    </row>
    <row r="63" spans="2:6" ht="15.75" thickBot="1">
      <c r="B63" s="83" t="s">
        <v>17</v>
      </c>
      <c r="C63" s="83" t="s">
        <v>18</v>
      </c>
      <c r="D63" s="84" t="s">
        <v>19</v>
      </c>
      <c r="E63" s="85" t="s">
        <v>20</v>
      </c>
      <c r="F63" s="86" t="s">
        <v>21</v>
      </c>
    </row>
    <row r="64" spans="2:6">
      <c r="B64" s="322" t="s">
        <v>27</v>
      </c>
      <c r="C64" s="191" t="s">
        <v>148</v>
      </c>
      <c r="D64" s="39">
        <v>1</v>
      </c>
      <c r="E64" s="194">
        <v>250000</v>
      </c>
      <c r="F64" s="32">
        <v>250000</v>
      </c>
    </row>
    <row r="65" spans="2:6" ht="15.75" thickBot="1">
      <c r="B65" s="33"/>
      <c r="C65" s="87"/>
      <c r="D65" s="40"/>
      <c r="E65" s="34" t="s">
        <v>22</v>
      </c>
      <c r="F65" s="35">
        <f>SUM(F64:F64)</f>
        <v>250000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topLeftCell="A46" workbookViewId="0">
      <selection activeCell="B55" sqref="B55:F66"/>
    </sheetView>
  </sheetViews>
  <sheetFormatPr baseColWidth="10" defaultRowHeight="15"/>
  <cols>
    <col min="2" max="2" width="35.28515625" style="114" customWidth="1"/>
    <col min="3" max="3" width="45.5703125" style="114" customWidth="1"/>
    <col min="4" max="4" width="11.42578125" style="114"/>
    <col min="5" max="5" width="12.28515625" style="114" customWidth="1"/>
    <col min="6" max="6" width="11.42578125" style="114"/>
  </cols>
  <sheetData>
    <row r="2" spans="2:6" ht="15.75" thickBot="1">
      <c r="B2" s="336"/>
      <c r="C2" s="336"/>
      <c r="D2" s="336"/>
      <c r="E2" s="336"/>
      <c r="F2" s="336"/>
    </row>
    <row r="3" spans="2:6" ht="15.75" thickBot="1">
      <c r="B3" s="49"/>
      <c r="C3" s="50" t="s">
        <v>88</v>
      </c>
      <c r="D3" s="2"/>
      <c r="E3" s="3"/>
      <c r="F3" s="4"/>
    </row>
    <row r="4" spans="2:6">
      <c r="B4" s="115" t="s">
        <v>5</v>
      </c>
      <c r="C4" s="200" t="s">
        <v>154</v>
      </c>
      <c r="D4" s="117"/>
      <c r="E4" s="28" t="s">
        <v>6</v>
      </c>
      <c r="F4" s="4"/>
    </row>
    <row r="5" spans="2:6">
      <c r="B5" s="116" t="s">
        <v>7</v>
      </c>
      <c r="C5" s="320" t="s">
        <v>153</v>
      </c>
      <c r="D5" s="117"/>
      <c r="E5" s="118"/>
      <c r="F5" s="4"/>
    </row>
    <row r="6" spans="2:6">
      <c r="B6" s="116" t="s">
        <v>9</v>
      </c>
      <c r="C6" s="191">
        <v>278537</v>
      </c>
      <c r="D6" s="119"/>
      <c r="E6" s="118" t="s">
        <v>10</v>
      </c>
      <c r="F6" s="4"/>
    </row>
    <row r="7" spans="2:6">
      <c r="B7" s="121" t="s">
        <v>12</v>
      </c>
      <c r="C7" s="180">
        <v>100979</v>
      </c>
      <c r="D7" s="2"/>
      <c r="E7" s="120"/>
      <c r="F7" s="4"/>
    </row>
    <row r="8" spans="2:6">
      <c r="B8" s="116" t="s">
        <v>13</v>
      </c>
      <c r="C8" s="323" t="s">
        <v>194</v>
      </c>
      <c r="D8" s="2"/>
      <c r="E8" s="122"/>
      <c r="F8" s="4"/>
    </row>
    <row r="9" spans="2:6">
      <c r="B9" s="123" t="s">
        <v>14</v>
      </c>
      <c r="C9" s="208">
        <v>7207</v>
      </c>
      <c r="D9" s="2"/>
      <c r="E9" s="4"/>
      <c r="F9" s="4"/>
    </row>
    <row r="10" spans="2:6" ht="15.75" thickBot="1">
      <c r="B10" s="123" t="s">
        <v>15</v>
      </c>
      <c r="C10" s="124"/>
      <c r="D10" s="2"/>
      <c r="E10" s="4"/>
      <c r="F10" s="4"/>
    </row>
    <row r="11" spans="2:6">
      <c r="B11" s="215" t="s">
        <v>17</v>
      </c>
      <c r="C11" s="215" t="s">
        <v>18</v>
      </c>
      <c r="D11" s="216" t="s">
        <v>19</v>
      </c>
      <c r="E11" s="217" t="s">
        <v>20</v>
      </c>
      <c r="F11" s="218" t="s">
        <v>21</v>
      </c>
    </row>
    <row r="12" spans="2:6" ht="15.75">
      <c r="B12" s="207" t="s">
        <v>195</v>
      </c>
      <c r="C12" s="223" t="s">
        <v>151</v>
      </c>
      <c r="D12" s="225">
        <v>15</v>
      </c>
      <c r="E12" s="224">
        <v>42350</v>
      </c>
      <c r="F12" s="226">
        <f>D12*E12</f>
        <v>635250</v>
      </c>
    </row>
    <row r="13" spans="2:6" ht="15.75" thickBot="1">
      <c r="B13" s="219"/>
      <c r="C13" s="220"/>
      <c r="D13" s="221"/>
      <c r="E13" s="222" t="s">
        <v>22</v>
      </c>
      <c r="F13" s="228">
        <f>F12</f>
        <v>635250</v>
      </c>
    </row>
    <row r="14" spans="2:6">
      <c r="F14" s="227"/>
    </row>
    <row r="15" spans="2:6" ht="15.75" thickBot="1">
      <c r="B15" s="336"/>
      <c r="C15" s="336"/>
      <c r="D15" s="336"/>
      <c r="E15" s="336"/>
      <c r="F15" s="336"/>
    </row>
    <row r="16" spans="2:6" ht="15.75" thickBot="1">
      <c r="B16" s="49"/>
      <c r="C16" s="50" t="s">
        <v>40</v>
      </c>
      <c r="D16" s="2"/>
      <c r="E16" s="3"/>
      <c r="F16" s="4"/>
    </row>
    <row r="17" spans="2:6">
      <c r="B17" s="115" t="s">
        <v>5</v>
      </c>
      <c r="C17" s="200" t="s">
        <v>154</v>
      </c>
      <c r="D17" s="117"/>
      <c r="E17" s="28" t="s">
        <v>6</v>
      </c>
      <c r="F17" s="4"/>
    </row>
    <row r="18" spans="2:6">
      <c r="B18" s="116" t="s">
        <v>7</v>
      </c>
      <c r="C18" s="320" t="s">
        <v>153</v>
      </c>
      <c r="D18" s="117"/>
      <c r="E18" s="118"/>
      <c r="F18" s="4"/>
    </row>
    <row r="19" spans="2:6">
      <c r="B19" s="116" t="s">
        <v>9</v>
      </c>
      <c r="C19" s="191">
        <v>278539</v>
      </c>
      <c r="D19" s="119"/>
      <c r="E19" s="118" t="s">
        <v>10</v>
      </c>
      <c r="F19" s="4"/>
    </row>
    <row r="20" spans="2:6">
      <c r="B20" s="121" t="s">
        <v>12</v>
      </c>
      <c r="C20" s="180">
        <v>100981</v>
      </c>
      <c r="D20" s="2"/>
      <c r="E20" s="120"/>
      <c r="F20" s="4"/>
    </row>
    <row r="21" spans="2:6">
      <c r="B21" s="116" t="s">
        <v>13</v>
      </c>
      <c r="C21" s="191">
        <v>314977</v>
      </c>
      <c r="D21" s="2"/>
      <c r="E21" s="122"/>
      <c r="F21" s="4"/>
    </row>
    <row r="22" spans="2:6">
      <c r="B22" s="123" t="s">
        <v>14</v>
      </c>
      <c r="C22" s="208">
        <v>7208</v>
      </c>
      <c r="D22" s="2"/>
      <c r="E22" s="4"/>
      <c r="F22" s="4"/>
    </row>
    <row r="23" spans="2:6" ht="15.75" thickBot="1">
      <c r="B23" s="123" t="s">
        <v>15</v>
      </c>
      <c r="C23" s="124"/>
      <c r="D23" s="2"/>
      <c r="E23" s="4"/>
      <c r="F23" s="4"/>
    </row>
    <row r="24" spans="2:6" ht="15.75" thickBot="1">
      <c r="B24" s="125" t="s">
        <v>17</v>
      </c>
      <c r="C24" s="125" t="s">
        <v>18</v>
      </c>
      <c r="D24" s="126" t="s">
        <v>19</v>
      </c>
      <c r="E24" s="127" t="s">
        <v>20</v>
      </c>
      <c r="F24" s="128" t="s">
        <v>21</v>
      </c>
    </row>
    <row r="25" spans="2:6" ht="15.75" thickBot="1">
      <c r="B25" s="200" t="s">
        <v>199</v>
      </c>
      <c r="C25" s="188" t="s">
        <v>152</v>
      </c>
      <c r="D25" s="150">
        <v>1</v>
      </c>
      <c r="E25" s="189">
        <v>679140</v>
      </c>
      <c r="F25" s="129">
        <v>679140</v>
      </c>
    </row>
    <row r="26" spans="2:6" ht="15.75" thickBot="1">
      <c r="B26" s="130"/>
      <c r="C26" s="131"/>
      <c r="D26" s="132"/>
      <c r="E26" s="133" t="s">
        <v>22</v>
      </c>
      <c r="F26" s="134">
        <f>SUM(F25:F25)</f>
        <v>679140</v>
      </c>
    </row>
    <row r="28" spans="2:6" ht="15.75" thickBot="1">
      <c r="B28" s="336"/>
      <c r="C28" s="336"/>
      <c r="D28" s="336"/>
      <c r="E28" s="336"/>
      <c r="F28" s="336"/>
    </row>
    <row r="29" spans="2:6" ht="15.75" thickBot="1">
      <c r="B29" s="49"/>
      <c r="C29" s="50" t="s">
        <v>41</v>
      </c>
      <c r="D29" s="2"/>
      <c r="E29" s="3"/>
      <c r="F29" s="4"/>
    </row>
    <row r="30" spans="2:6">
      <c r="B30" s="115" t="s">
        <v>5</v>
      </c>
      <c r="C30" s="200" t="s">
        <v>154</v>
      </c>
      <c r="D30" s="117"/>
      <c r="E30" s="28" t="s">
        <v>6</v>
      </c>
      <c r="F30" s="4"/>
    </row>
    <row r="31" spans="2:6">
      <c r="B31" s="116" t="s">
        <v>7</v>
      </c>
      <c r="C31" s="320" t="s">
        <v>153</v>
      </c>
      <c r="D31" s="117"/>
      <c r="E31" s="118"/>
      <c r="F31" s="4"/>
    </row>
    <row r="32" spans="2:6">
      <c r="B32" s="116" t="s">
        <v>9</v>
      </c>
      <c r="C32" s="191">
        <v>283223</v>
      </c>
      <c r="D32" s="119"/>
      <c r="E32" s="118" t="s">
        <v>10</v>
      </c>
      <c r="F32" s="4"/>
    </row>
    <row r="33" spans="2:6">
      <c r="B33" s="121" t="s">
        <v>12</v>
      </c>
      <c r="C33" s="204">
        <v>104711</v>
      </c>
      <c r="D33" s="2"/>
      <c r="E33" s="120"/>
      <c r="F33" s="4"/>
    </row>
    <row r="34" spans="2:6">
      <c r="B34" s="116" t="s">
        <v>13</v>
      </c>
      <c r="C34" s="191">
        <v>314828</v>
      </c>
      <c r="D34" s="2"/>
      <c r="E34" s="122"/>
      <c r="F34" s="4"/>
    </row>
    <row r="35" spans="2:6">
      <c r="B35" s="123" t="s">
        <v>14</v>
      </c>
      <c r="C35" s="191">
        <v>7209</v>
      </c>
      <c r="D35" s="2"/>
      <c r="E35" s="4"/>
      <c r="F35" s="4"/>
    </row>
    <row r="36" spans="2:6" ht="15.75" thickBot="1">
      <c r="B36" s="123" t="s">
        <v>15</v>
      </c>
      <c r="C36" s="124"/>
      <c r="D36" s="2"/>
      <c r="E36" s="4"/>
      <c r="F36" s="4"/>
    </row>
    <row r="37" spans="2:6" ht="15.75" thickBot="1">
      <c r="B37" s="125" t="s">
        <v>17</v>
      </c>
      <c r="C37" s="125" t="s">
        <v>18</v>
      </c>
      <c r="D37" s="126" t="s">
        <v>19</v>
      </c>
      <c r="E37" s="127" t="s">
        <v>20</v>
      </c>
      <c r="F37" s="128" t="s">
        <v>21</v>
      </c>
    </row>
    <row r="38" spans="2:6">
      <c r="B38" s="200">
        <v>9910000003</v>
      </c>
      <c r="C38" s="191" t="s">
        <v>193</v>
      </c>
      <c r="D38" s="161">
        <v>1</v>
      </c>
      <c r="E38" s="189">
        <v>250000</v>
      </c>
      <c r="F38" s="129">
        <v>250000</v>
      </c>
    </row>
    <row r="39" spans="2:6" ht="15.75" thickBot="1">
      <c r="B39" s="130"/>
      <c r="C39" s="131"/>
      <c r="D39" s="132"/>
      <c r="E39" s="133" t="s">
        <v>22</v>
      </c>
      <c r="F39" s="134">
        <f>SUM(F38:F38)</f>
        <v>250000</v>
      </c>
    </row>
    <row r="41" spans="2:6" ht="15.75" thickBot="1"/>
    <row r="42" spans="2:6" ht="15.75" thickBot="1">
      <c r="B42" s="49"/>
      <c r="C42" s="50" t="s">
        <v>42</v>
      </c>
      <c r="D42" s="2"/>
      <c r="E42" s="3"/>
      <c r="F42" s="4"/>
    </row>
    <row r="43" spans="2:6">
      <c r="B43" s="115" t="s">
        <v>5</v>
      </c>
      <c r="C43" s="293" t="s">
        <v>179</v>
      </c>
      <c r="D43" s="117"/>
      <c r="E43" s="28" t="s">
        <v>6</v>
      </c>
      <c r="F43" s="4"/>
    </row>
    <row r="44" spans="2:6">
      <c r="B44" s="116" t="s">
        <v>7</v>
      </c>
      <c r="C44" s="294" t="s">
        <v>178</v>
      </c>
      <c r="D44" s="117"/>
      <c r="E44" s="118"/>
      <c r="F44" s="4"/>
    </row>
    <row r="45" spans="2:6">
      <c r="B45" s="116" t="s">
        <v>9</v>
      </c>
      <c r="C45" s="191">
        <v>283554</v>
      </c>
      <c r="D45" s="119"/>
      <c r="E45" s="118" t="s">
        <v>10</v>
      </c>
      <c r="F45" s="4"/>
    </row>
    <row r="46" spans="2:6">
      <c r="B46" s="121" t="s">
        <v>12</v>
      </c>
      <c r="C46" s="204">
        <v>104708</v>
      </c>
      <c r="D46" s="2"/>
      <c r="E46" s="120"/>
      <c r="F46" s="4"/>
    </row>
    <row r="47" spans="2:6">
      <c r="B47" s="116" t="s">
        <v>13</v>
      </c>
      <c r="C47" s="181">
        <v>135634</v>
      </c>
      <c r="D47" s="2"/>
      <c r="E47" s="122"/>
      <c r="F47" s="4"/>
    </row>
    <row r="48" spans="2:6">
      <c r="B48" s="123" t="s">
        <v>14</v>
      </c>
      <c r="C48" s="208">
        <v>7010</v>
      </c>
      <c r="D48" s="2"/>
      <c r="E48" s="4"/>
      <c r="F48" s="4"/>
    </row>
    <row r="49" spans="2:9" ht="15.75" thickBot="1">
      <c r="B49" s="123" t="s">
        <v>15</v>
      </c>
      <c r="C49" s="124"/>
      <c r="D49" s="2"/>
      <c r="E49" s="4"/>
      <c r="F49" s="4"/>
    </row>
    <row r="50" spans="2:9" ht="15.75" thickBot="1">
      <c r="B50" s="125" t="s">
        <v>17</v>
      </c>
      <c r="C50" s="125" t="s">
        <v>18</v>
      </c>
      <c r="D50" s="126" t="s">
        <v>19</v>
      </c>
      <c r="E50" s="127" t="s">
        <v>20</v>
      </c>
      <c r="F50" s="128" t="s">
        <v>21</v>
      </c>
    </row>
    <row r="51" spans="2:9" ht="15.75" thickBot="1">
      <c r="B51" s="229">
        <v>3200000000</v>
      </c>
      <c r="C51" s="239" t="s">
        <v>142</v>
      </c>
      <c r="D51" s="199">
        <v>1</v>
      </c>
      <c r="E51" s="326">
        <v>372000</v>
      </c>
      <c r="F51" s="326">
        <v>372000</v>
      </c>
    </row>
    <row r="52" spans="2:9" ht="15.75" thickBot="1">
      <c r="B52" s="327" t="s">
        <v>195</v>
      </c>
      <c r="C52" s="239" t="s">
        <v>196</v>
      </c>
      <c r="D52" s="199">
        <v>10</v>
      </c>
      <c r="E52" s="326">
        <v>42350</v>
      </c>
      <c r="F52" s="328">
        <f>D52*E52</f>
        <v>423500</v>
      </c>
    </row>
    <row r="53" spans="2:9" ht="15.75" thickBot="1">
      <c r="B53" s="219"/>
      <c r="C53" s="220"/>
      <c r="D53" s="221"/>
      <c r="E53" s="222" t="s">
        <v>22</v>
      </c>
      <c r="F53" s="325">
        <f>F51+F52</f>
        <v>795500</v>
      </c>
    </row>
    <row r="55" spans="2:9" ht="15.75" thickBot="1">
      <c r="B55" s="336" t="s">
        <v>206</v>
      </c>
      <c r="C55" s="336"/>
      <c r="D55" s="336"/>
      <c r="E55" s="336"/>
      <c r="F55" s="336"/>
    </row>
    <row r="56" spans="2:9" ht="15.75" thickBot="1">
      <c r="B56" s="49"/>
      <c r="C56" s="50" t="s">
        <v>43</v>
      </c>
      <c r="D56" s="117"/>
      <c r="E56" s="3"/>
      <c r="F56" s="4"/>
    </row>
    <row r="57" spans="2:9" ht="15.75" thickBot="1">
      <c r="B57" s="115" t="s">
        <v>5</v>
      </c>
      <c r="C57" s="268" t="s">
        <v>53</v>
      </c>
      <c r="D57" s="117"/>
      <c r="E57" s="28" t="s">
        <v>6</v>
      </c>
      <c r="F57" s="4"/>
    </row>
    <row r="58" spans="2:9" ht="15.75" thickBot="1">
      <c r="B58" s="116" t="s">
        <v>7</v>
      </c>
      <c r="C58" s="270" t="s">
        <v>128</v>
      </c>
      <c r="D58" s="117"/>
      <c r="E58" s="118"/>
      <c r="F58" s="4"/>
    </row>
    <row r="59" spans="2:9">
      <c r="B59" s="116" t="s">
        <v>9</v>
      </c>
      <c r="C59" s="203">
        <v>279480</v>
      </c>
      <c r="D59" s="119"/>
      <c r="E59" s="118" t="s">
        <v>10</v>
      </c>
      <c r="F59" s="4"/>
    </row>
    <row r="60" spans="2:9">
      <c r="B60" s="121" t="s">
        <v>12</v>
      </c>
      <c r="C60" s="180">
        <v>101742</v>
      </c>
      <c r="D60" s="2"/>
      <c r="E60" s="120"/>
      <c r="F60" s="4"/>
    </row>
    <row r="61" spans="2:9">
      <c r="B61" s="116" t="s">
        <v>13</v>
      </c>
      <c r="C61" s="203">
        <v>4700023607</v>
      </c>
      <c r="D61" s="2"/>
      <c r="E61" s="122"/>
      <c r="F61" s="4"/>
    </row>
    <row r="62" spans="2:9">
      <c r="B62" s="123" t="s">
        <v>14</v>
      </c>
      <c r="C62" s="203">
        <v>7356</v>
      </c>
      <c r="D62" s="2"/>
      <c r="E62" s="4"/>
      <c r="F62" s="4"/>
      <c r="I62" t="s">
        <v>6</v>
      </c>
    </row>
    <row r="63" spans="2:9" ht="15.75" thickBot="1">
      <c r="B63" s="123" t="s">
        <v>15</v>
      </c>
      <c r="C63" s="124"/>
      <c r="D63" s="2"/>
      <c r="E63" s="4"/>
      <c r="F63" s="4"/>
    </row>
    <row r="64" spans="2:9" ht="15.75" thickBot="1">
      <c r="B64" s="125" t="s">
        <v>17</v>
      </c>
      <c r="C64" s="125" t="s">
        <v>18</v>
      </c>
      <c r="D64" s="126" t="s">
        <v>19</v>
      </c>
      <c r="E64" s="127" t="s">
        <v>20</v>
      </c>
      <c r="F64" s="128" t="s">
        <v>21</v>
      </c>
    </row>
    <row r="65" spans="2:6" ht="15.75" thickBot="1">
      <c r="B65" s="188" t="s">
        <v>207</v>
      </c>
      <c r="C65" s="188" t="s">
        <v>155</v>
      </c>
      <c r="D65" s="135">
        <v>10</v>
      </c>
      <c r="E65" s="330">
        <v>13000</v>
      </c>
      <c r="F65" s="129">
        <f>D65*E65</f>
        <v>130000</v>
      </c>
    </row>
    <row r="66" spans="2:6" ht="15.75" thickBot="1">
      <c r="B66" s="130"/>
      <c r="C66" s="131"/>
      <c r="D66" s="132"/>
      <c r="E66" s="133" t="s">
        <v>22</v>
      </c>
      <c r="F66" s="134">
        <f>SUM(F65:F65)</f>
        <v>130000</v>
      </c>
    </row>
  </sheetData>
  <mergeCells count="4">
    <mergeCell ref="B28:F28"/>
    <mergeCell ref="B2:F2"/>
    <mergeCell ref="B15:F15"/>
    <mergeCell ref="B55:F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topLeftCell="A67" workbookViewId="0">
      <selection activeCell="B15" sqref="B15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/>
    <row r="3" spans="2:6" ht="15.75" thickBot="1">
      <c r="B3" s="49"/>
      <c r="C3" s="50" t="s">
        <v>100</v>
      </c>
      <c r="D3" s="2"/>
      <c r="E3" s="3"/>
      <c r="F3" s="4"/>
    </row>
    <row r="4" spans="2:6">
      <c r="B4" s="5" t="s">
        <v>5</v>
      </c>
      <c r="C4" s="104"/>
      <c r="D4" s="6"/>
      <c r="E4" s="7" t="s">
        <v>6</v>
      </c>
      <c r="F4" s="8"/>
    </row>
    <row r="5" spans="2:6">
      <c r="B5" s="9" t="s">
        <v>7</v>
      </c>
      <c r="C5" s="230"/>
      <c r="D5" s="10"/>
      <c r="E5" s="11"/>
      <c r="F5" s="8"/>
    </row>
    <row r="6" spans="2:6">
      <c r="B6" s="9" t="s">
        <v>9</v>
      </c>
      <c r="C6" s="191"/>
      <c r="D6" s="12"/>
      <c r="E6" s="11" t="s">
        <v>10</v>
      </c>
      <c r="F6" s="8"/>
    </row>
    <row r="7" spans="2:6">
      <c r="B7" s="1" t="s">
        <v>12</v>
      </c>
      <c r="C7" s="180"/>
      <c r="D7" s="6"/>
      <c r="E7" s="27"/>
      <c r="F7" s="8"/>
    </row>
    <row r="8" spans="2:6">
      <c r="B8" s="9" t="s">
        <v>13</v>
      </c>
      <c r="C8" s="181"/>
      <c r="D8" s="6"/>
      <c r="E8" s="13"/>
      <c r="F8" s="8"/>
    </row>
    <row r="9" spans="2:6">
      <c r="B9" s="14" t="s">
        <v>14</v>
      </c>
      <c r="C9" s="191"/>
      <c r="D9" s="6"/>
      <c r="E9" s="8"/>
      <c r="F9" s="8"/>
    </row>
    <row r="10" spans="2:6" ht="15.75" thickBot="1">
      <c r="B10" s="14" t="s">
        <v>15</v>
      </c>
      <c r="C10" s="37"/>
      <c r="D10" s="6"/>
      <c r="E10" s="8"/>
      <c r="F10" s="8"/>
    </row>
    <row r="11" spans="2:6" ht="15.75" thickBot="1">
      <c r="B11" s="83" t="s">
        <v>17</v>
      </c>
      <c r="C11" s="83"/>
      <c r="D11" s="84" t="s">
        <v>19</v>
      </c>
      <c r="E11" s="85" t="s">
        <v>20</v>
      </c>
      <c r="F11" s="86" t="s">
        <v>21</v>
      </c>
    </row>
    <row r="12" spans="2:6" ht="15.75" thickBot="1">
      <c r="B12" s="229"/>
      <c r="C12" s="229"/>
      <c r="D12" s="161"/>
      <c r="E12" s="195"/>
      <c r="F12" s="32"/>
    </row>
    <row r="13" spans="2:6" ht="15.75" thickBot="1">
      <c r="B13" s="196"/>
      <c r="C13" s="197"/>
      <c r="D13" s="40"/>
      <c r="E13" s="34" t="s">
        <v>22</v>
      </c>
      <c r="F13" s="35">
        <f>SUM(F12:F12)</f>
        <v>0</v>
      </c>
    </row>
    <row r="15" spans="2:6" ht="15.75" thickBot="1">
      <c r="B15" s="231"/>
    </row>
    <row r="16" spans="2:6" ht="15.75" thickBot="1">
      <c r="B16" s="49"/>
      <c r="C16" s="232" t="s">
        <v>89</v>
      </c>
      <c r="D16" s="2"/>
      <c r="E16" s="3"/>
      <c r="F16" s="4"/>
    </row>
    <row r="17" spans="2:6">
      <c r="B17" s="5" t="s">
        <v>5</v>
      </c>
      <c r="C17" s="223"/>
      <c r="D17" s="6"/>
      <c r="E17" s="7" t="s">
        <v>6</v>
      </c>
      <c r="F17" s="8"/>
    </row>
    <row r="18" spans="2:6">
      <c r="B18" s="9" t="s">
        <v>7</v>
      </c>
      <c r="C18" s="185"/>
      <c r="D18" s="6"/>
      <c r="E18" s="11"/>
      <c r="F18" s="8"/>
    </row>
    <row r="19" spans="2:6">
      <c r="B19" s="9" t="s">
        <v>9</v>
      </c>
      <c r="C19" s="234"/>
      <c r="D19" s="106"/>
      <c r="E19" s="11" t="s">
        <v>10</v>
      </c>
      <c r="F19" s="8"/>
    </row>
    <row r="20" spans="2:6">
      <c r="B20" s="1" t="s">
        <v>12</v>
      </c>
      <c r="C20" s="235"/>
      <c r="D20" s="6"/>
      <c r="E20" s="27"/>
      <c r="F20" s="8"/>
    </row>
    <row r="21" spans="2:6">
      <c r="B21" s="9" t="s">
        <v>13</v>
      </c>
      <c r="C21" s="234"/>
      <c r="D21" s="6"/>
      <c r="E21" s="13"/>
      <c r="F21" s="8"/>
    </row>
    <row r="22" spans="2:6">
      <c r="B22" s="14" t="s">
        <v>14</v>
      </c>
      <c r="C22" s="234"/>
      <c r="D22" s="6"/>
      <c r="E22" s="8"/>
      <c r="F22" s="8"/>
    </row>
    <row r="23" spans="2:6" ht="15.75" thickBot="1">
      <c r="B23" s="14" t="s">
        <v>15</v>
      </c>
      <c r="C23" s="236"/>
      <c r="D23" s="6"/>
      <c r="E23" s="8"/>
      <c r="F23" s="8"/>
    </row>
    <row r="24" spans="2:6" ht="15.75" thickBot="1">
      <c r="B24" s="83" t="s">
        <v>17</v>
      </c>
      <c r="C24" s="233" t="s">
        <v>18</v>
      </c>
      <c r="D24" s="84" t="s">
        <v>19</v>
      </c>
      <c r="E24" s="85" t="s">
        <v>20</v>
      </c>
      <c r="F24" s="86" t="s">
        <v>21</v>
      </c>
    </row>
    <row r="25" spans="2:6" ht="15.75" thickBot="1">
      <c r="B25" s="200"/>
      <c r="C25" s="188"/>
      <c r="D25" s="39"/>
      <c r="E25" s="202"/>
      <c r="F25" s="32">
        <f>E25*D25</f>
        <v>0</v>
      </c>
    </row>
    <row r="26" spans="2:6" ht="15.75" thickBot="1">
      <c r="B26" s="33"/>
      <c r="C26" s="87"/>
      <c r="D26" s="40"/>
      <c r="E26" s="34" t="s">
        <v>22</v>
      </c>
      <c r="F26" s="35">
        <f>F25</f>
        <v>0</v>
      </c>
    </row>
    <row r="28" spans="2:6" ht="15.75" thickBot="1"/>
    <row r="29" spans="2:6" ht="15.75" thickBot="1">
      <c r="B29" s="49"/>
      <c r="C29" s="50" t="s">
        <v>90</v>
      </c>
      <c r="D29" s="2"/>
      <c r="E29" s="3"/>
      <c r="F29" s="4"/>
    </row>
    <row r="30" spans="2:6">
      <c r="B30" s="5" t="s">
        <v>5</v>
      </c>
      <c r="C30" s="186"/>
      <c r="D30" s="6"/>
      <c r="E30" s="7" t="s">
        <v>6</v>
      </c>
      <c r="F30" s="8"/>
    </row>
    <row r="31" spans="2:6">
      <c r="B31" s="9" t="s">
        <v>7</v>
      </c>
      <c r="C31" s="186"/>
      <c r="D31" s="10"/>
      <c r="E31" s="11"/>
      <c r="F31" s="8"/>
    </row>
    <row r="32" spans="2:6">
      <c r="B32" s="9" t="s">
        <v>9</v>
      </c>
      <c r="C32" s="191"/>
      <c r="D32" s="12"/>
      <c r="E32" s="11" t="s">
        <v>10</v>
      </c>
      <c r="F32" s="8"/>
    </row>
    <row r="33" spans="2:6">
      <c r="B33" s="1" t="s">
        <v>12</v>
      </c>
      <c r="C33" s="180"/>
      <c r="D33" s="6"/>
      <c r="E33" s="27"/>
      <c r="F33" s="8"/>
    </row>
    <row r="34" spans="2:6">
      <c r="B34" s="9" t="s">
        <v>13</v>
      </c>
      <c r="C34" s="181"/>
      <c r="D34" s="6"/>
      <c r="E34" s="13"/>
      <c r="F34" s="8"/>
    </row>
    <row r="35" spans="2:6">
      <c r="B35" s="14" t="s">
        <v>14</v>
      </c>
      <c r="C35" s="208"/>
      <c r="D35" s="6"/>
      <c r="E35" s="8"/>
      <c r="F35" s="8"/>
    </row>
    <row r="36" spans="2:6" ht="15.75" thickBot="1">
      <c r="B36" s="14" t="s">
        <v>15</v>
      </c>
      <c r="C36" s="37"/>
      <c r="D36" s="6"/>
      <c r="E36" s="8"/>
      <c r="F36" s="8"/>
    </row>
    <row r="37" spans="2:6" ht="15.75" thickBot="1">
      <c r="B37" s="83" t="s">
        <v>17</v>
      </c>
      <c r="C37" s="83" t="s">
        <v>18</v>
      </c>
      <c r="D37" s="84" t="s">
        <v>19</v>
      </c>
      <c r="E37" s="85" t="s">
        <v>20</v>
      </c>
      <c r="F37" s="86" t="s">
        <v>21</v>
      </c>
    </row>
    <row r="38" spans="2:6" ht="16.5" thickBot="1">
      <c r="B38" s="229"/>
      <c r="C38" s="239"/>
      <c r="D38" s="199"/>
      <c r="E38" s="241"/>
      <c r="F38" s="240">
        <f>E38*D38</f>
        <v>0</v>
      </c>
    </row>
    <row r="39" spans="2:6" ht="15.75" thickBot="1">
      <c r="B39" s="196"/>
      <c r="C39" s="197"/>
      <c r="D39" s="198"/>
      <c r="E39" s="237" t="s">
        <v>22</v>
      </c>
      <c r="F39" s="238" t="e">
        <f>#REF!+F38</f>
        <v>#REF!</v>
      </c>
    </row>
    <row r="41" spans="2:6" ht="15.75" thickBot="1">
      <c r="B41" s="336"/>
      <c r="C41" s="336"/>
      <c r="D41" s="336"/>
      <c r="E41" s="336"/>
      <c r="F41" s="336"/>
    </row>
    <row r="42" spans="2:6" ht="15.75" thickBot="1">
      <c r="B42" s="49"/>
      <c r="C42" s="50" t="s">
        <v>91</v>
      </c>
      <c r="D42" s="2"/>
      <c r="E42" s="3"/>
      <c r="F42" s="4"/>
    </row>
    <row r="43" spans="2:6">
      <c r="B43" s="5" t="s">
        <v>5</v>
      </c>
      <c r="C43" s="186"/>
      <c r="D43" s="6"/>
      <c r="E43" s="7" t="s">
        <v>6</v>
      </c>
      <c r="F43" s="8"/>
    </row>
    <row r="44" spans="2:6">
      <c r="B44" s="9" t="s">
        <v>7</v>
      </c>
      <c r="C44" s="186"/>
      <c r="D44" s="10"/>
      <c r="E44" s="11"/>
      <c r="F44" s="8"/>
    </row>
    <row r="45" spans="2:6">
      <c r="B45" s="9" t="s">
        <v>9</v>
      </c>
      <c r="C45" s="203"/>
      <c r="D45" s="12"/>
      <c r="E45" s="11" t="s">
        <v>10</v>
      </c>
      <c r="F45" s="8"/>
    </row>
    <row r="46" spans="2:6">
      <c r="B46" s="1" t="s">
        <v>12</v>
      </c>
      <c r="C46" s="180"/>
      <c r="D46" s="6"/>
      <c r="E46" s="27"/>
      <c r="F46" s="8"/>
    </row>
    <row r="47" spans="2:6">
      <c r="B47" s="9" t="s">
        <v>13</v>
      </c>
      <c r="C47" s="203"/>
      <c r="D47" s="6"/>
      <c r="E47" s="13"/>
      <c r="F47" s="8"/>
    </row>
    <row r="48" spans="2:6">
      <c r="B48" s="14" t="s">
        <v>14</v>
      </c>
      <c r="C48" s="203"/>
      <c r="D48" s="6"/>
      <c r="E48" s="8"/>
      <c r="F48" s="8"/>
    </row>
    <row r="49" spans="2:6" ht="15.75" thickBot="1">
      <c r="B49" s="14" t="s">
        <v>15</v>
      </c>
      <c r="C49" s="37"/>
      <c r="D49" s="6"/>
      <c r="E49" s="8"/>
      <c r="F49" s="8"/>
    </row>
    <row r="50" spans="2:6" ht="15.75" thickBot="1">
      <c r="B50" s="83" t="s">
        <v>17</v>
      </c>
      <c r="C50" s="83" t="s">
        <v>18</v>
      </c>
      <c r="D50" s="84" t="s">
        <v>19</v>
      </c>
      <c r="E50" s="85" t="s">
        <v>20</v>
      </c>
      <c r="F50" s="86" t="s">
        <v>21</v>
      </c>
    </row>
    <row r="51" spans="2:6">
      <c r="B51" s="242"/>
      <c r="C51" s="243"/>
      <c r="D51" s="39"/>
      <c r="E51" s="31"/>
      <c r="F51" s="32">
        <f>E51*D51</f>
        <v>0</v>
      </c>
    </row>
    <row r="52" spans="2:6" ht="15.75" thickBot="1">
      <c r="B52" s="33"/>
      <c r="C52" s="87"/>
      <c r="D52" s="40"/>
      <c r="E52" s="34" t="s">
        <v>22</v>
      </c>
      <c r="F52" s="35">
        <f>F51</f>
        <v>0</v>
      </c>
    </row>
    <row r="54" spans="2:6" ht="15.75" thickBot="1"/>
    <row r="55" spans="2:6" ht="15.75" thickBot="1">
      <c r="B55" s="49"/>
      <c r="C55" s="50" t="s">
        <v>92</v>
      </c>
      <c r="D55" s="2"/>
      <c r="E55" s="3"/>
      <c r="F55" s="4"/>
    </row>
    <row r="56" spans="2:6">
      <c r="B56" s="5" t="s">
        <v>5</v>
      </c>
      <c r="C56" s="104"/>
      <c r="D56" s="6"/>
      <c r="E56" s="7" t="s">
        <v>6</v>
      </c>
      <c r="F56" s="8"/>
    </row>
    <row r="57" spans="2:6">
      <c r="B57" s="9" t="s">
        <v>7</v>
      </c>
      <c r="C57" s="105"/>
      <c r="D57" s="10"/>
      <c r="E57" s="11"/>
      <c r="F57" s="8"/>
    </row>
    <row r="58" spans="2:6">
      <c r="B58" s="9" t="s">
        <v>9</v>
      </c>
      <c r="C58" s="94"/>
      <c r="D58" s="12"/>
      <c r="E58" s="11" t="s">
        <v>10</v>
      </c>
      <c r="F58" s="8"/>
    </row>
    <row r="59" spans="2:6">
      <c r="B59" s="9" t="s">
        <v>11</v>
      </c>
      <c r="C59" s="94"/>
      <c r="D59" s="6"/>
      <c r="E59" s="27"/>
      <c r="F59" s="8"/>
    </row>
    <row r="60" spans="2:6">
      <c r="B60" s="1" t="s">
        <v>12</v>
      </c>
      <c r="C60" s="93"/>
      <c r="D60" s="6"/>
      <c r="E60" s="13"/>
      <c r="F60" s="8"/>
    </row>
    <row r="61" spans="2:6">
      <c r="B61" s="9" t="s">
        <v>13</v>
      </c>
      <c r="C61" s="94"/>
      <c r="D61" s="6"/>
      <c r="E61" s="13"/>
      <c r="F61" s="8"/>
    </row>
    <row r="62" spans="2:6">
      <c r="B62" s="14" t="s">
        <v>14</v>
      </c>
      <c r="C62" s="15"/>
      <c r="D62" s="6"/>
      <c r="E62" s="8"/>
      <c r="F62" s="8"/>
    </row>
    <row r="63" spans="2:6">
      <c r="B63" s="14" t="s">
        <v>15</v>
      </c>
      <c r="C63" s="37"/>
      <c r="D63" s="6"/>
      <c r="E63" s="8"/>
      <c r="F63" s="8"/>
    </row>
    <row r="64" spans="2:6" ht="15.75" thickBot="1">
      <c r="B64" s="21" t="s">
        <v>16</v>
      </c>
      <c r="C64" s="37"/>
      <c r="D64" s="6"/>
      <c r="E64" s="8"/>
      <c r="F64" s="8"/>
    </row>
    <row r="65" spans="2:6" ht="15.75" thickBot="1">
      <c r="B65" s="83" t="s">
        <v>17</v>
      </c>
      <c r="C65" s="83" t="s">
        <v>18</v>
      </c>
      <c r="D65" s="84" t="s">
        <v>19</v>
      </c>
      <c r="E65" s="85" t="s">
        <v>20</v>
      </c>
      <c r="F65" s="86" t="s">
        <v>21</v>
      </c>
    </row>
    <row r="66" spans="2:6">
      <c r="B66" s="30"/>
      <c r="C66" s="30"/>
      <c r="D66" s="161"/>
      <c r="E66" s="31"/>
      <c r="F66" s="32">
        <f>E66*D66</f>
        <v>0</v>
      </c>
    </row>
    <row r="67" spans="2:6">
      <c r="B67" s="144"/>
      <c r="C67" s="144"/>
      <c r="D67" s="113"/>
      <c r="E67" s="162"/>
      <c r="F67" s="146">
        <f t="shared" ref="F67:F68" si="0">E67*D67</f>
        <v>0</v>
      </c>
    </row>
    <row r="68" spans="2:6">
      <c r="B68" s="144"/>
      <c r="C68" s="144"/>
      <c r="D68" s="113"/>
      <c r="E68" s="162"/>
      <c r="F68" s="146">
        <f t="shared" si="0"/>
        <v>0</v>
      </c>
    </row>
    <row r="69" spans="2:6" ht="15.75" thickBot="1">
      <c r="B69" s="33"/>
      <c r="C69" s="87"/>
      <c r="D69" s="40"/>
      <c r="E69" s="34" t="s">
        <v>22</v>
      </c>
      <c r="F69" s="35">
        <f>SUM(F66:F68)</f>
        <v>0</v>
      </c>
    </row>
  </sheetData>
  <mergeCells count="1">
    <mergeCell ref="B41:F4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E17" sqref="E17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/>
    <row r="3" spans="2:6" ht="15.75" thickBot="1">
      <c r="B3" s="49"/>
      <c r="C3" s="50" t="s">
        <v>93</v>
      </c>
      <c r="D3" s="2"/>
      <c r="E3" s="3"/>
      <c r="F3" s="4"/>
    </row>
    <row r="4" spans="2:6">
      <c r="B4" s="5" t="s">
        <v>5</v>
      </c>
      <c r="C4" s="104"/>
      <c r="D4" s="6"/>
      <c r="E4" s="7" t="s">
        <v>6</v>
      </c>
      <c r="F4" s="8"/>
    </row>
    <row r="5" spans="2:6">
      <c r="B5" s="9" t="s">
        <v>7</v>
      </c>
      <c r="C5" s="105"/>
      <c r="D5" s="10"/>
      <c r="E5" s="11"/>
      <c r="F5" s="8"/>
    </row>
    <row r="6" spans="2:6">
      <c r="B6" s="9" t="s">
        <v>9</v>
      </c>
      <c r="C6" s="94"/>
      <c r="D6" s="12"/>
      <c r="E6" s="11" t="s">
        <v>10</v>
      </c>
      <c r="F6" s="8"/>
    </row>
    <row r="7" spans="2:6">
      <c r="B7" s="9" t="s">
        <v>11</v>
      </c>
      <c r="C7" s="94"/>
      <c r="D7" s="6"/>
      <c r="E7" s="27"/>
      <c r="F7" s="8"/>
    </row>
    <row r="8" spans="2:6">
      <c r="B8" s="1" t="s">
        <v>12</v>
      </c>
      <c r="C8" s="93"/>
      <c r="D8" s="6"/>
      <c r="E8" s="13"/>
      <c r="F8" s="8"/>
    </row>
    <row r="9" spans="2:6">
      <c r="B9" s="9" t="s">
        <v>13</v>
      </c>
      <c r="C9" s="94"/>
      <c r="D9" s="6"/>
      <c r="E9" s="13"/>
      <c r="F9" s="8"/>
    </row>
    <row r="10" spans="2:6">
      <c r="B10" s="14" t="s">
        <v>14</v>
      </c>
      <c r="C10" s="15"/>
      <c r="D10" s="6"/>
      <c r="E10" s="8"/>
      <c r="F10" s="8"/>
    </row>
    <row r="11" spans="2:6">
      <c r="B11" s="14" t="s">
        <v>15</v>
      </c>
      <c r="C11" s="37"/>
      <c r="D11" s="6"/>
      <c r="E11" s="8"/>
      <c r="F11" s="8"/>
    </row>
    <row r="12" spans="2:6" ht="15.75" thickBot="1">
      <c r="B12" s="21" t="s">
        <v>16</v>
      </c>
      <c r="C12" s="37"/>
      <c r="D12" s="6"/>
      <c r="E12" s="8"/>
      <c r="F12" s="8"/>
    </row>
    <row r="13" spans="2:6" ht="15.75" thickBot="1">
      <c r="B13" s="83" t="s">
        <v>17</v>
      </c>
      <c r="C13" s="83" t="s">
        <v>18</v>
      </c>
      <c r="D13" s="84" t="s">
        <v>19</v>
      </c>
      <c r="E13" s="85" t="s">
        <v>20</v>
      </c>
      <c r="F13" s="86" t="s">
        <v>21</v>
      </c>
    </row>
    <row r="14" spans="2:6">
      <c r="B14" s="30"/>
      <c r="C14" s="30"/>
      <c r="D14" s="39"/>
      <c r="E14" s="31"/>
      <c r="F14" s="32">
        <f>E14*D14</f>
        <v>0</v>
      </c>
    </row>
    <row r="15" spans="2:6" ht="15.75" thickBot="1">
      <c r="B15" s="33"/>
      <c r="C15" s="87"/>
      <c r="D15" s="40"/>
      <c r="E15" s="34" t="s">
        <v>22</v>
      </c>
      <c r="F15" s="35">
        <f>F14</f>
        <v>0</v>
      </c>
    </row>
    <row r="17" spans="2:6" ht="15.75" thickBot="1"/>
    <row r="18" spans="2:6" ht="15.75" thickBot="1">
      <c r="B18" s="49"/>
      <c r="C18" s="50" t="s">
        <v>94</v>
      </c>
      <c r="D18" s="2"/>
      <c r="E18" s="3"/>
      <c r="F18" s="4"/>
    </row>
    <row r="19" spans="2:6">
      <c r="B19" s="5" t="s">
        <v>5</v>
      </c>
      <c r="C19" s="104"/>
      <c r="D19" s="6"/>
      <c r="E19" s="7" t="s">
        <v>6</v>
      </c>
      <c r="F19" s="8"/>
    </row>
    <row r="20" spans="2:6">
      <c r="B20" s="9" t="s">
        <v>7</v>
      </c>
      <c r="C20" s="105"/>
      <c r="D20" s="10"/>
      <c r="E20" s="11"/>
      <c r="F20" s="8"/>
    </row>
    <row r="21" spans="2:6">
      <c r="B21" s="9" t="s">
        <v>9</v>
      </c>
      <c r="C21" s="94"/>
      <c r="D21" s="12"/>
      <c r="E21" s="11" t="s">
        <v>10</v>
      </c>
      <c r="F21" s="8"/>
    </row>
    <row r="22" spans="2:6">
      <c r="B22" s="9" t="s">
        <v>11</v>
      </c>
      <c r="C22" s="94"/>
      <c r="D22" s="6"/>
      <c r="E22" s="27"/>
      <c r="F22" s="8"/>
    </row>
    <row r="23" spans="2:6">
      <c r="B23" s="1" t="s">
        <v>12</v>
      </c>
      <c r="C23" s="93"/>
      <c r="D23" s="6"/>
      <c r="E23" s="13"/>
      <c r="F23" s="8"/>
    </row>
    <row r="24" spans="2:6">
      <c r="B24" s="9" t="s">
        <v>13</v>
      </c>
      <c r="C24" s="94"/>
      <c r="D24" s="6"/>
      <c r="E24" s="13"/>
      <c r="F24" s="8"/>
    </row>
    <row r="25" spans="2:6">
      <c r="B25" s="14" t="s">
        <v>14</v>
      </c>
      <c r="C25" s="15"/>
      <c r="D25" s="6"/>
      <c r="E25" s="8"/>
      <c r="F25" s="8"/>
    </row>
    <row r="26" spans="2:6">
      <c r="B26" s="14" t="s">
        <v>15</v>
      </c>
      <c r="C26" s="37"/>
      <c r="D26" s="6"/>
      <c r="E26" s="8"/>
      <c r="F26" s="8"/>
    </row>
    <row r="27" spans="2:6" ht="15.75" thickBot="1">
      <c r="B27" s="21" t="s">
        <v>16</v>
      </c>
      <c r="C27" s="37"/>
      <c r="D27" s="6"/>
      <c r="E27" s="8"/>
      <c r="F27" s="8"/>
    </row>
    <row r="28" spans="2:6" ht="15.75" thickBot="1">
      <c r="B28" s="83" t="s">
        <v>17</v>
      </c>
      <c r="C28" s="83" t="s">
        <v>18</v>
      </c>
      <c r="D28" s="84" t="s">
        <v>19</v>
      </c>
      <c r="E28" s="85" t="s">
        <v>20</v>
      </c>
      <c r="F28" s="86" t="s">
        <v>21</v>
      </c>
    </row>
    <row r="29" spans="2:6">
      <c r="B29" s="30"/>
      <c r="C29" s="30"/>
      <c r="D29" s="39"/>
      <c r="E29" s="31"/>
      <c r="F29" s="32">
        <f>E29*D29</f>
        <v>0</v>
      </c>
    </row>
    <row r="30" spans="2:6" ht="15.75" thickBot="1">
      <c r="B30" s="33"/>
      <c r="C30" s="87"/>
      <c r="D30" s="40"/>
      <c r="E30" s="34" t="s">
        <v>22</v>
      </c>
      <c r="F30" s="35">
        <f>F29</f>
        <v>0</v>
      </c>
    </row>
    <row r="32" spans="2:6" ht="15.75" thickBot="1"/>
    <row r="33" spans="2:6" ht="15.75" thickBot="1">
      <c r="B33" s="49"/>
      <c r="C33" s="50" t="s">
        <v>95</v>
      </c>
      <c r="D33" s="2"/>
      <c r="E33" s="3"/>
      <c r="F33" s="4"/>
    </row>
    <row r="34" spans="2:6">
      <c r="B34" s="5" t="s">
        <v>5</v>
      </c>
      <c r="C34" s="104"/>
      <c r="D34" s="6"/>
      <c r="E34" s="7" t="s">
        <v>6</v>
      </c>
      <c r="F34" s="8"/>
    </row>
    <row r="35" spans="2:6">
      <c r="B35" s="9" t="s">
        <v>7</v>
      </c>
      <c r="C35" s="105"/>
      <c r="D35" s="10"/>
      <c r="E35" s="11"/>
      <c r="F35" s="8"/>
    </row>
    <row r="36" spans="2:6">
      <c r="B36" s="9" t="s">
        <v>9</v>
      </c>
      <c r="C36" s="94"/>
      <c r="D36" s="12"/>
      <c r="E36" s="11" t="s">
        <v>10</v>
      </c>
      <c r="F36" s="8"/>
    </row>
    <row r="37" spans="2:6">
      <c r="B37" s="9" t="s">
        <v>11</v>
      </c>
      <c r="C37" s="94"/>
      <c r="D37" s="6"/>
      <c r="E37" s="27"/>
      <c r="F37" s="8"/>
    </row>
    <row r="38" spans="2:6">
      <c r="B38" s="1" t="s">
        <v>12</v>
      </c>
      <c r="C38" s="93"/>
      <c r="D38" s="6"/>
      <c r="E38" s="13"/>
      <c r="F38" s="8"/>
    </row>
    <row r="39" spans="2:6">
      <c r="B39" s="9" t="s">
        <v>13</v>
      </c>
      <c r="C39" s="94"/>
      <c r="D39" s="6"/>
      <c r="E39" s="13"/>
      <c r="F39" s="8"/>
    </row>
    <row r="40" spans="2:6">
      <c r="B40" s="14" t="s">
        <v>14</v>
      </c>
      <c r="C40" s="15"/>
      <c r="D40" s="6"/>
      <c r="E40" s="8"/>
      <c r="F40" s="8"/>
    </row>
    <row r="41" spans="2:6">
      <c r="B41" s="14" t="s">
        <v>15</v>
      </c>
      <c r="C41" s="37"/>
      <c r="D41" s="6"/>
      <c r="E41" s="8"/>
      <c r="F41" s="8"/>
    </row>
    <row r="42" spans="2:6" ht="15.75" thickBot="1">
      <c r="B42" s="21" t="s">
        <v>16</v>
      </c>
      <c r="C42" s="37"/>
      <c r="D42" s="6"/>
      <c r="E42" s="8"/>
      <c r="F42" s="8"/>
    </row>
    <row r="43" spans="2:6" ht="15.75" thickBot="1">
      <c r="B43" s="83" t="s">
        <v>17</v>
      </c>
      <c r="C43" s="83" t="s">
        <v>18</v>
      </c>
      <c r="D43" s="84" t="s">
        <v>19</v>
      </c>
      <c r="E43" s="85" t="s">
        <v>20</v>
      </c>
      <c r="F43" s="86" t="s">
        <v>21</v>
      </c>
    </row>
    <row r="44" spans="2:6">
      <c r="B44" s="30"/>
      <c r="C44" s="30"/>
      <c r="D44" s="39"/>
      <c r="E44" s="31"/>
      <c r="F44" s="32">
        <f>E44*D44</f>
        <v>0</v>
      </c>
    </row>
    <row r="45" spans="2:6" ht="15.75" thickBot="1">
      <c r="B45" s="33"/>
      <c r="C45" s="87"/>
      <c r="D45" s="40"/>
      <c r="E45" s="34" t="s">
        <v>22</v>
      </c>
      <c r="F45" s="35">
        <f>F44</f>
        <v>0</v>
      </c>
    </row>
    <row r="47" spans="2:6" ht="15.75" thickBot="1"/>
    <row r="48" spans="2:6" ht="15.75" thickBot="1">
      <c r="B48" s="49"/>
      <c r="C48" s="50" t="s">
        <v>96</v>
      </c>
      <c r="D48" s="2"/>
      <c r="E48" s="3"/>
      <c r="F48" s="4"/>
    </row>
    <row r="49" spans="2:6">
      <c r="B49" s="5" t="s">
        <v>5</v>
      </c>
      <c r="C49" s="104"/>
      <c r="D49" s="6"/>
      <c r="E49" s="7" t="s">
        <v>6</v>
      </c>
      <c r="F49" s="8"/>
    </row>
    <row r="50" spans="2:6">
      <c r="B50" s="9" t="s">
        <v>7</v>
      </c>
      <c r="C50" s="105"/>
      <c r="D50" s="10"/>
      <c r="E50" s="11"/>
      <c r="F50" s="8"/>
    </row>
    <row r="51" spans="2:6">
      <c r="B51" s="9" t="s">
        <v>9</v>
      </c>
      <c r="C51" s="94"/>
      <c r="D51" s="12"/>
      <c r="E51" s="11" t="s">
        <v>10</v>
      </c>
      <c r="F51" s="8"/>
    </row>
    <row r="52" spans="2:6">
      <c r="B52" s="9" t="s">
        <v>11</v>
      </c>
      <c r="C52" s="94"/>
      <c r="D52" s="6"/>
      <c r="E52" s="27"/>
      <c r="F52" s="8"/>
    </row>
    <row r="53" spans="2:6">
      <c r="B53" s="1" t="s">
        <v>12</v>
      </c>
      <c r="C53" s="93"/>
      <c r="D53" s="6"/>
      <c r="E53" s="13"/>
      <c r="F53" s="8"/>
    </row>
    <row r="54" spans="2:6">
      <c r="B54" s="9" t="s">
        <v>13</v>
      </c>
      <c r="C54" s="94"/>
      <c r="D54" s="6"/>
      <c r="E54" s="13"/>
      <c r="F54" s="8"/>
    </row>
    <row r="55" spans="2:6">
      <c r="B55" s="14" t="s">
        <v>14</v>
      </c>
      <c r="C55" s="15"/>
      <c r="D55" s="6"/>
      <c r="E55" s="8"/>
      <c r="F55" s="8"/>
    </row>
    <row r="56" spans="2:6">
      <c r="B56" s="14" t="s">
        <v>15</v>
      </c>
      <c r="C56" s="37"/>
      <c r="D56" s="6"/>
      <c r="E56" s="8"/>
      <c r="F56" s="8"/>
    </row>
    <row r="57" spans="2:6" ht="15.75" thickBot="1">
      <c r="B57" s="21" t="s">
        <v>16</v>
      </c>
      <c r="C57" s="37"/>
      <c r="D57" s="6"/>
      <c r="E57" s="8"/>
      <c r="F57" s="8"/>
    </row>
    <row r="58" spans="2:6" ht="15.75" thickBot="1">
      <c r="B58" s="83" t="s">
        <v>17</v>
      </c>
      <c r="C58" s="83" t="s">
        <v>18</v>
      </c>
      <c r="D58" s="84" t="s">
        <v>19</v>
      </c>
      <c r="E58" s="85" t="s">
        <v>20</v>
      </c>
      <c r="F58" s="86" t="s">
        <v>21</v>
      </c>
    </row>
    <row r="59" spans="2:6">
      <c r="B59" s="30"/>
      <c r="C59" s="30"/>
      <c r="D59" s="39"/>
      <c r="E59" s="31"/>
      <c r="F59" s="32">
        <f>E59*D59</f>
        <v>0</v>
      </c>
    </row>
    <row r="60" spans="2:6" ht="15.75" thickBot="1">
      <c r="B60" s="33"/>
      <c r="C60" s="87"/>
      <c r="D60" s="40"/>
      <c r="E60" s="34" t="s">
        <v>22</v>
      </c>
      <c r="F60" s="35">
        <f>F59</f>
        <v>0</v>
      </c>
    </row>
    <row r="62" spans="2:6" ht="15.75" thickBot="1"/>
    <row r="63" spans="2:6" ht="15.75" thickBot="1">
      <c r="B63" s="49"/>
      <c r="C63" s="50" t="s">
        <v>97</v>
      </c>
      <c r="D63" s="2"/>
      <c r="E63" s="3"/>
      <c r="F63" s="4"/>
    </row>
    <row r="64" spans="2:6">
      <c r="B64" s="5" t="s">
        <v>5</v>
      </c>
      <c r="C64" s="104"/>
      <c r="D64" s="6"/>
      <c r="E64" s="7" t="s">
        <v>6</v>
      </c>
      <c r="F64" s="8"/>
    </row>
    <row r="65" spans="2:6">
      <c r="B65" s="9" t="s">
        <v>7</v>
      </c>
      <c r="C65" s="105"/>
      <c r="D65" s="10"/>
      <c r="E65" s="11"/>
      <c r="F65" s="8"/>
    </row>
    <row r="66" spans="2:6">
      <c r="B66" s="9" t="s">
        <v>9</v>
      </c>
      <c r="C66" s="94"/>
      <c r="D66" s="12"/>
      <c r="E66" s="11" t="s">
        <v>10</v>
      </c>
      <c r="F66" s="8"/>
    </row>
    <row r="67" spans="2:6">
      <c r="B67" s="9" t="s">
        <v>11</v>
      </c>
      <c r="C67" s="94"/>
      <c r="D67" s="6"/>
      <c r="E67" s="27"/>
      <c r="F67" s="8"/>
    </row>
    <row r="68" spans="2:6">
      <c r="B68" s="1" t="s">
        <v>12</v>
      </c>
      <c r="C68" s="93"/>
      <c r="D68" s="6"/>
      <c r="E68" s="13"/>
      <c r="F68" s="8"/>
    </row>
    <row r="69" spans="2:6">
      <c r="B69" s="9" t="s">
        <v>13</v>
      </c>
      <c r="C69" s="94"/>
      <c r="D69" s="6"/>
      <c r="E69" s="13"/>
      <c r="F69" s="8"/>
    </row>
    <row r="70" spans="2:6">
      <c r="B70" s="14" t="s">
        <v>14</v>
      </c>
      <c r="C70" s="15"/>
      <c r="D70" s="6"/>
      <c r="E70" s="8"/>
      <c r="F70" s="8"/>
    </row>
    <row r="71" spans="2:6">
      <c r="B71" s="14" t="s">
        <v>15</v>
      </c>
      <c r="C71" s="37"/>
      <c r="D71" s="6"/>
      <c r="E71" s="8"/>
      <c r="F71" s="8"/>
    </row>
    <row r="72" spans="2:6" ht="15.75" thickBot="1">
      <c r="B72" s="21" t="s">
        <v>16</v>
      </c>
      <c r="C72" s="37"/>
      <c r="D72" s="6"/>
      <c r="E72" s="8"/>
      <c r="F72" s="8"/>
    </row>
    <row r="73" spans="2:6" ht="15.75" thickBot="1">
      <c r="B73" s="83" t="s">
        <v>17</v>
      </c>
      <c r="C73" s="83" t="s">
        <v>18</v>
      </c>
      <c r="D73" s="84" t="s">
        <v>19</v>
      </c>
      <c r="E73" s="85" t="s">
        <v>20</v>
      </c>
      <c r="F73" s="86" t="s">
        <v>21</v>
      </c>
    </row>
    <row r="74" spans="2:6">
      <c r="B74" s="30"/>
      <c r="C74" s="30"/>
      <c r="D74" s="39"/>
      <c r="E74" s="31"/>
      <c r="F74" s="32">
        <f>E74*D74</f>
        <v>0</v>
      </c>
    </row>
    <row r="75" spans="2:6" ht="15.75" thickBot="1">
      <c r="B75" s="33"/>
      <c r="C75" s="87"/>
      <c r="D75" s="40"/>
      <c r="E75" s="34" t="s">
        <v>22</v>
      </c>
      <c r="F75" s="35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topLeftCell="G13" zoomScaleNormal="100" workbookViewId="0">
      <selection activeCell="M22" sqref="M22"/>
    </sheetView>
  </sheetViews>
  <sheetFormatPr baseColWidth="10" defaultRowHeight="15"/>
  <cols>
    <col min="1" max="1" width="4.7109375" customWidth="1"/>
    <col min="2" max="2" width="46.85546875" style="25" bestFit="1" customWidth="1"/>
    <col min="3" max="3" width="19.42578125" style="25" customWidth="1"/>
    <col min="4" max="4" width="9.5703125" style="38" customWidth="1"/>
    <col min="5" max="5" width="15.7109375" style="47" customWidth="1"/>
    <col min="6" max="6" width="50.140625" style="47" customWidth="1"/>
    <col min="7" max="7" width="17.85546875" style="26" bestFit="1" customWidth="1"/>
    <col min="8" max="8" width="26" style="24" customWidth="1"/>
    <col min="9" max="9" width="17.28515625" style="26" customWidth="1"/>
    <col min="10" max="10" width="18.7109375" style="26" customWidth="1"/>
    <col min="11" max="11" width="16" style="26" bestFit="1" customWidth="1"/>
    <col min="12" max="12" width="21.140625" style="25" bestFit="1" customWidth="1"/>
    <col min="13" max="13" width="22.42578125" style="25" customWidth="1"/>
    <col min="14" max="14" width="21.7109375" style="25" bestFit="1" customWidth="1"/>
    <col min="15" max="15" width="40.7109375" style="25" customWidth="1"/>
    <col min="16" max="16" width="32" style="141" customWidth="1"/>
    <col min="116" max="116" width="20.5703125" bestFit="1" customWidth="1"/>
  </cols>
  <sheetData>
    <row r="1" spans="1:16">
      <c r="A1" s="343" t="s">
        <v>158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5"/>
    </row>
    <row r="2" spans="1:16" ht="12" customHeight="1" thickBot="1">
      <c r="A2" s="346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6" ht="47.25">
      <c r="A3" s="46" t="s">
        <v>52</v>
      </c>
      <c r="B3" s="138" t="s">
        <v>45</v>
      </c>
      <c r="C3" s="139" t="s">
        <v>46</v>
      </c>
      <c r="D3" s="139" t="s">
        <v>47</v>
      </c>
      <c r="E3" s="139" t="s">
        <v>14</v>
      </c>
      <c r="F3" s="139" t="s">
        <v>122</v>
      </c>
      <c r="G3" s="140" t="s">
        <v>0</v>
      </c>
      <c r="H3" s="139" t="s">
        <v>13</v>
      </c>
      <c r="I3" s="139" t="s">
        <v>48</v>
      </c>
      <c r="J3" s="139" t="s">
        <v>99</v>
      </c>
      <c r="K3" s="139" t="s">
        <v>98</v>
      </c>
      <c r="L3" s="139" t="s">
        <v>49</v>
      </c>
      <c r="M3" s="149" t="s">
        <v>108</v>
      </c>
      <c r="N3" s="139" t="s">
        <v>50</v>
      </c>
      <c r="O3" s="163" t="s">
        <v>51</v>
      </c>
      <c r="P3"/>
    </row>
    <row r="4" spans="1:16" s="136" customFormat="1">
      <c r="A4" s="154">
        <v>1</v>
      </c>
      <c r="B4" s="166" t="s">
        <v>8</v>
      </c>
      <c r="C4" s="177">
        <v>318917</v>
      </c>
      <c r="D4" s="167"/>
      <c r="E4" s="168"/>
      <c r="F4" s="169" t="s">
        <v>208</v>
      </c>
      <c r="G4" s="179">
        <v>102428</v>
      </c>
      <c r="H4" s="169" t="s">
        <v>57</v>
      </c>
      <c r="I4" s="255">
        <v>280122</v>
      </c>
      <c r="J4" s="164" t="s">
        <v>124</v>
      </c>
      <c r="K4" s="164" t="s">
        <v>124</v>
      </c>
      <c r="L4" s="165">
        <v>138679</v>
      </c>
      <c r="M4" s="164" t="s">
        <v>166</v>
      </c>
      <c r="N4" s="170" t="s">
        <v>31</v>
      </c>
      <c r="O4" s="209" t="s">
        <v>58</v>
      </c>
    </row>
    <row r="5" spans="1:16">
      <c r="A5" s="154">
        <v>2</v>
      </c>
      <c r="B5" s="248" t="s">
        <v>162</v>
      </c>
      <c r="C5" s="249">
        <v>90556</v>
      </c>
      <c r="D5" s="250" t="s">
        <v>127</v>
      </c>
      <c r="E5" s="251" t="s">
        <v>157</v>
      </c>
      <c r="F5" s="251" t="s">
        <v>156</v>
      </c>
      <c r="G5" s="252">
        <v>102361</v>
      </c>
      <c r="H5" s="253" t="s">
        <v>161</v>
      </c>
      <c r="I5" s="251">
        <v>279708</v>
      </c>
      <c r="J5" s="251" t="s">
        <v>124</v>
      </c>
      <c r="K5" s="251" t="s">
        <v>124</v>
      </c>
      <c r="L5" s="251">
        <v>122168</v>
      </c>
      <c r="M5" s="251" t="s">
        <v>166</v>
      </c>
      <c r="N5" s="251"/>
      <c r="O5" s="254" t="s">
        <v>58</v>
      </c>
    </row>
    <row r="6" spans="1:16">
      <c r="A6" s="154">
        <v>3</v>
      </c>
      <c r="B6" s="256" t="s">
        <v>149</v>
      </c>
      <c r="C6" s="257">
        <v>1700320</v>
      </c>
      <c r="D6" s="258" t="s">
        <v>127</v>
      </c>
      <c r="E6" s="259">
        <v>7300</v>
      </c>
      <c r="F6" s="253" t="s">
        <v>150</v>
      </c>
      <c r="G6" s="252">
        <v>102429</v>
      </c>
      <c r="H6" s="260">
        <v>198390</v>
      </c>
      <c r="I6" s="253">
        <v>280121</v>
      </c>
      <c r="J6" s="253" t="s">
        <v>124</v>
      </c>
      <c r="K6" s="253" t="s">
        <v>124</v>
      </c>
      <c r="L6" s="259">
        <v>122371</v>
      </c>
      <c r="M6" s="262" t="s">
        <v>166</v>
      </c>
      <c r="N6" s="329" t="s">
        <v>203</v>
      </c>
      <c r="O6" s="261" t="s">
        <v>58</v>
      </c>
    </row>
    <row r="7" spans="1:16">
      <c r="A7" s="154">
        <v>4</v>
      </c>
      <c r="B7" s="256" t="s">
        <v>141</v>
      </c>
      <c r="C7" s="257">
        <v>1598248</v>
      </c>
      <c r="D7" s="258" t="s">
        <v>127</v>
      </c>
      <c r="E7" s="259">
        <v>7347</v>
      </c>
      <c r="F7" s="253" t="s">
        <v>28</v>
      </c>
      <c r="G7" s="252">
        <v>102679</v>
      </c>
      <c r="H7" s="260">
        <v>4700023404</v>
      </c>
      <c r="I7" s="253">
        <v>280268</v>
      </c>
      <c r="J7" s="263">
        <v>43535</v>
      </c>
      <c r="K7" s="259">
        <v>1000059095</v>
      </c>
      <c r="L7" s="259">
        <v>122582</v>
      </c>
      <c r="M7" s="262" t="s">
        <v>177</v>
      </c>
      <c r="N7" s="253"/>
      <c r="O7" s="261" t="s">
        <v>58</v>
      </c>
    </row>
    <row r="8" spans="1:16">
      <c r="A8" s="154">
        <v>5</v>
      </c>
      <c r="B8" s="256" t="s">
        <v>141</v>
      </c>
      <c r="C8" s="257">
        <v>1019572</v>
      </c>
      <c r="D8" s="258" t="s">
        <v>127</v>
      </c>
      <c r="E8" s="259">
        <v>7348</v>
      </c>
      <c r="F8" s="253" t="s">
        <v>28</v>
      </c>
      <c r="G8" s="252">
        <v>102680</v>
      </c>
      <c r="H8" s="260">
        <v>4700023399</v>
      </c>
      <c r="I8" s="253">
        <v>280276</v>
      </c>
      <c r="J8" s="263">
        <v>43535</v>
      </c>
      <c r="K8" s="259">
        <v>1000059094</v>
      </c>
      <c r="L8" s="259">
        <v>122839</v>
      </c>
      <c r="M8" s="262" t="s">
        <v>177</v>
      </c>
      <c r="N8" s="253"/>
      <c r="O8" s="261" t="s">
        <v>58</v>
      </c>
    </row>
    <row r="9" spans="1:16">
      <c r="A9" s="154">
        <v>6</v>
      </c>
      <c r="B9" s="287" t="s">
        <v>128</v>
      </c>
      <c r="C9" s="249">
        <v>758660</v>
      </c>
      <c r="D9" s="250" t="s">
        <v>127</v>
      </c>
      <c r="E9" s="251">
        <v>7344</v>
      </c>
      <c r="F9" s="288" t="s">
        <v>137</v>
      </c>
      <c r="G9" s="251">
        <v>99598</v>
      </c>
      <c r="H9" s="260">
        <v>4800002580</v>
      </c>
      <c r="I9" s="253">
        <v>275954</v>
      </c>
      <c r="J9" s="289">
        <v>43545</v>
      </c>
      <c r="K9" s="259" t="s">
        <v>124</v>
      </c>
      <c r="L9" s="251">
        <v>122820</v>
      </c>
      <c r="M9" s="251" t="s">
        <v>166</v>
      </c>
      <c r="N9" s="262" t="s">
        <v>83</v>
      </c>
      <c r="O9" s="261" t="s">
        <v>58</v>
      </c>
    </row>
    <row r="10" spans="1:16">
      <c r="A10" s="154">
        <v>7</v>
      </c>
      <c r="B10" s="256" t="s">
        <v>143</v>
      </c>
      <c r="C10" s="257">
        <v>742425</v>
      </c>
      <c r="D10" s="258" t="s">
        <v>127</v>
      </c>
      <c r="E10" s="259">
        <v>7011</v>
      </c>
      <c r="F10" s="295" t="s">
        <v>144</v>
      </c>
      <c r="G10" s="259">
        <v>102813</v>
      </c>
      <c r="H10" s="260">
        <v>135428</v>
      </c>
      <c r="I10" s="253">
        <v>280980</v>
      </c>
      <c r="J10" s="253" t="s">
        <v>124</v>
      </c>
      <c r="K10" s="253" t="s">
        <v>124</v>
      </c>
      <c r="L10" s="259">
        <v>123007</v>
      </c>
      <c r="M10" s="251" t="s">
        <v>166</v>
      </c>
      <c r="N10" s="253" t="s">
        <v>83</v>
      </c>
      <c r="O10" s="261" t="s">
        <v>58</v>
      </c>
    </row>
    <row r="11" spans="1:16">
      <c r="A11" s="154">
        <v>8</v>
      </c>
      <c r="B11" s="256" t="s">
        <v>128</v>
      </c>
      <c r="C11" s="298">
        <v>1145760</v>
      </c>
      <c r="D11" s="299" t="s">
        <v>127</v>
      </c>
      <c r="E11" s="253">
        <v>7349</v>
      </c>
      <c r="F11" s="300" t="s">
        <v>145</v>
      </c>
      <c r="G11" s="252">
        <v>100745</v>
      </c>
      <c r="H11" s="260">
        <v>4700023507</v>
      </c>
      <c r="I11" s="253">
        <v>278345</v>
      </c>
      <c r="J11" s="263">
        <v>43545</v>
      </c>
      <c r="K11" s="259">
        <v>1000059274</v>
      </c>
      <c r="L11" s="299">
        <v>137335</v>
      </c>
      <c r="M11" s="262" t="s">
        <v>177</v>
      </c>
      <c r="N11" s="253" t="s">
        <v>83</v>
      </c>
      <c r="O11" s="261" t="s">
        <v>58</v>
      </c>
    </row>
    <row r="12" spans="1:16">
      <c r="A12" s="154">
        <v>9</v>
      </c>
      <c r="B12" s="256" t="s">
        <v>128</v>
      </c>
      <c r="C12" s="257">
        <v>407850</v>
      </c>
      <c r="D12" s="258" t="s">
        <v>127</v>
      </c>
      <c r="E12" s="259">
        <v>7350</v>
      </c>
      <c r="F12" s="253" t="s">
        <v>146</v>
      </c>
      <c r="G12" s="252">
        <v>100768</v>
      </c>
      <c r="H12" s="260">
        <v>4700023502</v>
      </c>
      <c r="I12" s="253" t="s">
        <v>185</v>
      </c>
      <c r="J12" s="263">
        <v>43545</v>
      </c>
      <c r="K12" s="259">
        <v>1000059276</v>
      </c>
      <c r="L12" s="253">
        <v>136456</v>
      </c>
      <c r="M12" s="262" t="s">
        <v>177</v>
      </c>
      <c r="N12" s="253" t="s">
        <v>83</v>
      </c>
      <c r="O12" s="261" t="s">
        <v>58</v>
      </c>
    </row>
    <row r="13" spans="1:16" s="302" customFormat="1">
      <c r="A13" s="154">
        <v>10</v>
      </c>
      <c r="B13" s="256" t="s">
        <v>188</v>
      </c>
      <c r="C13" s="298">
        <v>594160</v>
      </c>
      <c r="D13" s="308" t="s">
        <v>127</v>
      </c>
      <c r="E13" s="308">
        <v>7168</v>
      </c>
      <c r="F13" s="309" t="s">
        <v>189</v>
      </c>
      <c r="G13" s="310">
        <v>103686</v>
      </c>
      <c r="H13" s="311">
        <v>23073</v>
      </c>
      <c r="I13" s="299">
        <v>282318</v>
      </c>
      <c r="J13" s="263" t="s">
        <v>124</v>
      </c>
      <c r="K13" s="260" t="s">
        <v>124</v>
      </c>
      <c r="L13" s="309">
        <v>137613</v>
      </c>
      <c r="M13" s="262" t="s">
        <v>166</v>
      </c>
      <c r="N13" s="309" t="s">
        <v>82</v>
      </c>
      <c r="O13" s="261" t="s">
        <v>58</v>
      </c>
      <c r="P13" s="301"/>
    </row>
    <row r="14" spans="1:16">
      <c r="A14" s="154">
        <v>11</v>
      </c>
      <c r="B14" s="256" t="s">
        <v>186</v>
      </c>
      <c r="C14" s="298">
        <v>1598770</v>
      </c>
      <c r="D14" s="299" t="s">
        <v>127</v>
      </c>
      <c r="E14" s="253">
        <v>7348</v>
      </c>
      <c r="F14" s="253" t="s">
        <v>28</v>
      </c>
      <c r="G14" s="252">
        <v>104704</v>
      </c>
      <c r="H14" s="253">
        <v>4700023843</v>
      </c>
      <c r="I14" s="253">
        <v>283217</v>
      </c>
      <c r="J14" s="260"/>
      <c r="K14" s="260">
        <v>1000059600</v>
      </c>
      <c r="L14" s="253">
        <v>138333</v>
      </c>
      <c r="M14" s="262" t="s">
        <v>177</v>
      </c>
      <c r="N14" s="253"/>
      <c r="O14" s="261" t="s">
        <v>58</v>
      </c>
    </row>
    <row r="15" spans="1:16">
      <c r="A15" s="154">
        <v>12</v>
      </c>
      <c r="B15" s="256" t="s">
        <v>186</v>
      </c>
      <c r="C15" s="298">
        <v>1019905</v>
      </c>
      <c r="D15" s="299" t="s">
        <v>127</v>
      </c>
      <c r="E15" s="253">
        <v>7359</v>
      </c>
      <c r="F15" s="253" t="s">
        <v>28</v>
      </c>
      <c r="G15" s="252">
        <v>104705</v>
      </c>
      <c r="H15" s="253">
        <v>4700023842</v>
      </c>
      <c r="I15" s="253">
        <v>283218</v>
      </c>
      <c r="J15" s="260"/>
      <c r="K15" s="260">
        <v>1000059603</v>
      </c>
      <c r="L15" s="253">
        <v>138334</v>
      </c>
      <c r="M15" s="262" t="s">
        <v>177</v>
      </c>
      <c r="N15" s="253"/>
      <c r="O15" s="261" t="s">
        <v>58</v>
      </c>
    </row>
    <row r="16" spans="1:16">
      <c r="A16" s="154">
        <v>13</v>
      </c>
      <c r="B16" s="256" t="s">
        <v>188</v>
      </c>
      <c r="C16" s="298">
        <v>250000</v>
      </c>
      <c r="D16" s="299" t="s">
        <v>127</v>
      </c>
      <c r="E16" s="253">
        <v>7169</v>
      </c>
      <c r="F16" s="253" t="s">
        <v>193</v>
      </c>
      <c r="G16" s="310">
        <v>104706</v>
      </c>
      <c r="H16" s="253">
        <v>4300039577</v>
      </c>
      <c r="I16" s="253">
        <v>283219</v>
      </c>
      <c r="J16" s="260" t="s">
        <v>124</v>
      </c>
      <c r="K16" s="260" t="s">
        <v>124</v>
      </c>
      <c r="L16" s="253">
        <v>138331</v>
      </c>
      <c r="M16" s="262" t="s">
        <v>166</v>
      </c>
      <c r="N16" s="253" t="s">
        <v>83</v>
      </c>
      <c r="O16" s="261" t="s">
        <v>58</v>
      </c>
    </row>
    <row r="17" spans="1:15">
      <c r="A17" s="154">
        <v>14</v>
      </c>
      <c r="B17" s="256" t="s">
        <v>101</v>
      </c>
      <c r="C17" s="257">
        <v>135000</v>
      </c>
      <c r="D17" s="258" t="s">
        <v>127</v>
      </c>
      <c r="E17" s="259">
        <v>7298</v>
      </c>
      <c r="F17" s="324" t="s">
        <v>54</v>
      </c>
      <c r="G17" s="310">
        <v>104707</v>
      </c>
      <c r="H17" s="260">
        <v>199913</v>
      </c>
      <c r="I17" s="253">
        <v>283220</v>
      </c>
      <c r="J17" s="253" t="s">
        <v>124</v>
      </c>
      <c r="K17" s="253" t="s">
        <v>124</v>
      </c>
      <c r="L17" s="253">
        <v>138330</v>
      </c>
      <c r="M17" s="262" t="s">
        <v>166</v>
      </c>
      <c r="N17" s="253" t="s">
        <v>83</v>
      </c>
      <c r="O17" s="261" t="s">
        <v>58</v>
      </c>
    </row>
    <row r="18" spans="1:15">
      <c r="A18" s="154">
        <v>15</v>
      </c>
      <c r="B18" s="256" t="s">
        <v>147</v>
      </c>
      <c r="C18" s="257">
        <v>250000</v>
      </c>
      <c r="D18" s="258" t="s">
        <v>127</v>
      </c>
      <c r="E18" s="259">
        <v>7206</v>
      </c>
      <c r="F18" s="253" t="s">
        <v>148</v>
      </c>
      <c r="G18" s="310">
        <v>104713</v>
      </c>
      <c r="H18" s="260">
        <v>314713</v>
      </c>
      <c r="I18" s="253">
        <v>283222</v>
      </c>
      <c r="J18" s="253" t="s">
        <v>124</v>
      </c>
      <c r="K18" s="253" t="s">
        <v>124</v>
      </c>
      <c r="L18" s="253">
        <v>138335</v>
      </c>
      <c r="M18" s="262" t="s">
        <v>205</v>
      </c>
      <c r="N18" s="253" t="s">
        <v>84</v>
      </c>
      <c r="O18" s="261" t="s">
        <v>58</v>
      </c>
    </row>
    <row r="19" spans="1:15">
      <c r="A19" s="154">
        <v>16</v>
      </c>
      <c r="B19" s="256" t="s">
        <v>147</v>
      </c>
      <c r="C19" s="257">
        <v>635250</v>
      </c>
      <c r="D19" s="258" t="s">
        <v>127</v>
      </c>
      <c r="E19" s="259">
        <v>7207</v>
      </c>
      <c r="F19" s="253" t="s">
        <v>151</v>
      </c>
      <c r="G19" s="252">
        <v>100979</v>
      </c>
      <c r="H19" s="260" t="s">
        <v>194</v>
      </c>
      <c r="I19" s="253">
        <v>278537</v>
      </c>
      <c r="J19" s="253" t="s">
        <v>124</v>
      </c>
      <c r="K19" s="253" t="s">
        <v>124</v>
      </c>
      <c r="L19" s="253" t="s">
        <v>204</v>
      </c>
      <c r="M19" s="262" t="s">
        <v>205</v>
      </c>
      <c r="N19" s="253" t="s">
        <v>82</v>
      </c>
      <c r="O19" s="261" t="s">
        <v>58</v>
      </c>
    </row>
    <row r="20" spans="1:15">
      <c r="A20" s="154">
        <v>17</v>
      </c>
      <c r="B20" s="256" t="s">
        <v>147</v>
      </c>
      <c r="C20" s="257">
        <v>679140</v>
      </c>
      <c r="D20" s="258" t="s">
        <v>127</v>
      </c>
      <c r="E20" s="259">
        <v>7208</v>
      </c>
      <c r="F20" s="253" t="s">
        <v>152</v>
      </c>
      <c r="G20" s="252">
        <v>100981</v>
      </c>
      <c r="H20" s="253">
        <v>314977</v>
      </c>
      <c r="I20" s="253">
        <v>278539</v>
      </c>
      <c r="J20" s="253" t="s">
        <v>124</v>
      </c>
      <c r="K20" s="253" t="s">
        <v>124</v>
      </c>
      <c r="L20" s="253">
        <v>138336</v>
      </c>
      <c r="M20" s="262" t="s">
        <v>205</v>
      </c>
      <c r="N20" s="253" t="s">
        <v>82</v>
      </c>
      <c r="O20" s="261" t="s">
        <v>58</v>
      </c>
    </row>
    <row r="21" spans="1:15">
      <c r="A21" s="154">
        <v>18</v>
      </c>
      <c r="B21" s="256" t="s">
        <v>147</v>
      </c>
      <c r="C21" s="298">
        <v>250000</v>
      </c>
      <c r="D21" s="299" t="s">
        <v>127</v>
      </c>
      <c r="E21" s="253">
        <v>7209</v>
      </c>
      <c r="F21" s="253" t="s">
        <v>193</v>
      </c>
      <c r="G21" s="310">
        <v>104711</v>
      </c>
      <c r="H21" s="253">
        <v>314828</v>
      </c>
      <c r="I21" s="253">
        <v>283223</v>
      </c>
      <c r="J21" s="253" t="s">
        <v>124</v>
      </c>
      <c r="K21" s="253" t="s">
        <v>124</v>
      </c>
      <c r="L21" s="253">
        <v>138337</v>
      </c>
      <c r="M21" s="262" t="s">
        <v>205</v>
      </c>
      <c r="N21" s="253" t="s">
        <v>84</v>
      </c>
      <c r="O21" s="261" t="s">
        <v>58</v>
      </c>
    </row>
    <row r="22" spans="1:15">
      <c r="A22" s="154">
        <v>19</v>
      </c>
      <c r="B22" s="256" t="s">
        <v>143</v>
      </c>
      <c r="C22" s="257">
        <v>795500</v>
      </c>
      <c r="D22" s="258" t="s">
        <v>127</v>
      </c>
      <c r="E22" s="259">
        <v>7010</v>
      </c>
      <c r="F22" s="253" t="s">
        <v>202</v>
      </c>
      <c r="G22" s="310">
        <v>104708</v>
      </c>
      <c r="H22" s="260">
        <v>135634</v>
      </c>
      <c r="I22" s="253">
        <v>283554</v>
      </c>
      <c r="J22" s="253" t="s">
        <v>124</v>
      </c>
      <c r="K22" s="253" t="s">
        <v>124</v>
      </c>
      <c r="L22" s="253">
        <v>138351</v>
      </c>
      <c r="M22" s="367" t="s">
        <v>166</v>
      </c>
      <c r="N22" s="253" t="s">
        <v>83</v>
      </c>
      <c r="O22" s="261" t="s">
        <v>58</v>
      </c>
    </row>
    <row r="23" spans="1:15">
      <c r="A23" s="154">
        <v>20</v>
      </c>
      <c r="B23" s="248" t="s">
        <v>128</v>
      </c>
      <c r="C23" s="249">
        <v>130000</v>
      </c>
      <c r="D23" s="331" t="s">
        <v>127</v>
      </c>
      <c r="E23" s="332">
        <v>7356</v>
      </c>
      <c r="F23" s="332" t="s">
        <v>155</v>
      </c>
      <c r="G23" s="252">
        <v>101742</v>
      </c>
      <c r="H23" s="332">
        <v>4700023607</v>
      </c>
      <c r="I23" s="332">
        <v>279480</v>
      </c>
      <c r="J23" s="333">
        <v>43556</v>
      </c>
      <c r="K23" s="259">
        <v>1000059950</v>
      </c>
      <c r="L23" s="332">
        <v>138680</v>
      </c>
      <c r="M23" s="332" t="s">
        <v>177</v>
      </c>
      <c r="N23" s="331" t="s">
        <v>83</v>
      </c>
      <c r="O23" s="334" t="s">
        <v>58</v>
      </c>
    </row>
    <row r="24" spans="1:15" ht="15.75">
      <c r="B24" s="172" t="s">
        <v>2</v>
      </c>
      <c r="C24" s="173">
        <v>13801116</v>
      </c>
      <c r="E24" s="353" t="s">
        <v>56</v>
      </c>
      <c r="F24" s="354"/>
      <c r="G24" s="355"/>
      <c r="H24" s="174" t="s">
        <v>58</v>
      </c>
      <c r="I24" s="362" t="s">
        <v>69</v>
      </c>
      <c r="J24" s="363"/>
      <c r="K24" s="363"/>
      <c r="L24" s="364"/>
      <c r="M24" s="147"/>
    </row>
    <row r="25" spans="1:15" ht="18.75">
      <c r="B25" s="91" t="s">
        <v>1</v>
      </c>
      <c r="C25" s="52">
        <f>SUM(C4)</f>
        <v>318917</v>
      </c>
      <c r="E25" s="358" t="s">
        <v>123</v>
      </c>
      <c r="F25" s="359"/>
      <c r="G25" s="100">
        <v>3000000</v>
      </c>
      <c r="H25" s="171">
        <v>337420</v>
      </c>
      <c r="I25" s="356"/>
      <c r="J25" s="338"/>
      <c r="K25" s="338"/>
      <c r="L25" s="357"/>
      <c r="M25" s="148"/>
    </row>
    <row r="26" spans="1:15" ht="18.75">
      <c r="B26" s="349" t="s">
        <v>55</v>
      </c>
      <c r="C26" s="351">
        <f>C24+C25</f>
        <v>14120033</v>
      </c>
      <c r="E26" s="358" t="s">
        <v>82</v>
      </c>
      <c r="F26" s="359"/>
      <c r="G26" s="100">
        <v>5000000</v>
      </c>
      <c r="H26" s="171">
        <v>1908550</v>
      </c>
      <c r="I26" s="356"/>
      <c r="J26" s="338"/>
      <c r="K26" s="338"/>
      <c r="L26" s="357"/>
      <c r="M26" s="148"/>
    </row>
    <row r="27" spans="1:15" ht="18.75">
      <c r="B27" s="350"/>
      <c r="C27" s="352"/>
      <c r="E27" s="360" t="s">
        <v>84</v>
      </c>
      <c r="F27" s="361"/>
      <c r="G27" s="100">
        <v>3000000</v>
      </c>
      <c r="H27" s="171">
        <v>500000</v>
      </c>
      <c r="I27" s="356"/>
      <c r="J27" s="338"/>
      <c r="K27" s="338"/>
      <c r="L27" s="357"/>
      <c r="M27" s="148"/>
    </row>
    <row r="28" spans="1:15" ht="19.5" thickBot="1">
      <c r="B28" s="48" t="s">
        <v>3</v>
      </c>
      <c r="C28" s="51">
        <v>14000000</v>
      </c>
      <c r="E28" s="341" t="s">
        <v>160</v>
      </c>
      <c r="F28" s="342"/>
      <c r="G28" s="100">
        <v>3000000</v>
      </c>
      <c r="H28" s="171">
        <v>0</v>
      </c>
      <c r="I28" s="338"/>
      <c r="J28" s="339"/>
      <c r="K28" s="339"/>
      <c r="L28" s="340"/>
      <c r="M28" s="148"/>
      <c r="N28" s="53"/>
    </row>
    <row r="29" spans="1:15" ht="18.75">
      <c r="B29"/>
      <c r="C29"/>
      <c r="E29" s="341" t="s">
        <v>83</v>
      </c>
      <c r="F29" s="342"/>
      <c r="G29" s="100">
        <v>5000000</v>
      </c>
      <c r="H29" s="171">
        <v>5728095</v>
      </c>
      <c r="I29" s="338"/>
      <c r="J29" s="339"/>
      <c r="K29" s="339"/>
      <c r="L29" s="340"/>
      <c r="M29" s="148"/>
      <c r="N29" s="53"/>
    </row>
    <row r="30" spans="1:15" ht="15.75" thickBot="1">
      <c r="E30" s="95"/>
      <c r="F30" s="153"/>
      <c r="G30" s="96"/>
      <c r="H30" s="97"/>
      <c r="I30" s="98"/>
      <c r="J30" s="98"/>
      <c r="K30" s="98"/>
      <c r="L30" s="99"/>
      <c r="M30"/>
    </row>
  </sheetData>
  <mergeCells count="15">
    <mergeCell ref="I29:L29"/>
    <mergeCell ref="E29:F29"/>
    <mergeCell ref="A1:O2"/>
    <mergeCell ref="B26:B27"/>
    <mergeCell ref="C26:C27"/>
    <mergeCell ref="E24:G24"/>
    <mergeCell ref="I28:L28"/>
    <mergeCell ref="I27:L27"/>
    <mergeCell ref="I26:L26"/>
    <mergeCell ref="I25:L25"/>
    <mergeCell ref="E25:F25"/>
    <mergeCell ref="E26:F26"/>
    <mergeCell ref="E27:F27"/>
    <mergeCell ref="I24:L24"/>
    <mergeCell ref="E28:F28"/>
  </mergeCells>
  <conditionalFormatting sqref="H25:H29">
    <cfRule type="cellIs" dxfId="18" priority="6" operator="greaterThan">
      <formula>$G$25</formula>
    </cfRule>
  </conditionalFormatting>
  <conditionalFormatting sqref="C26:C27">
    <cfRule type="cellIs" dxfId="17" priority="1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27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B1" workbookViewId="0">
      <selection activeCell="E3" sqref="E3:H5"/>
    </sheetView>
  </sheetViews>
  <sheetFormatPr baseColWidth="10" defaultRowHeight="15"/>
  <cols>
    <col min="1" max="1" width="5.5703125" style="17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75" t="s">
        <v>135</v>
      </c>
      <c r="B2" s="365" t="s">
        <v>26</v>
      </c>
      <c r="C2" s="366"/>
    </row>
    <row r="3" spans="1:9" ht="15.75" thickBot="1">
      <c r="A3" s="175">
        <v>10</v>
      </c>
      <c r="B3" s="41">
        <v>9910000003</v>
      </c>
      <c r="C3" s="43" t="s">
        <v>54</v>
      </c>
      <c r="E3" s="155" t="s">
        <v>70</v>
      </c>
      <c r="F3" s="157" t="s">
        <v>73</v>
      </c>
      <c r="G3" s="155" t="s">
        <v>71</v>
      </c>
      <c r="H3" s="155" t="s">
        <v>72</v>
      </c>
      <c r="I3" s="25"/>
    </row>
    <row r="4" spans="1:9" ht="15.75" thickBot="1">
      <c r="A4" s="175">
        <v>13</v>
      </c>
      <c r="B4" s="89" t="s">
        <v>27</v>
      </c>
      <c r="C4" s="90" t="s">
        <v>80</v>
      </c>
      <c r="E4" s="158">
        <v>1</v>
      </c>
      <c r="F4" s="244">
        <v>354001</v>
      </c>
      <c r="G4" s="313" t="s">
        <v>200</v>
      </c>
      <c r="H4" s="312">
        <v>117810</v>
      </c>
      <c r="I4" s="53">
        <f>E4*H4</f>
        <v>117810</v>
      </c>
    </row>
    <row r="5" spans="1:9" ht="15.75">
      <c r="A5" s="175">
        <v>5</v>
      </c>
      <c r="B5" s="22">
        <v>3200000000</v>
      </c>
      <c r="C5" s="54" t="s">
        <v>28</v>
      </c>
      <c r="D5" s="88"/>
      <c r="E5" s="158">
        <v>1</v>
      </c>
      <c r="F5" s="314">
        <v>354018</v>
      </c>
      <c r="G5" s="186" t="s">
        <v>201</v>
      </c>
      <c r="H5" s="205">
        <v>157850</v>
      </c>
      <c r="I5" s="53">
        <f t="shared" ref="I5:I12" si="0">E5*H5</f>
        <v>157850</v>
      </c>
    </row>
    <row r="6" spans="1:9" ht="15.75">
      <c r="A6" s="175">
        <v>19</v>
      </c>
      <c r="B6" s="22">
        <v>11112222</v>
      </c>
      <c r="C6" s="54" t="s">
        <v>29</v>
      </c>
      <c r="E6" s="158"/>
      <c r="F6" s="186"/>
      <c r="G6" s="186"/>
      <c r="H6" s="212"/>
      <c r="I6" s="53">
        <f t="shared" si="0"/>
        <v>0</v>
      </c>
    </row>
    <row r="7" spans="1:9" ht="15.75">
      <c r="B7" s="151">
        <v>38827</v>
      </c>
      <c r="C7" s="152" t="s">
        <v>109</v>
      </c>
      <c r="E7" s="158"/>
      <c r="F7" s="186"/>
      <c r="G7" s="186"/>
      <c r="H7" s="212"/>
      <c r="I7" s="53">
        <f t="shared" si="0"/>
        <v>0</v>
      </c>
    </row>
    <row r="8" spans="1:9" ht="15.75">
      <c r="B8" s="151">
        <v>18942</v>
      </c>
      <c r="C8" s="152" t="s">
        <v>110</v>
      </c>
      <c r="E8" s="158"/>
      <c r="F8" s="186"/>
      <c r="G8" s="186"/>
      <c r="H8" s="212"/>
      <c r="I8" s="53">
        <f t="shared" si="0"/>
        <v>0</v>
      </c>
    </row>
    <row r="9" spans="1:9" ht="16.5" thickBot="1">
      <c r="A9" s="175">
        <v>15</v>
      </c>
      <c r="B9" s="92">
        <v>111110000</v>
      </c>
      <c r="C9" s="55" t="s">
        <v>30</v>
      </c>
      <c r="E9" s="158"/>
      <c r="F9" s="186"/>
      <c r="G9" s="186"/>
      <c r="H9" s="212"/>
      <c r="I9" s="53">
        <f t="shared" si="0"/>
        <v>0</v>
      </c>
    </row>
    <row r="10" spans="1:9" ht="15.75">
      <c r="B10" s="44"/>
      <c r="C10" s="45"/>
      <c r="E10" s="158"/>
      <c r="F10" s="187"/>
      <c r="G10" s="213"/>
      <c r="H10" s="212"/>
      <c r="I10" s="53">
        <f t="shared" si="0"/>
        <v>0</v>
      </c>
    </row>
    <row r="11" spans="1:9" ht="16.5" thickBot="1">
      <c r="E11" s="158"/>
      <c r="F11" s="187"/>
      <c r="G11" s="213"/>
      <c r="H11" s="212"/>
      <c r="I11" s="53">
        <f t="shared" si="0"/>
        <v>0</v>
      </c>
    </row>
    <row r="12" spans="1:9" s="59" customFormat="1" ht="19.5" thickBot="1">
      <c r="A12" s="176"/>
      <c r="B12" s="58" t="s">
        <v>26</v>
      </c>
      <c r="C12" s="58" t="s">
        <v>74</v>
      </c>
      <c r="E12" s="158"/>
      <c r="F12" s="159"/>
      <c r="G12" s="156"/>
      <c r="H12" s="160"/>
      <c r="I12" s="53">
        <f t="shared" si="0"/>
        <v>0</v>
      </c>
    </row>
    <row r="13" spans="1:9" ht="15.75">
      <c r="B13" s="60" t="s">
        <v>59</v>
      </c>
      <c r="C13" s="61" t="s">
        <v>60</v>
      </c>
      <c r="E13" s="158"/>
      <c r="F13" s="159"/>
      <c r="G13" s="156"/>
      <c r="H13" s="160"/>
      <c r="I13" s="137"/>
    </row>
    <row r="14" spans="1:9">
      <c r="B14" s="62" t="s">
        <v>61</v>
      </c>
      <c r="C14" s="71" t="s">
        <v>62</v>
      </c>
      <c r="D14" s="72"/>
      <c r="E14" s="73"/>
      <c r="F14" s="74"/>
      <c r="G14" s="73"/>
      <c r="I14" s="137">
        <f>SUM(I4:I13)</f>
        <v>275660</v>
      </c>
    </row>
    <row r="15" spans="1:9" ht="15.75">
      <c r="B15" s="62" t="s">
        <v>63</v>
      </c>
      <c r="C15" s="71" t="s">
        <v>64</v>
      </c>
      <c r="D15" s="70"/>
      <c r="E15" s="76" t="s">
        <v>44</v>
      </c>
      <c r="F15" s="77"/>
      <c r="G15" s="75"/>
    </row>
    <row r="16" spans="1:9" ht="15.75" thickBot="1">
      <c r="B16" s="62" t="s">
        <v>65</v>
      </c>
      <c r="C16" s="63" t="s">
        <v>66</v>
      </c>
      <c r="E16" s="76" t="s">
        <v>125</v>
      </c>
      <c r="F16" s="25"/>
      <c r="G16" s="79" t="s">
        <v>77</v>
      </c>
      <c r="I16" s="137"/>
    </row>
    <row r="17" spans="2:9" ht="15.75" thickBot="1">
      <c r="B17" s="62" t="s">
        <v>67</v>
      </c>
      <c r="C17" s="63" t="s">
        <v>68</v>
      </c>
      <c r="E17" s="64" t="s">
        <v>70</v>
      </c>
      <c r="F17" s="65" t="s">
        <v>73</v>
      </c>
      <c r="G17" s="65" t="s">
        <v>71</v>
      </c>
      <c r="H17" s="65" t="s">
        <v>72</v>
      </c>
    </row>
    <row r="18" spans="2:9" ht="15.75" thickBot="1">
      <c r="B18" s="56"/>
      <c r="C18" s="57"/>
      <c r="E18" s="66">
        <v>1</v>
      </c>
      <c r="F18" s="67">
        <v>3200000000</v>
      </c>
      <c r="G18" s="68" t="s">
        <v>28</v>
      </c>
      <c r="H18" s="69">
        <v>1586764</v>
      </c>
    </row>
    <row r="19" spans="2:9">
      <c r="C19">
        <f>27042*5</f>
        <v>135210</v>
      </c>
      <c r="D19" s="70"/>
      <c r="E19" s="336" t="s">
        <v>126</v>
      </c>
      <c r="F19" s="336"/>
      <c r="G19" s="336"/>
      <c r="H19" s="336"/>
      <c r="I19" s="336"/>
    </row>
    <row r="20" spans="2:9">
      <c r="E20" s="78" t="s">
        <v>75</v>
      </c>
      <c r="F20" s="79"/>
    </row>
    <row r="21" spans="2:9" ht="15.75" thickBot="1">
      <c r="B21" s="80"/>
      <c r="C21" s="81"/>
      <c r="E21" s="76" t="s">
        <v>76</v>
      </c>
      <c r="F21" s="79"/>
      <c r="G21" s="79" t="s">
        <v>77</v>
      </c>
    </row>
    <row r="22" spans="2:9" ht="15.75" thickBot="1">
      <c r="B22" s="80" t="s">
        <v>7</v>
      </c>
      <c r="C22" s="82"/>
      <c r="E22" s="64" t="s">
        <v>70</v>
      </c>
      <c r="F22" s="65" t="s">
        <v>73</v>
      </c>
      <c r="G22" s="65" t="s">
        <v>71</v>
      </c>
      <c r="H22" s="65" t="s">
        <v>72</v>
      </c>
    </row>
    <row r="23" spans="2:9" ht="15.75" thickBot="1">
      <c r="E23" s="66">
        <v>1</v>
      </c>
      <c r="F23" s="67">
        <v>3200000000</v>
      </c>
      <c r="G23" s="68" t="s">
        <v>28</v>
      </c>
      <c r="H23" s="69">
        <v>668271</v>
      </c>
    </row>
    <row r="24" spans="2:9" ht="41.25" customHeight="1"/>
    <row r="25" spans="2:9">
      <c r="E25" s="79" t="s">
        <v>8</v>
      </c>
      <c r="F25" s="79"/>
    </row>
    <row r="26" spans="2:9" ht="15.75" thickBot="1">
      <c r="E26" s="79" t="s">
        <v>78</v>
      </c>
      <c r="F26" s="79"/>
      <c r="G26" s="79" t="s">
        <v>77</v>
      </c>
    </row>
    <row r="27" spans="2:9" ht="15.75" thickBot="1">
      <c r="E27" s="64" t="s">
        <v>70</v>
      </c>
      <c r="F27" s="65" t="s">
        <v>73</v>
      </c>
      <c r="G27" s="65" t="s">
        <v>71</v>
      </c>
      <c r="H27" s="65" t="s">
        <v>72</v>
      </c>
    </row>
    <row r="28" spans="2:9" ht="15.75" thickBot="1">
      <c r="E28" s="66">
        <v>1</v>
      </c>
      <c r="F28" s="67">
        <v>3200000000</v>
      </c>
      <c r="G28" s="68" t="s">
        <v>28</v>
      </c>
      <c r="H28" s="69" t="s">
        <v>79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11" sqref="C11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42" t="s">
        <v>104</v>
      </c>
      <c r="C2" s="142" t="s">
        <v>5</v>
      </c>
      <c r="L2">
        <v>180</v>
      </c>
    </row>
    <row r="3" spans="2:12">
      <c r="B3" s="143" t="s">
        <v>102</v>
      </c>
      <c r="C3" s="143" t="s">
        <v>103</v>
      </c>
    </row>
    <row r="4" spans="2:12">
      <c r="B4" s="143" t="s">
        <v>138</v>
      </c>
      <c r="C4" s="143" t="s">
        <v>105</v>
      </c>
    </row>
    <row r="5" spans="2:12">
      <c r="B5" s="143" t="s">
        <v>129</v>
      </c>
      <c r="C5" s="143" t="s">
        <v>106</v>
      </c>
    </row>
    <row r="6" spans="2:12">
      <c r="B6" s="143" t="s">
        <v>75</v>
      </c>
      <c r="C6" s="143" t="s">
        <v>81</v>
      </c>
    </row>
    <row r="7" spans="2:12">
      <c r="B7" s="143" t="s">
        <v>111</v>
      </c>
      <c r="C7" s="143" t="s">
        <v>112</v>
      </c>
    </row>
    <row r="8" spans="2:12">
      <c r="B8" s="143" t="s">
        <v>113</v>
      </c>
      <c r="C8" s="143" t="s">
        <v>114</v>
      </c>
    </row>
    <row r="9" spans="2:12">
      <c r="B9" s="143" t="s">
        <v>115</v>
      </c>
      <c r="C9" s="143" t="s">
        <v>107</v>
      </c>
    </row>
    <row r="10" spans="2:12">
      <c r="B10" s="143" t="s">
        <v>116</v>
      </c>
      <c r="C10" s="143" t="s">
        <v>117</v>
      </c>
    </row>
    <row r="11" spans="2:12">
      <c r="B11" s="143" t="s">
        <v>128</v>
      </c>
      <c r="C11" s="143" t="s">
        <v>53</v>
      </c>
      <c r="E11" s="336" t="s">
        <v>126</v>
      </c>
      <c r="F11" s="336"/>
      <c r="G11" s="336"/>
      <c r="H11" s="336"/>
      <c r="I11" s="336"/>
    </row>
    <row r="12" spans="2:12">
      <c r="B12" s="143" t="s">
        <v>118</v>
      </c>
      <c r="C12" s="143" t="s">
        <v>119</v>
      </c>
    </row>
    <row r="13" spans="2:12">
      <c r="B13" s="143" t="s">
        <v>120</v>
      </c>
      <c r="C13" s="143" t="s">
        <v>121</v>
      </c>
    </row>
    <row r="14" spans="2:12">
      <c r="B14" s="143" t="s">
        <v>131</v>
      </c>
      <c r="C14" s="143" t="s">
        <v>130</v>
      </c>
    </row>
    <row r="15" spans="2:12">
      <c r="B15" s="143" t="s">
        <v>133</v>
      </c>
      <c r="C15" s="143" t="s">
        <v>132</v>
      </c>
      <c r="E15" s="336" t="s">
        <v>134</v>
      </c>
      <c r="F15" s="336"/>
      <c r="G15" s="336"/>
      <c r="H15" s="336"/>
      <c r="I15" s="336"/>
    </row>
    <row r="16" spans="2:12">
      <c r="B16" s="193" t="s">
        <v>139</v>
      </c>
      <c r="C16" s="143" t="s">
        <v>140</v>
      </c>
    </row>
    <row r="17" spans="2:3">
      <c r="B17" s="143" t="s">
        <v>153</v>
      </c>
      <c r="C17" s="143" t="s">
        <v>154</v>
      </c>
    </row>
    <row r="18" spans="2:3">
      <c r="B18" s="143"/>
      <c r="C18" s="143"/>
    </row>
    <row r="19" spans="2:3">
      <c r="B19" s="143"/>
      <c r="C19" s="143"/>
    </row>
    <row r="20" spans="2:3">
      <c r="B20" s="143"/>
      <c r="C20" s="143"/>
    </row>
    <row r="21" spans="2:3">
      <c r="B21" s="143"/>
      <c r="C21" s="143"/>
    </row>
    <row r="22" spans="2:3">
      <c r="B22" s="143"/>
      <c r="C22" s="143"/>
    </row>
    <row r="23" spans="2:3">
      <c r="B23" s="143"/>
      <c r="C23" s="143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2019-03-07T12:18:29Z</cp:lastPrinted>
  <dcterms:created xsi:type="dcterms:W3CDTF">2016-04-27T13:00:55Z</dcterms:created>
  <dcterms:modified xsi:type="dcterms:W3CDTF">2019-05-06T21:43:22Z</dcterms:modified>
</cp:coreProperties>
</file>