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19\"/>
    </mc:Choice>
  </mc:AlternateContent>
  <bookViews>
    <workbookView xWindow="0" yWindow="0" windowWidth="20490" windowHeight="7755" tabRatio="574" activeTab="6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Detalle de Facturacion " sheetId="1" r:id="rId7"/>
    <sheet name="Codigos " sheetId="4" r:id="rId8"/>
    <sheet name="LISTADO CLINICAS" sheetId="24" r:id="rId9"/>
  </sheets>
  <calcPr calcId="152511"/>
</workbook>
</file>

<file path=xl/calcChain.xml><?xml version="1.0" encoding="utf-8"?>
<calcChain xmlns="http://schemas.openxmlformats.org/spreadsheetml/2006/main">
  <c r="F39" i="3" l="1"/>
  <c r="F38" i="3"/>
  <c r="F40" i="3" s="1"/>
  <c r="F54" i="20" l="1"/>
  <c r="F53" i="20"/>
  <c r="I4" i="4"/>
  <c r="I9" i="4"/>
  <c r="F25" i="20" l="1"/>
  <c r="F44" i="21" l="1"/>
  <c r="F28" i="21"/>
  <c r="C23" i="1" l="1"/>
  <c r="C24" i="1" l="1"/>
  <c r="F15" i="23"/>
  <c r="F78" i="2"/>
  <c r="F45" i="21" l="1"/>
  <c r="F77" i="23" l="1"/>
  <c r="F76" i="23"/>
  <c r="I5" i="4" l="1"/>
  <c r="I6" i="4"/>
  <c r="I7" i="4"/>
  <c r="I8" i="4"/>
  <c r="I10" i="4"/>
  <c r="I11" i="4"/>
  <c r="I12" i="4"/>
  <c r="I14" i="4" l="1"/>
  <c r="C19" i="4"/>
  <c r="F26" i="2"/>
  <c r="F27" i="2" s="1"/>
  <c r="F39" i="2"/>
  <c r="F40" i="2" s="1"/>
  <c r="F14" i="23"/>
  <c r="F16" i="23" s="1"/>
  <c r="F75" i="21"/>
  <c r="F76" i="21"/>
  <c r="F60" i="21"/>
  <c r="F61" i="21" s="1"/>
  <c r="F74" i="22"/>
  <c r="F75" i="22"/>
  <c r="F59" i="22"/>
  <c r="F60" i="22"/>
  <c r="F44" i="22"/>
  <c r="F45" i="22" s="1"/>
  <c r="F29" i="22"/>
  <c r="F30" i="22" s="1"/>
  <c r="F14" i="22"/>
  <c r="F15" i="22" s="1"/>
  <c r="F75" i="23"/>
  <c r="F78" i="23" s="1"/>
  <c r="F60" i="23"/>
  <c r="F61" i="23" s="1"/>
  <c r="F45" i="23"/>
  <c r="F46" i="23" s="1"/>
  <c r="F30" i="23"/>
  <c r="F31" i="23" s="1"/>
  <c r="F43" i="21"/>
  <c r="F46" i="21" s="1"/>
  <c r="F27" i="21"/>
  <c r="F29" i="21" s="1"/>
  <c r="F12" i="21"/>
  <c r="F13" i="21" s="1"/>
  <c r="F52" i="3"/>
  <c r="F53" i="3" s="1"/>
  <c r="F25" i="3"/>
  <c r="F26" i="3" s="1"/>
  <c r="F65" i="3"/>
  <c r="F66" i="3" s="1"/>
  <c r="F12" i="3"/>
  <c r="F13" i="3" s="1"/>
  <c r="F79" i="2"/>
  <c r="F65" i="2"/>
  <c r="F66" i="2" s="1"/>
  <c r="F52" i="2"/>
  <c r="F53" i="2" s="1"/>
  <c r="F52" i="20"/>
  <c r="F39" i="20"/>
  <c r="F40" i="20" s="1"/>
  <c r="F26" i="20"/>
  <c r="F11" i="20"/>
  <c r="F12" i="20" s="1"/>
  <c r="F13" i="2"/>
  <c r="F14" i="2" s="1"/>
  <c r="F77" i="21" l="1"/>
</calcChain>
</file>

<file path=xl/sharedStrings.xml><?xml version="1.0" encoding="utf-8"?>
<sst xmlns="http://schemas.openxmlformats.org/spreadsheetml/2006/main" count="824" uniqueCount="183">
  <si>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</si>
  <si>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</si>
  <si>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</si>
  <si>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</si>
  <si>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</si>
  <si>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</si>
  <si>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</si>
  <si>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</si>
  <si>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</si>
  <si>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</si>
  <si>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</si>
  <si>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</si>
  <si>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</si>
  <si>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</si>
  <si>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</si>
  <si>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</si>
  <si>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</si>
  <si>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</si>
  <si>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</si>
  <si>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</si>
  <si>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</si>
  <si>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</si>
  <si>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</si>
  <si>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</si>
  <si>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</si>
  <si>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</si>
  <si>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</si>
  <si>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</si>
  <si>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</si>
  <si>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</si>
  <si>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</si>
  <si>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Cristian Yañez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</si>
  <si>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</si>
  <si>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</si>
  <si>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</si>
  <si>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</si>
  <si>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</si>
  <si>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</si>
  <si>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</si>
  <si>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</si>
  <si>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</si>
  <si>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</si>
  <si>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</si>
  <si>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</si>
  <si>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</si>
  <si>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</si>
  <si>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</si>
  <si>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</si>
  <si>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</si>
  <si>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</si>
  <si>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</si>
  <si>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</si>
  <si>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</si>
  <si>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</si>
  <si>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</si>
  <si>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</si>
  <si>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</si>
  <si>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</si>
  <si>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</si>
  <si>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</si>
  <si>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</si>
  <si>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</si>
  <si>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</si>
  <si>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</si>
  <si>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</si>
  <si>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</si>
  <si>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</si>
  <si>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</si>
  <si>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</si>
  <si>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</si>
  <si>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LOGRO DE METAS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</si>
  <si>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</si>
  <si>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</si>
  <si>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</si>
  <si>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</si>
  <si>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</si>
  <si>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</si>
  <si>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</si>
  <si>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</si>
  <si>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</si>
  <si>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</si>
  <si>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</si>
  <si>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</si>
  <si>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</si>
  <si>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</si>
  <si>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</si>
  <si>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</si>
  <si>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</si>
  <si>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</si>
  <si>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</si>
  <si>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</si>
  <si>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</si>
  <si>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</si>
  <si>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</si>
  <si>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</si>
  <si>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</si>
  <si>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</si>
  <si>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</si>
  <si>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</si>
  <si>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</si>
  <si>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</si>
  <si>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</si>
  <si>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VESPUCIO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</si>
  <si>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</si>
  <si>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</si>
  <si>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</si>
  <si>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</si>
  <si>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</si>
  <si>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</si>
  <si>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</si>
  <si>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</si>
  <si>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</si>
  <si>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</si>
  <si>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</si>
  <si>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</si>
  <si>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</si>
  <si>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</si>
  <si>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</si>
  <si>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</si>
  <si>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</si>
  <si>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</si>
  <si>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</si>
  <si>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</si>
  <si>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</si>
  <si>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</si>
  <si>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</si>
  <si>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</si>
  <si>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</si>
  <si>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</si>
  <si>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</si>
  <si>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</si>
  <si>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</si>
  <si>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</si>
  <si>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</si>
  <si>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</si>
  <si>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</si>
  <si>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</si>
  <si>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C. mantencion FEBRERO 2019</t>
  </si>
  <si>
    <t>Facturación Mes de FEBRERO 2019</t>
  </si>
  <si>
    <t xml:space="preserve">FACTURA CORRESPONDIENTE AL MES DE FEBRERO DE 2019 </t>
  </si>
  <si>
    <t>ENHNCD PILLOWSPKR</t>
  </si>
  <si>
    <t>ENHANCED SINGLE</t>
  </si>
  <si>
    <t>PERAS ESPECIALES</t>
  </si>
  <si>
    <t>PILLOW SPEAKER</t>
  </si>
  <si>
    <t>MUTUAL DE SEGURIDAD</t>
  </si>
  <si>
    <t>H SIDE RAILRIGHT</t>
  </si>
  <si>
    <t>PROGRAMACION RESPONDER 5</t>
  </si>
  <si>
    <t>Pillow Speaker</t>
  </si>
  <si>
    <t>FAVOR HECER MENCION EN FACTURA A:  “HES N° 1000056990”</t>
  </si>
  <si>
    <t>CLINICA SANTA MARIA</t>
  </si>
  <si>
    <t>5 CABLE SEÑAL DVI</t>
  </si>
  <si>
    <t>ENVIADO A CLC</t>
  </si>
  <si>
    <t>FAVOR HECER MENCION EN FACTURA A:  “HES N° 1000056989”</t>
  </si>
  <si>
    <t>FAVOR HECER MENCION EN FACTURA A:  “HES N° 1000057102”</t>
  </si>
  <si>
    <t>SWITH PLUG 1/4 LLAMADO ENF (OTROS)</t>
  </si>
  <si>
    <t>GEE-010</t>
  </si>
  <si>
    <t>GEP-260</t>
  </si>
  <si>
    <t>CONECTOR 8 PIN GRIS (OTROS)</t>
  </si>
  <si>
    <t>ENVIADO</t>
  </si>
  <si>
    <t>CLINICA VESPUCIO SPA.</t>
  </si>
  <si>
    <t>"ROL N° 5001526696"</t>
  </si>
  <si>
    <t>CCDIN</t>
  </si>
  <si>
    <t>FAVOR HECER MENCION EN FACTURA A:  “HES N° 1000057352”</t>
  </si>
  <si>
    <t>COMERCIAL INTEGRA ELECTRICA</t>
  </si>
  <si>
    <t>10 CCDIN</t>
  </si>
  <si>
    <t>FAVOR HECER MENCION EN FACTURA A:  “HES N° 1000057446”</t>
  </si>
  <si>
    <t>PROGRAMACION ELPAS</t>
  </si>
  <si>
    <t>SOCIEDAD CONSESIONARIA SAN JOSE TECNOCONTROL</t>
  </si>
  <si>
    <t>01505-010-19</t>
  </si>
  <si>
    <t>PERA DE LLAMADO</t>
  </si>
  <si>
    <t>CHEQUE</t>
  </si>
  <si>
    <t>DVI-D-25FT</t>
  </si>
  <si>
    <t>01505-011-19</t>
  </si>
  <si>
    <t>76.082.113-6</t>
  </si>
  <si>
    <t xml:space="preserve"> CABLE SEÑAL DVI</t>
  </si>
  <si>
    <t>REPARACION SISTEMA ELPAS</t>
  </si>
  <si>
    <t>01505-012-19</t>
  </si>
  <si>
    <t>7170 / 7171</t>
  </si>
  <si>
    <t xml:space="preserve">353001  </t>
  </si>
  <si>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Estación de Paciente Mejorada</t>
    </r>
  </si>
  <si>
    <t xml:space="preserve">354001  </t>
  </si>
  <si>
    <t xml:space="preserve">350207  </t>
  </si>
  <si>
    <t>Tirador de Baño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</si>
</sst>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\ * #,##0_-;\-&quot;$&quot;\ * #,##0_-;_-&quot;$&quot;\ * &quot;-&quot;??_-;_-@_-"/>
    <numFmt numFmtId="169" formatCode="&quot;$&quot;\ #,##0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sz val="12"/>
      <color theme="1"/>
      <name val="Calibri"/>
      <family val="2"/>
      <scheme val="minor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b/>
      <sz val="8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7"/>
      <color rgb="FF00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5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1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442">
    <xf numFmtId="0" fontId="0" fillId="0" borderId="0" xfId="0"/>
    <xf numFmtId="0" fontId="8" fillId="3" borderId="15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1" fillId="5" borderId="0" xfId="1" applyNumberFormat="1" applyFont="1" applyFill="1" applyAlignment="1">
      <alignment horizontal="right"/>
    </xf>
    <xf numFmtId="164" fontId="11" fillId="5" borderId="0" xfId="1" applyFont="1" applyFill="1"/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" xfId="1" applyNumberFormat="1" applyFont="1" applyFill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2" fillId="0" borderId="0" xfId="0" applyFont="1" applyAlignment="1">
      <alignment horizontal="center"/>
    </xf>
    <xf numFmtId="164" fontId="12" fillId="5" borderId="0" xfId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2" fillId="5" borderId="0" xfId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20" fillId="10" borderId="0" xfId="0" applyFont="1" applyFill="1" applyAlignment="1">
      <alignment vertical="top" wrapText="1"/>
    </xf>
    <xf numFmtId="0" fontId="8" fillId="6" borderId="19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0" fillId="0" borderId="0" xfId="0"/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164" fontId="10" fillId="6" borderId="1" xfId="1" applyNumberFormat="1" applyFont="1" applyFill="1" applyBorder="1" applyAlignment="1">
      <alignment horizontal="center"/>
    </xf>
    <xf numFmtId="0" fontId="17" fillId="13" borderId="0" xfId="0" applyFont="1" applyFill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" fillId="14" borderId="43" xfId="0" applyFont="1" applyFill="1" applyBorder="1" applyAlignment="1">
      <alignment horizontal="left" vertical="center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19" fillId="14" borderId="28" xfId="0" applyNumberFormat="1" applyFont="1" applyFill="1" applyBorder="1" applyAlignment="1">
      <alignment horizontal="center" vertical="center"/>
    </xf>
    <xf numFmtId="164" fontId="19" fillId="3" borderId="38" xfId="0" applyNumberFormat="1" applyFont="1" applyFill="1" applyBorder="1" applyAlignment="1">
      <alignment horizontal="center" vertical="center"/>
    </xf>
    <xf numFmtId="6" fontId="16" fillId="0" borderId="0" xfId="0" applyNumberFormat="1" applyFont="1"/>
    <xf numFmtId="0" fontId="0" fillId="0" borderId="0" xfId="0" applyFont="1"/>
    <xf numFmtId="164" fontId="0" fillId="8" borderId="16" xfId="9" applyFont="1" applyFill="1" applyBorder="1"/>
    <xf numFmtId="164" fontId="0" fillId="8" borderId="21" xfId="9" applyFont="1" applyFill="1" applyBorder="1"/>
    <xf numFmtId="0" fontId="16" fillId="8" borderId="20" xfId="0" applyFont="1" applyFill="1" applyBorder="1"/>
    <xf numFmtId="0" fontId="16" fillId="8" borderId="21" xfId="0" applyFont="1" applyFill="1" applyBorder="1"/>
    <xf numFmtId="0" fontId="28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33" fillId="9" borderId="23" xfId="0" applyFont="1" applyFill="1" applyBorder="1" applyAlignment="1">
      <alignment horizontal="center" vertical="center"/>
    </xf>
    <xf numFmtId="0" fontId="33" fillId="9" borderId="12" xfId="0" applyFont="1" applyFill="1" applyBorder="1" applyAlignment="1">
      <alignment horizontal="center" vertical="center"/>
    </xf>
    <xf numFmtId="0" fontId="33" fillId="4" borderId="34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/>
    </xf>
    <xf numFmtId="0" fontId="33" fillId="4" borderId="44" xfId="0" applyFont="1" applyFill="1" applyBorder="1" applyAlignment="1">
      <alignment horizontal="center" vertical="center"/>
    </xf>
    <xf numFmtId="6" fontId="33" fillId="4" borderId="33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16" fillId="0" borderId="0" xfId="0" applyFont="1" applyBorder="1"/>
    <xf numFmtId="0" fontId="0" fillId="8" borderId="32" xfId="0" applyFont="1" applyFill="1" applyBorder="1"/>
    <xf numFmtId="0" fontId="29" fillId="2" borderId="0" xfId="0" applyFont="1" applyFill="1" applyBorder="1"/>
    <xf numFmtId="0" fontId="29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31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2" borderId="0" xfId="0" applyFont="1" applyFill="1" applyBorder="1" applyAlignment="1">
      <alignment horizontal="center" vertical="center"/>
    </xf>
    <xf numFmtId="0" fontId="36" fillId="0" borderId="0" xfId="33" applyFont="1" applyAlignment="1">
      <alignment vertical="center"/>
    </xf>
    <xf numFmtId="0" fontId="36" fillId="0" borderId="0" xfId="0" applyFont="1"/>
    <xf numFmtId="0" fontId="38" fillId="4" borderId="34" xfId="0" applyFont="1" applyFill="1" applyBorder="1" applyAlignment="1">
      <alignment horizontal="right" vertical="center"/>
    </xf>
    <xf numFmtId="0" fontId="39" fillId="4" borderId="33" xfId="0" applyFont="1" applyFill="1" applyBorder="1" applyAlignment="1">
      <alignment horizontal="center" vertical="center" wrapText="1"/>
    </xf>
    <xf numFmtId="0" fontId="39" fillId="4" borderId="33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4" fontId="8" fillId="3" borderId="12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center"/>
    </xf>
    <xf numFmtId="164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3" fillId="0" borderId="0" xfId="0" applyNumberFormat="1" applyFont="1" applyFill="1" applyBorder="1" applyAlignment="1" applyProtection="1">
      <alignment vertical="center"/>
    </xf>
    <xf numFmtId="0" fontId="34" fillId="4" borderId="34" xfId="0" applyFont="1" applyFill="1" applyBorder="1" applyAlignment="1">
      <alignment horizontal="left" vertical="center"/>
    </xf>
    <xf numFmtId="0" fontId="34" fillId="4" borderId="33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8" borderId="20" xfId="9" applyNumberFormat="1" applyFont="1" applyFill="1" applyBorder="1" applyAlignment="1">
      <alignment horizontal="left"/>
    </xf>
    <xf numFmtId="0" fontId="0" fillId="0" borderId="0" xfId="0" applyAlignment="1"/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8" fillId="0" borderId="42" xfId="0" applyFont="1" applyBorder="1"/>
    <xf numFmtId="0" fontId="0" fillId="0" borderId="42" xfId="0" applyBorder="1" applyAlignment="1"/>
    <xf numFmtId="0" fontId="0" fillId="0" borderId="33" xfId="0" applyBorder="1" applyAlignment="1"/>
    <xf numFmtId="168" fontId="2" fillId="16" borderId="1" xfId="34" applyNumberFormat="1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 vertical="center"/>
    </xf>
    <xf numFmtId="164" fontId="12" fillId="5" borderId="0" xfId="1" applyFont="1" applyFill="1" applyBorder="1" applyAlignment="1">
      <alignment vertical="center"/>
    </xf>
    <xf numFmtId="164" fontId="11" fillId="5" borderId="0" xfId="1" applyNumberFormat="1" applyFont="1" applyFill="1" applyBorder="1" applyAlignment="1">
      <alignment horizontal="right" vertical="center"/>
    </xf>
    <xf numFmtId="0" fontId="10" fillId="6" borderId="1" xfId="1" applyNumberFormat="1" applyFont="1" applyFill="1" applyBorder="1" applyAlignment="1">
      <alignment horizontal="right"/>
    </xf>
    <xf numFmtId="0" fontId="13" fillId="6" borderId="1" xfId="1" applyNumberFormat="1" applyFont="1" applyFill="1" applyBorder="1" applyAlignment="1">
      <alignment horizontal="center" wrapText="1"/>
    </xf>
    <xf numFmtId="0" fontId="13" fillId="6" borderId="1" xfId="1" applyNumberFormat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right"/>
    </xf>
    <xf numFmtId="0" fontId="10" fillId="6" borderId="1" xfId="1" applyNumberFormat="1" applyFont="1" applyFill="1" applyBorder="1"/>
    <xf numFmtId="164" fontId="10" fillId="6" borderId="1" xfId="1" applyNumberFormat="1" applyFont="1" applyFill="1" applyBorder="1" applyAlignment="1">
      <alignment horizontal="left"/>
    </xf>
    <xf numFmtId="164" fontId="12" fillId="5" borderId="0" xfId="1" applyFont="1" applyFill="1" applyBorder="1" applyAlignment="1">
      <alignment horizontal="center" vertical="center"/>
    </xf>
    <xf numFmtId="164" fontId="11" fillId="5" borderId="0" xfId="1" applyNumberFormat="1" applyFont="1" applyFill="1" applyBorder="1" applyAlignment="1">
      <alignment horizontal="center" vertical="center"/>
    </xf>
    <xf numFmtId="0" fontId="8" fillId="6" borderId="10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6" borderId="13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 wrapText="1"/>
    </xf>
    <xf numFmtId="0" fontId="10" fillId="6" borderId="15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/>
    </xf>
    <xf numFmtId="164" fontId="11" fillId="5" borderId="17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0" fontId="10" fillId="6" borderId="16" xfId="1" applyNumberFormat="1" applyFont="1" applyFill="1" applyBorder="1" applyAlignment="1">
      <alignment horizontal="center" vertical="center"/>
    </xf>
    <xf numFmtId="14" fontId="11" fillId="5" borderId="17" xfId="1" applyNumberFormat="1" applyFont="1" applyFill="1" applyBorder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15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vertical="center"/>
    </xf>
    <xf numFmtId="0" fontId="10" fillId="6" borderId="18" xfId="1" applyNumberFormat="1" applyFont="1" applyFill="1" applyBorder="1" applyAlignment="1">
      <alignment horizontal="right" vertical="center"/>
    </xf>
    <xf numFmtId="0" fontId="10" fillId="6" borderId="19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right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10" fillId="6" borderId="20" xfId="1" applyNumberFormat="1" applyFont="1" applyFill="1" applyBorder="1" applyAlignment="1">
      <alignment horizontal="right" vertical="center"/>
    </xf>
    <xf numFmtId="0" fontId="8" fillId="3" borderId="23" xfId="1" applyNumberFormat="1" applyFont="1" applyFill="1" applyBorder="1" applyAlignment="1">
      <alignment horizontal="center" vertical="center"/>
    </xf>
    <xf numFmtId="164" fontId="8" fillId="3" borderId="12" xfId="1" applyFont="1" applyFill="1" applyBorder="1" applyAlignment="1">
      <alignment horizontal="center" vertical="center"/>
    </xf>
    <xf numFmtId="164" fontId="8" fillId="3" borderId="23" xfId="1" applyFont="1" applyFill="1" applyBorder="1" applyAlignment="1">
      <alignment horizontal="center" vertical="center"/>
    </xf>
    <xf numFmtId="164" fontId="8" fillId="3" borderId="23" xfId="1" applyNumberFormat="1" applyFont="1" applyFill="1" applyBorder="1" applyAlignment="1">
      <alignment horizontal="right" vertical="center"/>
    </xf>
    <xf numFmtId="0" fontId="8" fillId="6" borderId="27" xfId="1" applyNumberFormat="1" applyFont="1" applyFill="1" applyBorder="1" applyAlignment="1">
      <alignment horizontal="center" vertical="center"/>
    </xf>
    <xf numFmtId="164" fontId="8" fillId="6" borderId="25" xfId="1" applyFont="1" applyFill="1" applyBorder="1" applyAlignment="1">
      <alignment horizontal="center" vertical="center"/>
    </xf>
    <xf numFmtId="164" fontId="8" fillId="6" borderId="14" xfId="1" applyNumberFormat="1" applyFont="1" applyFill="1" applyBorder="1" applyAlignment="1">
      <alignment horizontal="right" vertical="center"/>
    </xf>
    <xf numFmtId="0" fontId="8" fillId="6" borderId="28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vertical="center"/>
    </xf>
    <xf numFmtId="164" fontId="8" fillId="6" borderId="24" xfId="1" applyFont="1" applyFill="1" applyBorder="1" applyAlignment="1">
      <alignment horizontal="center" vertical="center"/>
    </xf>
    <xf numFmtId="164" fontId="8" fillId="6" borderId="22" xfId="1" applyNumberFormat="1" applyFont="1" applyFill="1" applyBorder="1" applyAlignment="1">
      <alignment horizontal="left" vertical="center"/>
    </xf>
    <xf numFmtId="164" fontId="8" fillId="6" borderId="21" xfId="1" applyNumberFormat="1" applyFont="1" applyFill="1" applyBorder="1" applyAlignment="1">
      <alignment horizontal="right" vertical="center"/>
    </xf>
    <xf numFmtId="0" fontId="8" fillId="6" borderId="37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13" xfId="1" applyNumberFormat="1" applyFont="1" applyFill="1" applyBorder="1" applyAlignment="1">
      <alignment horizontal="center" vertical="center"/>
    </xf>
    <xf numFmtId="164" fontId="8" fillId="6" borderId="7" xfId="1" applyFont="1" applyFill="1" applyBorder="1" applyAlignment="1">
      <alignment horizontal="center" vertical="center"/>
    </xf>
    <xf numFmtId="164" fontId="8" fillId="6" borderId="29" xfId="1" applyFont="1" applyFill="1" applyBorder="1" applyAlignment="1">
      <alignment horizontal="center" vertical="center"/>
    </xf>
    <xf numFmtId="164" fontId="8" fillId="6" borderId="40" xfId="1" applyNumberFormat="1" applyFont="1" applyFill="1" applyBorder="1" applyAlignment="1">
      <alignment horizontal="right" vertical="center"/>
    </xf>
    <xf numFmtId="0" fontId="45" fillId="0" borderId="0" xfId="0" applyFont="1" applyFill="1" applyBorder="1"/>
    <xf numFmtId="6" fontId="0" fillId="0" borderId="0" xfId="0" applyNumberFormat="1" applyFont="1"/>
    <xf numFmtId="0" fontId="46" fillId="13" borderId="0" xfId="0" applyFont="1" applyFill="1" applyAlignment="1">
      <alignment horizontal="center" vertical="center"/>
    </xf>
    <xf numFmtId="0" fontId="47" fillId="13" borderId="0" xfId="0" applyFont="1" applyFill="1" applyAlignment="1">
      <alignment horizontal="center" vertical="center"/>
    </xf>
    <xf numFmtId="0" fontId="47" fillId="13" borderId="30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41" fillId="17" borderId="0" xfId="0" applyFont="1" applyFill="1" applyAlignment="1">
      <alignment horizontal="center" vertical="center"/>
    </xf>
    <xf numFmtId="0" fontId="0" fillId="0" borderId="1" xfId="0" applyBorder="1"/>
    <xf numFmtId="0" fontId="8" fillId="6" borderId="38" xfId="1" applyNumberFormat="1" applyFont="1" applyFill="1" applyBorder="1" applyAlignment="1">
      <alignment horizontal="center"/>
    </xf>
    <xf numFmtId="164" fontId="8" fillId="6" borderId="46" xfId="1" applyNumberFormat="1" applyFont="1" applyFill="1" applyBorder="1" applyAlignment="1">
      <alignment horizontal="right"/>
    </xf>
    <xf numFmtId="164" fontId="8" fillId="6" borderId="16" xfId="1" applyNumberFormat="1" applyFont="1" applyFill="1" applyBorder="1" applyAlignment="1">
      <alignment horizontal="right"/>
    </xf>
    <xf numFmtId="0" fontId="41" fillId="15" borderId="0" xfId="0" applyFont="1" applyFill="1" applyBorder="1" applyAlignment="1">
      <alignment horizontal="center"/>
    </xf>
    <xf numFmtId="6" fontId="42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47" fillId="13" borderId="0" xfId="0" applyFont="1" applyFill="1" applyAlignment="1">
      <alignment horizontal="center" vertical="center" wrapText="1"/>
    </xf>
    <xf numFmtId="0" fontId="8" fillId="6" borderId="13" xfId="1" applyNumberFormat="1" applyFont="1" applyFill="1" applyBorder="1" applyAlignment="1">
      <alignment horizontal="center"/>
    </xf>
    <xf numFmtId="0" fontId="1" fillId="8" borderId="18" xfId="9" applyNumberFormat="1" applyFill="1" applyBorder="1" applyAlignment="1">
      <alignment horizontal="left"/>
    </xf>
    <xf numFmtId="164" fontId="0" fillId="8" borderId="19" xfId="9" applyFont="1" applyFill="1" applyBorder="1"/>
    <xf numFmtId="0" fontId="18" fillId="0" borderId="42" xfId="0" applyFont="1" applyBorder="1" applyAlignment="1">
      <alignment horizontal="center"/>
    </xf>
    <xf numFmtId="0" fontId="0" fillId="0" borderId="0" xfId="0"/>
    <xf numFmtId="0" fontId="21" fillId="12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26" fillId="9" borderId="1" xfId="0" applyFont="1" applyFill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6" fontId="26" fillId="4" borderId="1" xfId="0" applyNumberFormat="1" applyFont="1" applyFill="1" applyBorder="1" applyAlignment="1">
      <alignment horizontal="center" vertical="center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0" fontId="8" fillId="6" borderId="25" xfId="1" applyNumberFormat="1" applyFont="1" applyFill="1" applyBorder="1" applyAlignment="1">
      <alignment horizontal="center"/>
    </xf>
    <xf numFmtId="164" fontId="8" fillId="6" borderId="10" xfId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 vertical="center"/>
    </xf>
    <xf numFmtId="164" fontId="8" fillId="6" borderId="31" xfId="1" applyNumberFormat="1" applyFont="1" applyFill="1" applyBorder="1" applyAlignment="1">
      <alignment horizontal="right" vertical="center"/>
    </xf>
    <xf numFmtId="0" fontId="47" fillId="13" borderId="0" xfId="0" applyFont="1" applyFill="1" applyAlignment="1">
      <alignment vertical="center"/>
    </xf>
    <xf numFmtId="0" fontId="16" fillId="0" borderId="0" xfId="0" applyFont="1" applyAlignment="1"/>
    <xf numFmtId="164" fontId="8" fillId="6" borderId="6" xfId="1" applyFont="1" applyFill="1" applyBorder="1" applyAlignment="1">
      <alignment horizontal="center"/>
    </xf>
    <xf numFmtId="164" fontId="8" fillId="6" borderId="31" xfId="1" applyNumberFormat="1" applyFont="1" applyFill="1" applyBorder="1" applyAlignment="1">
      <alignment horizontal="right"/>
    </xf>
    <xf numFmtId="0" fontId="25" fillId="3" borderId="4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1" fillId="12" borderId="0" xfId="0" applyFont="1" applyFill="1" applyBorder="1" applyAlignment="1">
      <alignment horizontal="center" vertical="center"/>
    </xf>
    <xf numFmtId="0" fontId="45" fillId="0" borderId="0" xfId="0" applyFont="1" applyFill="1"/>
    <xf numFmtId="0" fontId="8" fillId="3" borderId="16" xfId="1" applyNumberFormat="1" applyFont="1" applyFill="1" applyBorder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64" fontId="40" fillId="16" borderId="1" xfId="0" applyNumberFormat="1" applyFont="1" applyFill="1" applyBorder="1" applyAlignment="1">
      <alignment horizontal="right" vertical="center"/>
    </xf>
    <xf numFmtId="164" fontId="8" fillId="6" borderId="10" xfId="1" applyFont="1" applyFill="1" applyBorder="1" applyAlignment="1">
      <alignment horizontal="center" vertical="center"/>
    </xf>
    <xf numFmtId="164" fontId="8" fillId="6" borderId="16" xfId="1" applyNumberFormat="1" applyFont="1" applyFill="1" applyBorder="1" applyAlignment="1">
      <alignment horizontal="right" vertical="center"/>
    </xf>
    <xf numFmtId="0" fontId="2" fillId="14" borderId="17" xfId="0" applyFont="1" applyFill="1" applyBorder="1" applyAlignment="1">
      <alignment horizontal="left" vertical="center"/>
    </xf>
    <xf numFmtId="164" fontId="19" fillId="14" borderId="37" xfId="0" applyNumberFormat="1" applyFont="1" applyFill="1" applyBorder="1" applyAlignment="1">
      <alignment horizontal="center" vertical="center"/>
    </xf>
    <xf numFmtId="0" fontId="40" fillId="14" borderId="3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25" fillId="3" borderId="8" xfId="0" applyNumberFormat="1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45" fillId="0" borderId="0" xfId="0" applyFont="1" applyFill="1" applyBorder="1"/>
    <xf numFmtId="0" fontId="45" fillId="0" borderId="0" xfId="0" applyFont="1" applyFill="1"/>
    <xf numFmtId="0" fontId="0" fillId="0" borderId="0" xfId="0"/>
    <xf numFmtId="0" fontId="21" fillId="12" borderId="0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1" fillId="12" borderId="0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0" fillId="0" borderId="0" xfId="0"/>
    <xf numFmtId="0" fontId="21" fillId="12" borderId="0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164" fontId="25" fillId="4" borderId="1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25" fillId="3" borderId="55" xfId="0" applyFont="1" applyFill="1" applyBorder="1" applyAlignment="1">
      <alignment horizontal="center"/>
    </xf>
    <xf numFmtId="164" fontId="25" fillId="2" borderId="9" xfId="0" applyNumberFormat="1" applyFont="1" applyFill="1" applyBorder="1" applyAlignment="1">
      <alignment horizontal="center" vertical="center"/>
    </xf>
    <xf numFmtId="0" fontId="25" fillId="2" borderId="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25" fillId="3" borderId="30" xfId="0" applyFont="1" applyFill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55" fillId="4" borderId="33" xfId="0" applyFont="1" applyFill="1" applyBorder="1" applyAlignment="1">
      <alignment horizontal="center" vertical="center"/>
    </xf>
    <xf numFmtId="164" fontId="8" fillId="3" borderId="10" xfId="1" applyFont="1" applyFill="1" applyBorder="1" applyAlignment="1">
      <alignment horizontal="center"/>
    </xf>
    <xf numFmtId="0" fontId="10" fillId="6" borderId="10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0" fontId="10" fillId="6" borderId="30" xfId="1" applyNumberFormat="1" applyFont="1" applyFill="1" applyBorder="1"/>
    <xf numFmtId="0" fontId="5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3" fillId="4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18" borderId="5" xfId="0" applyFont="1" applyFill="1" applyBorder="1" applyAlignment="1">
      <alignment horizontal="left" vertical="center"/>
    </xf>
    <xf numFmtId="164" fontId="25" fillId="18" borderId="1" xfId="0" applyNumberFormat="1" applyFont="1" applyFill="1" applyBorder="1" applyAlignment="1">
      <alignment horizontal="center" vertical="center"/>
    </xf>
    <xf numFmtId="0" fontId="25" fillId="18" borderId="30" xfId="0" applyFont="1" applyFill="1" applyBorder="1" applyAlignment="1">
      <alignment horizontal="center" vertical="center"/>
    </xf>
    <xf numFmtId="0" fontId="25" fillId="18" borderId="1" xfId="0" applyFont="1" applyFill="1" applyBorder="1" applyAlignment="1">
      <alignment horizontal="center" vertical="center"/>
    </xf>
    <xf numFmtId="0" fontId="25" fillId="18" borderId="0" xfId="0" applyFont="1" applyFill="1" applyAlignment="1">
      <alignment horizontal="center"/>
    </xf>
    <xf numFmtId="14" fontId="25" fillId="18" borderId="9" xfId="0" applyNumberFormat="1" applyFont="1" applyFill="1" applyBorder="1" applyAlignment="1">
      <alignment horizontal="center" vertical="center"/>
    </xf>
    <xf numFmtId="0" fontId="25" fillId="18" borderId="9" xfId="0" applyFont="1" applyFill="1" applyBorder="1" applyAlignment="1">
      <alignment horizontal="center" vertical="center"/>
    </xf>
    <xf numFmtId="0" fontId="16" fillId="18" borderId="9" xfId="0" applyNumberFormat="1" applyFont="1" applyFill="1" applyBorder="1" applyAlignment="1">
      <alignment horizontal="center" vertical="center"/>
    </xf>
    <xf numFmtId="0" fontId="25" fillId="18" borderId="6" xfId="0" applyFont="1" applyFill="1" applyBorder="1" applyAlignment="1">
      <alignment horizontal="center" vertical="center"/>
    </xf>
    <xf numFmtId="0" fontId="25" fillId="18" borderId="30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/>
    </xf>
    <xf numFmtId="164" fontId="25" fillId="18" borderId="9" xfId="0" applyNumberFormat="1" applyFont="1" applyFill="1" applyBorder="1" applyAlignment="1">
      <alignment horizontal="center" vertical="center"/>
    </xf>
    <xf numFmtId="0" fontId="25" fillId="18" borderId="9" xfId="0" applyNumberFormat="1" applyFont="1" applyFill="1" applyBorder="1" applyAlignment="1">
      <alignment horizontal="center" vertical="center"/>
    </xf>
    <xf numFmtId="0" fontId="57" fillId="4" borderId="33" xfId="0" applyFont="1" applyFill="1" applyBorder="1" applyAlignment="1">
      <alignment horizontal="center" vertical="center"/>
    </xf>
    <xf numFmtId="0" fontId="16" fillId="4" borderId="56" xfId="0" applyFont="1" applyFill="1" applyBorder="1" applyAlignment="1">
      <alignment horizontal="center" vertical="center"/>
    </xf>
    <xf numFmtId="164" fontId="25" fillId="4" borderId="54" xfId="0" applyNumberFormat="1" applyFont="1" applyFill="1" applyBorder="1" applyAlignment="1">
      <alignment horizontal="center" vertical="center"/>
    </xf>
    <xf numFmtId="0" fontId="16" fillId="18" borderId="30" xfId="0" applyFont="1" applyFill="1" applyBorder="1" applyAlignment="1">
      <alignment horizontal="center" vertical="center"/>
    </xf>
    <xf numFmtId="0" fontId="16" fillId="18" borderId="9" xfId="0" applyFont="1" applyFill="1" applyBorder="1" applyAlignment="1">
      <alignment horizontal="center" vertical="center"/>
    </xf>
    <xf numFmtId="0" fontId="16" fillId="4" borderId="54" xfId="0" applyFont="1" applyFill="1" applyBorder="1" applyAlignment="1">
      <alignment horizontal="center" vertical="center"/>
    </xf>
    <xf numFmtId="0" fontId="10" fillId="6" borderId="34" xfId="1" applyNumberFormat="1" applyFont="1" applyFill="1" applyBorder="1" applyAlignment="1">
      <alignment horizontal="center"/>
    </xf>
    <xf numFmtId="0" fontId="10" fillId="6" borderId="34" xfId="1" applyNumberFormat="1" applyFont="1" applyFill="1" applyBorder="1"/>
    <xf numFmtId="0" fontId="34" fillId="4" borderId="23" xfId="0" applyFont="1" applyFill="1" applyBorder="1" applyAlignment="1">
      <alignment horizontal="center" vertical="center"/>
    </xf>
    <xf numFmtId="0" fontId="50" fillId="4" borderId="23" xfId="0" applyFont="1" applyFill="1" applyBorder="1" applyAlignment="1">
      <alignment horizontal="center"/>
    </xf>
    <xf numFmtId="0" fontId="59" fillId="4" borderId="21" xfId="0" applyFont="1" applyFill="1" applyBorder="1" applyAlignment="1">
      <alignment horizontal="center" vertical="center"/>
    </xf>
    <xf numFmtId="0" fontId="58" fillId="4" borderId="24" xfId="0" applyFont="1" applyFill="1" applyBorder="1" applyAlignment="1">
      <alignment horizontal="center" vertical="center"/>
    </xf>
    <xf numFmtId="0" fontId="59" fillId="4" borderId="40" xfId="0" applyFont="1" applyFill="1" applyBorder="1" applyAlignment="1">
      <alignment horizontal="center" vertical="center"/>
    </xf>
    <xf numFmtId="0" fontId="58" fillId="4" borderId="7" xfId="0" applyFont="1" applyFill="1" applyBorder="1" applyAlignment="1">
      <alignment horizontal="center" vertical="center"/>
    </xf>
    <xf numFmtId="0" fontId="16" fillId="18" borderId="5" xfId="0" applyFont="1" applyFill="1" applyBorder="1" applyAlignment="1">
      <alignment horizontal="left" vertical="center"/>
    </xf>
    <xf numFmtId="164" fontId="16" fillId="18" borderId="9" xfId="0" applyNumberFormat="1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6" fillId="18" borderId="9" xfId="0" applyFont="1" applyFill="1" applyBorder="1" applyAlignment="1">
      <alignment vertical="center"/>
    </xf>
    <xf numFmtId="169" fontId="59" fillId="4" borderId="33" xfId="0" applyNumberFormat="1" applyFont="1" applyFill="1" applyBorder="1" applyAlignment="1">
      <alignment horizontal="center" vertical="center"/>
    </xf>
    <xf numFmtId="164" fontId="0" fillId="4" borderId="21" xfId="9" applyFont="1" applyFill="1" applyBorder="1" applyAlignment="1">
      <alignment horizontal="center"/>
    </xf>
    <xf numFmtId="0" fontId="0" fillId="4" borderId="20" xfId="9" applyNumberFormat="1" applyFont="1" applyFill="1" applyBorder="1" applyAlignment="1">
      <alignment horizontal="center"/>
    </xf>
    <xf numFmtId="0" fontId="25" fillId="4" borderId="57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6" fontId="34" fillId="4" borderId="34" xfId="0" applyNumberFormat="1" applyFont="1" applyFill="1" applyBorder="1" applyAlignment="1">
      <alignment horizontal="center" vertical="center" wrapText="1"/>
    </xf>
    <xf numFmtId="0" fontId="25" fillId="4" borderId="56" xfId="0" applyFont="1" applyFill="1" applyBorder="1" applyAlignment="1">
      <alignment horizontal="center"/>
    </xf>
    <xf numFmtId="0" fontId="60" fillId="4" borderId="0" xfId="0" applyFont="1" applyFill="1" applyAlignment="1">
      <alignment horizontal="center"/>
    </xf>
    <xf numFmtId="0" fontId="50" fillId="4" borderId="56" xfId="0" applyFont="1" applyFill="1" applyBorder="1" applyAlignment="1">
      <alignment horizontal="center"/>
    </xf>
    <xf numFmtId="0" fontId="25" fillId="3" borderId="56" xfId="0" applyFont="1" applyFill="1" applyBorder="1" applyAlignment="1">
      <alignment horizontal="center"/>
    </xf>
    <xf numFmtId="0" fontId="25" fillId="18" borderId="30" xfId="0" applyFont="1" applyFill="1" applyBorder="1" applyAlignment="1">
      <alignment horizontal="center"/>
    </xf>
    <xf numFmtId="0" fontId="50" fillId="18" borderId="30" xfId="0" applyFont="1" applyFill="1" applyBorder="1" applyAlignment="1">
      <alignment horizontal="center"/>
    </xf>
    <xf numFmtId="14" fontId="25" fillId="18" borderId="30" xfId="0" applyNumberFormat="1" applyFont="1" applyFill="1" applyBorder="1" applyAlignment="1">
      <alignment horizontal="center"/>
    </xf>
    <xf numFmtId="0" fontId="16" fillId="18" borderId="0" xfId="0" applyFont="1" applyFill="1" applyAlignment="1">
      <alignment horizontal="center"/>
    </xf>
    <xf numFmtId="0" fontId="25" fillId="4" borderId="54" xfId="0" applyFont="1" applyFill="1" applyBorder="1" applyAlignment="1">
      <alignment horizontal="center" vertical="center"/>
    </xf>
    <xf numFmtId="0" fontId="50" fillId="4" borderId="54" xfId="0" applyFont="1" applyFill="1" applyBorder="1" applyAlignment="1">
      <alignment horizontal="center"/>
    </xf>
    <xf numFmtId="0" fontId="25" fillId="3" borderId="54" xfId="0" applyFont="1" applyFill="1" applyBorder="1" applyAlignment="1">
      <alignment horizontal="center"/>
    </xf>
    <xf numFmtId="0" fontId="50" fillId="18" borderId="9" xfId="0" applyFont="1" applyFill="1" applyBorder="1" applyAlignment="1">
      <alignment horizontal="center"/>
    </xf>
    <xf numFmtId="0" fontId="25" fillId="18" borderId="9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/>
    <xf numFmtId="169" fontId="23" fillId="4" borderId="1" xfId="31" applyNumberFormat="1" applyFont="1" applyFill="1" applyBorder="1" applyAlignment="1">
      <alignment horizontal="center"/>
    </xf>
    <xf numFmtId="0" fontId="16" fillId="4" borderId="57" xfId="0" applyFont="1" applyFill="1" applyBorder="1" applyAlignment="1">
      <alignment horizontal="center" vertical="center"/>
    </xf>
    <xf numFmtId="164" fontId="16" fillId="18" borderId="8" xfId="0" applyNumberFormat="1" applyFont="1" applyFill="1" applyBorder="1" applyAlignment="1">
      <alignment horizontal="center" vertical="center"/>
    </xf>
    <xf numFmtId="0" fontId="16" fillId="18" borderId="8" xfId="0" applyFont="1" applyFill="1" applyBorder="1" applyAlignment="1">
      <alignment horizontal="center" vertical="center"/>
    </xf>
    <xf numFmtId="0" fontId="25" fillId="18" borderId="8" xfId="0" applyFont="1" applyFill="1" applyBorder="1" applyAlignment="1">
      <alignment horizontal="center" vertical="center"/>
    </xf>
    <xf numFmtId="0" fontId="25" fillId="18" borderId="8" xfId="0" applyNumberFormat="1" applyFont="1" applyFill="1" applyBorder="1" applyAlignment="1">
      <alignment horizontal="center" vertical="center"/>
    </xf>
    <xf numFmtId="0" fontId="16" fillId="18" borderId="0" xfId="0" applyFont="1" applyFill="1" applyBorder="1" applyAlignment="1">
      <alignment vertical="center"/>
    </xf>
    <xf numFmtId="0" fontId="1" fillId="4" borderId="13" xfId="9" applyNumberFormat="1" applyFill="1" applyBorder="1" applyAlignment="1">
      <alignment horizontal="center"/>
    </xf>
    <xf numFmtId="164" fontId="0" fillId="4" borderId="14" xfId="9" applyFont="1" applyFill="1" applyBorder="1" applyAlignment="1">
      <alignment horizontal="center"/>
    </xf>
    <xf numFmtId="0" fontId="56" fillId="4" borderId="57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center"/>
    </xf>
    <xf numFmtId="0" fontId="49" fillId="4" borderId="0" xfId="0" applyFont="1" applyFill="1" applyAlignment="1">
      <alignment horizontal="center" vertical="center"/>
    </xf>
    <xf numFmtId="0" fontId="61" fillId="4" borderId="0" xfId="0" applyFont="1" applyFill="1" applyAlignment="1">
      <alignment horizontal="center" vertical="center"/>
    </xf>
    <xf numFmtId="6" fontId="61" fillId="4" borderId="58" xfId="0" applyNumberFormat="1" applyFont="1" applyFill="1" applyBorder="1" applyAlignment="1">
      <alignment horizontal="center" vertical="center"/>
    </xf>
    <xf numFmtId="0" fontId="16" fillId="18" borderId="9" xfId="0" applyFont="1" applyFill="1" applyBorder="1" applyAlignment="1">
      <alignment horizontal="left" vertical="center"/>
    </xf>
    <xf numFmtId="164" fontId="16" fillId="18" borderId="30" xfId="0" applyNumberFormat="1" applyFont="1" applyFill="1" applyBorder="1" applyAlignment="1">
      <alignment horizontal="center" vertical="center"/>
    </xf>
    <xf numFmtId="0" fontId="25" fillId="18" borderId="1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25" fillId="18" borderId="9" xfId="0" applyFont="1" applyFill="1" applyBorder="1" applyAlignment="1">
      <alignment horizontal="left" vertical="center"/>
    </xf>
    <xf numFmtId="0" fontId="16" fillId="18" borderId="9" xfId="0" applyFont="1" applyFill="1" applyBorder="1" applyAlignment="1">
      <alignment horizontal="center"/>
    </xf>
    <xf numFmtId="0" fontId="16" fillId="18" borderId="5" xfId="0" applyFont="1" applyFill="1" applyBorder="1" applyAlignment="1"/>
    <xf numFmtId="6" fontId="55" fillId="4" borderId="58" xfId="0" applyNumberFormat="1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vertical="center"/>
    </xf>
    <xf numFmtId="0" fontId="8" fillId="6" borderId="34" xfId="1" applyNumberFormat="1" applyFont="1" applyFill="1" applyBorder="1" applyAlignment="1">
      <alignment horizontal="center"/>
    </xf>
    <xf numFmtId="0" fontId="8" fillId="6" borderId="34" xfId="1" applyNumberFormat="1" applyFont="1" applyFill="1" applyBorder="1"/>
    <xf numFmtId="164" fontId="8" fillId="6" borderId="59" xfId="1" applyFont="1" applyFill="1" applyBorder="1" applyAlignment="1">
      <alignment horizontal="center"/>
    </xf>
    <xf numFmtId="0" fontId="8" fillId="6" borderId="23" xfId="1" applyNumberFormat="1" applyFont="1" applyFill="1" applyBorder="1" applyAlignment="1">
      <alignment horizontal="center"/>
    </xf>
    <xf numFmtId="6" fontId="59" fillId="4" borderId="12" xfId="0" applyNumberFormat="1" applyFont="1" applyFill="1" applyBorder="1" applyAlignment="1">
      <alignment horizontal="center" vertical="center"/>
    </xf>
    <xf numFmtId="0" fontId="62" fillId="4" borderId="0" xfId="0" applyFont="1" applyFill="1" applyAlignment="1">
      <alignment horizontal="center"/>
    </xf>
    <xf numFmtId="0" fontId="62" fillId="4" borderId="23" xfId="0" applyFont="1" applyFill="1" applyBorder="1" applyAlignment="1">
      <alignment horizontal="center"/>
    </xf>
    <xf numFmtId="164" fontId="8" fillId="3" borderId="35" xfId="1" applyFont="1" applyFill="1" applyBorder="1" applyAlignment="1">
      <alignment horizontal="center"/>
    </xf>
    <xf numFmtId="0" fontId="55" fillId="4" borderId="58" xfId="0" applyFont="1" applyFill="1" applyBorder="1" applyAlignment="1">
      <alignment horizontal="center" vertical="center"/>
    </xf>
    <xf numFmtId="6" fontId="34" fillId="4" borderId="58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16" fillId="3" borderId="55" xfId="0" applyFont="1" applyFill="1" applyBorder="1" applyAlignment="1">
      <alignment horizontal="center"/>
    </xf>
    <xf numFmtId="0" fontId="44" fillId="18" borderId="57" xfId="0" applyFont="1" applyFill="1" applyBorder="1" applyAlignment="1">
      <alignment vertical="center"/>
    </xf>
    <xf numFmtId="0" fontId="44" fillId="18" borderId="1" xfId="0" applyFont="1" applyFill="1" applyBorder="1" applyAlignment="1">
      <alignment vertical="center"/>
    </xf>
    <xf numFmtId="164" fontId="16" fillId="18" borderId="1" xfId="0" applyNumberFormat="1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/>
    </xf>
    <xf numFmtId="0" fontId="25" fillId="18" borderId="1" xfId="0" applyFont="1" applyFill="1" applyBorder="1" applyAlignment="1">
      <alignment horizontal="center"/>
    </xf>
    <xf numFmtId="0" fontId="16" fillId="18" borderId="1" xfId="0" applyFont="1" applyFill="1" applyBorder="1" applyAlignment="1"/>
    <xf numFmtId="164" fontId="0" fillId="4" borderId="16" xfId="9" applyFont="1" applyFill="1" applyBorder="1" applyAlignment="1">
      <alignment horizontal="center"/>
    </xf>
    <xf numFmtId="0" fontId="1" fillId="4" borderId="15" xfId="9" applyNumberFormat="1" applyFill="1" applyBorder="1" applyAlignment="1">
      <alignment horizontal="center"/>
    </xf>
    <xf numFmtId="0" fontId="25" fillId="4" borderId="54" xfId="0" applyFont="1" applyFill="1" applyBorder="1" applyAlignment="1">
      <alignment horizontal="center"/>
    </xf>
    <xf numFmtId="164" fontId="16" fillId="4" borderId="54" xfId="0" applyNumberFormat="1" applyFont="1" applyFill="1" applyBorder="1" applyAlignment="1">
      <alignment horizontal="center" vertical="center"/>
    </xf>
    <xf numFmtId="169" fontId="25" fillId="4" borderId="2" xfId="143" applyNumberFormat="1" applyFont="1" applyFill="1" applyBorder="1" applyAlignment="1">
      <alignment horizontal="center" vertical="center"/>
    </xf>
    <xf numFmtId="0" fontId="16" fillId="18" borderId="6" xfId="0" applyFont="1" applyFill="1" applyBorder="1"/>
    <xf numFmtId="0" fontId="16" fillId="18" borderId="5" xfId="0" applyFont="1" applyFill="1" applyBorder="1" applyAlignment="1">
      <alignment vertical="center"/>
    </xf>
    <xf numFmtId="169" fontId="23" fillId="4" borderId="1" xfId="0" applyNumberFormat="1" applyFont="1" applyFill="1" applyBorder="1" applyAlignment="1">
      <alignment horizontal="center"/>
    </xf>
    <xf numFmtId="169" fontId="23" fillId="4" borderId="1" xfId="34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center"/>
    </xf>
    <xf numFmtId="0" fontId="63" fillId="4" borderId="1" xfId="0" applyFont="1" applyFill="1" applyBorder="1" applyAlignment="1">
      <alignment horizontal="left" vertical="center" indent="5"/>
    </xf>
    <xf numFmtId="0" fontId="63" fillId="4" borderId="1" xfId="0" applyFont="1" applyFill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6" fontId="42" fillId="0" borderId="32" xfId="0" applyNumberFormat="1" applyFont="1" applyFill="1" applyBorder="1" applyAlignment="1">
      <alignment horizontal="center"/>
    </xf>
    <xf numFmtId="6" fontId="42" fillId="0" borderId="60" xfId="0" applyNumberFormat="1" applyFont="1" applyFill="1" applyBorder="1" applyAlignment="1">
      <alignment horizontal="center"/>
    </xf>
    <xf numFmtId="6" fontId="42" fillId="0" borderId="61" xfId="0" applyNumberFormat="1" applyFont="1" applyFill="1" applyBorder="1" applyAlignment="1">
      <alignment horizontal="center"/>
    </xf>
    <xf numFmtId="164" fontId="2" fillId="16" borderId="47" xfId="0" applyNumberFormat="1" applyFont="1" applyFill="1" applyBorder="1" applyAlignment="1">
      <alignment horizontal="center"/>
    </xf>
    <xf numFmtId="164" fontId="2" fillId="16" borderId="10" xfId="0" applyNumberFormat="1" applyFont="1" applyFill="1" applyBorder="1" applyAlignment="1">
      <alignment horizontal="center"/>
    </xf>
    <xf numFmtId="0" fontId="24" fillId="11" borderId="39" xfId="0" applyFont="1" applyFill="1" applyBorder="1" applyAlignment="1">
      <alignment horizontal="center" vertical="center"/>
    </xf>
    <xf numFmtId="0" fontId="24" fillId="11" borderId="36" xfId="0" applyFont="1" applyFill="1" applyBorder="1" applyAlignment="1">
      <alignment horizontal="center" vertical="center"/>
    </xf>
    <xf numFmtId="0" fontId="24" fillId="11" borderId="35" xfId="0" applyFont="1" applyFill="1" applyBorder="1" applyAlignment="1">
      <alignment horizontal="center" vertical="center"/>
    </xf>
    <xf numFmtId="0" fontId="24" fillId="11" borderId="41" xfId="0" applyFont="1" applyFill="1" applyBorder="1" applyAlignment="1">
      <alignment horizontal="center" vertical="center"/>
    </xf>
    <xf numFmtId="0" fontId="24" fillId="11" borderId="42" xfId="0" applyFont="1" applyFill="1" applyBorder="1" applyAlignment="1">
      <alignment horizontal="center" vertical="center"/>
    </xf>
    <xf numFmtId="0" fontId="24" fillId="11" borderId="33" xfId="0" applyFont="1" applyFill="1" applyBorder="1" applyAlignment="1">
      <alignment horizontal="center" vertical="center"/>
    </xf>
    <xf numFmtId="0" fontId="2" fillId="14" borderId="48" xfId="0" applyFont="1" applyFill="1" applyBorder="1" applyAlignment="1">
      <alignment horizontal="left" vertical="center"/>
    </xf>
    <xf numFmtId="0" fontId="2" fillId="14" borderId="49" xfId="0" applyFont="1" applyFill="1" applyBorder="1" applyAlignment="1">
      <alignment horizontal="left" vertical="center"/>
    </xf>
    <xf numFmtId="164" fontId="22" fillId="14" borderId="50" xfId="0" applyNumberFormat="1" applyFont="1" applyFill="1" applyBorder="1" applyAlignment="1">
      <alignment horizontal="center" vertical="center"/>
    </xf>
    <xf numFmtId="164" fontId="22" fillId="14" borderId="37" xfId="0" applyNumberFormat="1" applyFont="1" applyFill="1" applyBorder="1" applyAlignment="1">
      <alignment horizontal="center" vertical="center"/>
    </xf>
    <xf numFmtId="0" fontId="40" fillId="14" borderId="53" xfId="0" applyFont="1" applyFill="1" applyBorder="1" applyAlignment="1">
      <alignment horizontal="center" vertical="center" wrapText="1"/>
    </xf>
    <xf numFmtId="0" fontId="40" fillId="14" borderId="51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center" vertical="center" wrapText="1"/>
    </xf>
    <xf numFmtId="6" fontId="42" fillId="0" borderId="1" xfId="0" applyNumberFormat="1" applyFont="1" applyFill="1" applyBorder="1" applyAlignment="1">
      <alignment horizontal="center"/>
    </xf>
    <xf numFmtId="6" fontId="42" fillId="0" borderId="16" xfId="0" applyNumberFormat="1" applyFont="1" applyFill="1" applyBorder="1" applyAlignment="1">
      <alignment horizontal="center"/>
    </xf>
    <xf numFmtId="0" fontId="2" fillId="16" borderId="47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164" fontId="2" fillId="16" borderId="47" xfId="0" applyNumberFormat="1" applyFont="1" applyFill="1" applyBorder="1" applyAlignment="1">
      <alignment horizontal="center" vertical="center"/>
    </xf>
    <xf numFmtId="164" fontId="2" fillId="16" borderId="10" xfId="0" applyNumberFormat="1" applyFont="1" applyFill="1" applyBorder="1" applyAlignment="1">
      <alignment horizontal="center" vertical="center"/>
    </xf>
    <xf numFmtId="0" fontId="41" fillId="15" borderId="30" xfId="0" applyFont="1" applyFill="1" applyBorder="1" applyAlignment="1">
      <alignment horizontal="center"/>
    </xf>
    <xf numFmtId="0" fontId="41" fillId="15" borderId="52" xfId="0" applyFont="1" applyFill="1" applyBorder="1" applyAlignment="1">
      <alignment horizontal="center"/>
    </xf>
    <xf numFmtId="0" fontId="41" fillId="15" borderId="40" xfId="0" applyFont="1" applyFill="1" applyBorder="1" applyAlignment="1">
      <alignment horizontal="center"/>
    </xf>
    <xf numFmtId="0" fontId="28" fillId="8" borderId="11" xfId="0" applyFont="1" applyFill="1" applyBorder="1" applyAlignment="1">
      <alignment horizontal="center"/>
    </xf>
    <xf numFmtId="0" fontId="28" fillId="8" borderId="12" xfId="0" applyFont="1" applyFill="1" applyBorder="1" applyAlignment="1">
      <alignment horizontal="center"/>
    </xf>
  </cellXfs>
  <cellStyles count="145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3" xfId="81"/>
    <cellStyle name="Comma 2 2 2 2 3 2" xfId="135"/>
    <cellStyle name="Comma 2 2 2 2 4" xfId="99"/>
    <cellStyle name="Comma 2 2 2 3" xfId="54"/>
    <cellStyle name="Comma 2 2 2 3 2" xfId="108"/>
    <cellStyle name="Comma 2 2 2 4" xfId="72"/>
    <cellStyle name="Comma 2 2 2 4 2" xfId="126"/>
    <cellStyle name="Comma 2 2 2 5" xfId="90"/>
    <cellStyle name="Comma 2 2 3" xfId="40"/>
    <cellStyle name="Comma 2 2 3 2" xfId="58"/>
    <cellStyle name="Comma 2 2 3 2 2" xfId="112"/>
    <cellStyle name="Comma 2 2 3 3" xfId="76"/>
    <cellStyle name="Comma 2 2 3 3 2" xfId="130"/>
    <cellStyle name="Comma 2 2 3 4" xfId="94"/>
    <cellStyle name="Comma 2 2 4" xfId="49"/>
    <cellStyle name="Comma 2 2 4 2" xfId="103"/>
    <cellStyle name="Comma 2 2 5" xfId="67"/>
    <cellStyle name="Comma 2 2 5 2" xfId="121"/>
    <cellStyle name="Comma 2 2 6" xfId="85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3" xfId="83"/>
    <cellStyle name="Currency 2 2 2 2 3 2" xfId="137"/>
    <cellStyle name="Currency 2 2 2 2 4" xfId="101"/>
    <cellStyle name="Currency 2 2 2 3" xfId="56"/>
    <cellStyle name="Currency 2 2 2 3 2" xfId="110"/>
    <cellStyle name="Currency 2 2 2 4" xfId="74"/>
    <cellStyle name="Currency 2 2 2 4 2" xfId="128"/>
    <cellStyle name="Currency 2 2 2 5" xfId="92"/>
    <cellStyle name="Currency 2 2 3" xfId="42"/>
    <cellStyle name="Currency 2 2 3 2" xfId="60"/>
    <cellStyle name="Currency 2 2 3 2 2" xfId="114"/>
    <cellStyle name="Currency 2 2 3 3" xfId="78"/>
    <cellStyle name="Currency 2 2 3 3 2" xfId="132"/>
    <cellStyle name="Currency 2 2 3 4" xfId="96"/>
    <cellStyle name="Currency 2 2 4" xfId="51"/>
    <cellStyle name="Currency 2 2 4 2" xfId="105"/>
    <cellStyle name="Currency 2 2 5" xfId="69"/>
    <cellStyle name="Currency 2 2 5 2" xfId="123"/>
    <cellStyle name="Currency 2 2 6" xfId="87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3" xfId="80"/>
    <cellStyle name="Millares 2 2 2 2 3 2" xfId="134"/>
    <cellStyle name="Millares 2 2 2 2 4" xfId="98"/>
    <cellStyle name="Millares 2 2 2 3" xfId="53"/>
    <cellStyle name="Millares 2 2 2 3 2" xfId="107"/>
    <cellStyle name="Millares 2 2 2 4" xfId="71"/>
    <cellStyle name="Millares 2 2 2 4 2" xfId="125"/>
    <cellStyle name="Millares 2 2 2 5" xfId="89"/>
    <cellStyle name="Millares 2 2 3" xfId="39"/>
    <cellStyle name="Millares 2 2 3 2" xfId="57"/>
    <cellStyle name="Millares 2 2 3 2 2" xfId="111"/>
    <cellStyle name="Millares 2 2 3 3" xfId="75"/>
    <cellStyle name="Millares 2 2 3 3 2" xfId="129"/>
    <cellStyle name="Millares 2 2 3 4" xfId="93"/>
    <cellStyle name="Millares 2 2 4" xfId="48"/>
    <cellStyle name="Millares 2 2 4 2" xfId="102"/>
    <cellStyle name="Millares 2 2 5" xfId="66"/>
    <cellStyle name="Millares 2 2 5 2" xfId="120"/>
    <cellStyle name="Millares 2 2 6" xfId="84"/>
    <cellStyle name="Moneda" xfId="34" builtinId="4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3" xfId="82"/>
    <cellStyle name="Moneda 2 2 2 2 2 3 2" xfId="136"/>
    <cellStyle name="Moneda 2 2 2 2 2 4" xfId="100"/>
    <cellStyle name="Moneda 2 2 2 2 3" xfId="55"/>
    <cellStyle name="Moneda 2 2 2 2 3 2" xfId="109"/>
    <cellStyle name="Moneda 2 2 2 2 4" xfId="73"/>
    <cellStyle name="Moneda 2 2 2 2 4 2" xfId="127"/>
    <cellStyle name="Moneda 2 2 2 2 5" xfId="91"/>
    <cellStyle name="Moneda 2 2 2 3" xfId="41"/>
    <cellStyle name="Moneda 2 2 2 3 2" xfId="59"/>
    <cellStyle name="Moneda 2 2 2 3 2 2" xfId="113"/>
    <cellStyle name="Moneda 2 2 2 3 3" xfId="77"/>
    <cellStyle name="Moneda 2 2 2 3 3 2" xfId="131"/>
    <cellStyle name="Moneda 2 2 2 3 4" xfId="95"/>
    <cellStyle name="Moneda 2 2 2 4" xfId="50"/>
    <cellStyle name="Moneda 2 2 2 4 2" xfId="104"/>
    <cellStyle name="Moneda 2 2 2 5" xfId="68"/>
    <cellStyle name="Moneda 2 2 2 5 2" xfId="122"/>
    <cellStyle name="Moneda 2 2 2 6" xfId="86"/>
    <cellStyle name="Moneda 3" xfId="43"/>
    <cellStyle name="Moneda 3 2" xfId="61"/>
    <cellStyle name="Moneda 3 2 2" xfId="115"/>
    <cellStyle name="Moneda 3 3" xfId="79"/>
    <cellStyle name="Moneda 3 3 2" xfId="133"/>
    <cellStyle name="Moneda 3 4" xfId="97"/>
    <cellStyle name="Moneda 4" xfId="52"/>
    <cellStyle name="Moneda 4 2" xfId="106"/>
    <cellStyle name="Moneda 5" xfId="70"/>
    <cellStyle name="Moneda 5 2" xfId="124"/>
    <cellStyle name="Moneda 6" xfId="88"/>
    <cellStyle name="Moneda 7" xfId="143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9">
    <dxf>
      <font>
        <b/>
      </font>
      <alignment horizontal="general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FF"/>
      <color rgb="FFFFCCCC"/>
      <color rgb="FFE20076"/>
      <color rgb="FF66FF99"/>
      <color rgb="FFFF99FF"/>
      <color rgb="FF99FF99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O21" totalsRowShown="0" headerRowDxfId="16" dataDxfId="15">
  <autoFilter ref="A3:O21"/>
  <sortState ref="A4:N31">
    <sortCondition ref="A3:A31"/>
  </sortState>
  <tableColumns count="15">
    <tableColumn id="1" name="N°" dataDxfId="14"/>
    <tableColumn id="2" name="CLINICA/HOSPITAL" dataDxfId="13"/>
    <tableColumn id="3" name="MONTO NETO" dataDxfId="12"/>
    <tableColumn id="4" name="REALIZADO" dataDxfId="11"/>
    <tableColumn id="5" name="PRESUPUESTO" dataDxfId="10"/>
    <tableColumn id="15" name="DESCRIPCION" dataDxfId="9"/>
    <tableColumn id="6" name="O/V" dataDxfId="8"/>
    <tableColumn id="7" name="ORDEN DE COMPRA" dataDxfId="7"/>
    <tableColumn id="8" name="GUIA DESPACHO" dataDxfId="6"/>
    <tableColumn id="10" name="SOLICITUD DE HES" dataDxfId="5"/>
    <tableColumn id="13" name="HES" dataDxfId="4"/>
    <tableColumn id="9" name="FACTURA" dataDxfId="3"/>
    <tableColumn id="14" name="ENCARGADO ENTREGA DE 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4"/>
  <sheetViews>
    <sheetView workbookViewId="0">
      <selection activeCell="B2" sqref="B2:F12"/>
    </sheetView>
  </sheetViews>
  <sheetFormatPr baseColWidth="10" defaultRowHeight="15"/>
  <cols>
    <col min="1" max="1" width="11.42578125" style="72"/>
    <col min="2" max="2" width="31.5703125" style="72" customWidth="1"/>
    <col min="3" max="3" width="40.85546875" style="72" customWidth="1"/>
    <col min="4" max="4" width="11.42578125" style="72"/>
    <col min="5" max="5" width="14.140625" style="72" bestFit="1" customWidth="1"/>
    <col min="6" max="16384" width="11.42578125" style="72"/>
  </cols>
  <sheetData>
    <row r="1" spans="2:7">
      <c r="B1" s="410" t="s">
        <v>139</v>
      </c>
      <c r="C1" s="410"/>
      <c r="D1" s="410"/>
      <c r="E1" s="410"/>
      <c r="F1" s="410"/>
      <c r="G1" s="106"/>
    </row>
    <row r="2" spans="2:7">
      <c r="B2" s="153"/>
      <c r="C2" s="154" t="s">
        <v>4</v>
      </c>
      <c r="D2" s="155"/>
      <c r="E2" s="156"/>
      <c r="F2" s="157"/>
      <c r="G2" s="106"/>
    </row>
    <row r="3" spans="2:7">
      <c r="B3" s="158" t="s">
        <v>5</v>
      </c>
      <c r="C3" s="159" t="s">
        <v>107</v>
      </c>
      <c r="D3" s="80"/>
      <c r="E3" s="54" t="s">
        <v>6</v>
      </c>
      <c r="F3" s="47"/>
      <c r="G3" s="106"/>
    </row>
    <row r="4" spans="2:7">
      <c r="B4" s="158" t="s">
        <v>7</v>
      </c>
      <c r="C4" s="160" t="s">
        <v>8</v>
      </c>
      <c r="D4" s="80"/>
      <c r="E4" s="55"/>
      <c r="F4" s="47"/>
      <c r="G4" s="106"/>
    </row>
    <row r="5" spans="2:7">
      <c r="B5" s="158" t="s">
        <v>9</v>
      </c>
      <c r="C5" s="289">
        <v>272572</v>
      </c>
      <c r="D5" s="161"/>
      <c r="E5" s="55" t="s">
        <v>10</v>
      </c>
      <c r="F5" s="47"/>
      <c r="G5" s="106"/>
    </row>
    <row r="6" spans="2:7">
      <c r="B6" s="162" t="s">
        <v>12</v>
      </c>
      <c r="C6" s="284">
        <v>96724</v>
      </c>
      <c r="D6" s="80"/>
      <c r="E6" s="56"/>
      <c r="F6" s="47"/>
      <c r="G6" s="106"/>
    </row>
    <row r="7" spans="2:7">
      <c r="B7" s="158" t="s">
        <v>13</v>
      </c>
      <c r="C7" s="50" t="s">
        <v>44</v>
      </c>
      <c r="D7" s="80"/>
      <c r="E7" s="57"/>
      <c r="F7" s="47"/>
      <c r="G7" s="106"/>
    </row>
    <row r="8" spans="2:7">
      <c r="B8" s="158" t="s">
        <v>14</v>
      </c>
      <c r="C8" s="50" t="s">
        <v>44</v>
      </c>
      <c r="D8" s="80"/>
      <c r="E8" s="58"/>
      <c r="F8" s="47"/>
      <c r="G8" s="106"/>
    </row>
    <row r="9" spans="2:7">
      <c r="B9" s="158" t="s">
        <v>15</v>
      </c>
      <c r="C9" s="50"/>
      <c r="D9" s="80"/>
      <c r="E9" s="58"/>
      <c r="F9" s="47"/>
      <c r="G9" s="106"/>
    </row>
    <row r="10" spans="2:7">
      <c r="B10" s="163" t="s">
        <v>17</v>
      </c>
      <c r="C10" s="163" t="s">
        <v>18</v>
      </c>
      <c r="D10" s="164" t="s">
        <v>19</v>
      </c>
      <c r="E10" s="164" t="s">
        <v>20</v>
      </c>
      <c r="F10" s="165" t="s">
        <v>21</v>
      </c>
    </row>
    <row r="11" spans="2:7">
      <c r="B11" s="50">
        <v>3200000000</v>
      </c>
      <c r="C11" s="50" t="s">
        <v>28</v>
      </c>
      <c r="D11" s="50">
        <v>1</v>
      </c>
      <c r="E11" s="74">
        <v>318917</v>
      </c>
      <c r="F11" s="166">
        <f>E11*D11</f>
        <v>318917</v>
      </c>
    </row>
    <row r="12" spans="2:7">
      <c r="B12" s="50"/>
      <c r="C12" s="167"/>
      <c r="D12" s="74"/>
      <c r="E12" s="168" t="s">
        <v>22</v>
      </c>
      <c r="F12" s="166">
        <f>F11</f>
        <v>318917</v>
      </c>
    </row>
    <row r="15" spans="2:7">
      <c r="B15" s="411" t="s">
        <v>148</v>
      </c>
      <c r="C15" s="411"/>
      <c r="D15" s="411"/>
      <c r="E15" s="411"/>
      <c r="F15" s="411"/>
    </row>
    <row r="16" spans="2:7">
      <c r="B16" s="153"/>
      <c r="C16" s="154" t="s">
        <v>23</v>
      </c>
      <c r="D16" s="155"/>
      <c r="E16" s="169"/>
      <c r="F16" s="170"/>
      <c r="G16" s="106"/>
    </row>
    <row r="17" spans="2:7">
      <c r="B17" s="158" t="s">
        <v>5</v>
      </c>
      <c r="C17" s="296" t="s">
        <v>54</v>
      </c>
      <c r="D17" s="80"/>
      <c r="E17" s="54" t="s">
        <v>6</v>
      </c>
      <c r="F17" s="146"/>
      <c r="G17" s="106"/>
    </row>
    <row r="18" spans="2:7">
      <c r="B18" s="158" t="s">
        <v>7</v>
      </c>
      <c r="C18" s="281" t="s">
        <v>129</v>
      </c>
      <c r="D18" s="80"/>
      <c r="E18" s="55"/>
      <c r="F18" s="146"/>
      <c r="G18" s="106"/>
    </row>
    <row r="19" spans="2:7">
      <c r="B19" s="158" t="s">
        <v>9</v>
      </c>
      <c r="C19" s="281">
        <v>272571</v>
      </c>
      <c r="D19" s="161"/>
      <c r="E19" s="55" t="s">
        <v>10</v>
      </c>
      <c r="F19" s="146"/>
      <c r="G19" s="106"/>
    </row>
    <row r="20" spans="2:7">
      <c r="B20" s="162" t="s">
        <v>12</v>
      </c>
      <c r="C20" s="298">
        <v>96705</v>
      </c>
      <c r="D20" s="80"/>
      <c r="E20" s="56"/>
      <c r="F20" s="146"/>
      <c r="G20" s="106"/>
    </row>
    <row r="21" spans="2:7">
      <c r="B21" s="158" t="s">
        <v>13</v>
      </c>
      <c r="C21" s="281">
        <v>4700022689</v>
      </c>
      <c r="D21" s="80"/>
      <c r="E21" s="80"/>
      <c r="F21" s="146"/>
      <c r="G21" s="106"/>
    </row>
    <row r="22" spans="2:7">
      <c r="B22" s="158" t="s">
        <v>14</v>
      </c>
      <c r="C22" s="281">
        <v>7334</v>
      </c>
      <c r="D22" s="80"/>
      <c r="E22" s="80"/>
      <c r="F22" s="146"/>
      <c r="G22" s="106"/>
    </row>
    <row r="23" spans="2:7">
      <c r="B23" s="158" t="s">
        <v>15</v>
      </c>
      <c r="C23" s="50"/>
      <c r="D23" s="80"/>
      <c r="E23" s="80"/>
      <c r="F23" s="146"/>
      <c r="G23" s="106"/>
    </row>
    <row r="24" spans="2:7">
      <c r="B24" s="163" t="s">
        <v>17</v>
      </c>
      <c r="C24" s="163" t="s">
        <v>18</v>
      </c>
      <c r="D24" s="291" t="s">
        <v>19</v>
      </c>
      <c r="E24" s="164" t="s">
        <v>20</v>
      </c>
      <c r="F24" s="165" t="s">
        <v>21</v>
      </c>
    </row>
    <row r="25" spans="2:7" s="227" customFormat="1" ht="15.75">
      <c r="B25" s="297">
        <v>350207</v>
      </c>
      <c r="C25" s="295" t="s">
        <v>147</v>
      </c>
      <c r="D25" s="292">
        <v>1</v>
      </c>
      <c r="E25" s="282">
        <v>241010</v>
      </c>
      <c r="F25" s="78">
        <f>D25*E25</f>
        <v>241010</v>
      </c>
    </row>
    <row r="26" spans="2:7">
      <c r="B26" s="293"/>
      <c r="C26" s="294"/>
      <c r="D26" s="74"/>
      <c r="E26" s="78" t="s">
        <v>22</v>
      </c>
      <c r="F26" s="78">
        <f>SUM(F25:F25)</f>
        <v>241010</v>
      </c>
    </row>
    <row r="29" spans="2:7">
      <c r="B29" s="411" t="s">
        <v>152</v>
      </c>
      <c r="C29" s="411"/>
      <c r="D29" s="411"/>
      <c r="E29" s="411"/>
      <c r="F29" s="411"/>
    </row>
    <row r="30" spans="2:7">
      <c r="B30" s="153"/>
      <c r="C30" s="154" t="s">
        <v>24</v>
      </c>
      <c r="D30" s="155"/>
      <c r="E30" s="169"/>
      <c r="F30" s="170"/>
      <c r="G30" s="106"/>
    </row>
    <row r="31" spans="2:7">
      <c r="B31" s="158" t="s">
        <v>5</v>
      </c>
      <c r="C31" s="296" t="s">
        <v>54</v>
      </c>
      <c r="D31" s="80"/>
      <c r="E31" s="54" t="s">
        <v>6</v>
      </c>
      <c r="F31" s="146"/>
      <c r="G31" s="106"/>
    </row>
    <row r="32" spans="2:7">
      <c r="B32" s="158" t="s">
        <v>7</v>
      </c>
      <c r="C32" s="281" t="s">
        <v>129</v>
      </c>
      <c r="D32" s="80"/>
      <c r="E32" s="55"/>
      <c r="F32" s="146"/>
      <c r="G32" s="106"/>
    </row>
    <row r="33" spans="2:7">
      <c r="B33" s="158" t="s">
        <v>9</v>
      </c>
      <c r="C33" s="314">
        <v>272585</v>
      </c>
      <c r="D33" s="161"/>
      <c r="E33" s="55" t="s">
        <v>10</v>
      </c>
      <c r="F33" s="146"/>
      <c r="G33" s="106"/>
    </row>
    <row r="34" spans="2:7">
      <c r="B34" s="162" t="s">
        <v>12</v>
      </c>
      <c r="C34" s="284">
        <v>96706</v>
      </c>
      <c r="D34" s="80"/>
      <c r="E34" s="56"/>
      <c r="F34" s="146"/>
      <c r="G34" s="106"/>
    </row>
    <row r="35" spans="2:7">
      <c r="B35" s="158" t="s">
        <v>13</v>
      </c>
      <c r="C35" s="289">
        <v>4700021170</v>
      </c>
      <c r="D35" s="80"/>
      <c r="E35" s="80"/>
      <c r="F35" s="146"/>
      <c r="G35" s="106"/>
    </row>
    <row r="36" spans="2:7">
      <c r="B36" s="158" t="s">
        <v>14</v>
      </c>
      <c r="C36" s="289">
        <v>7303</v>
      </c>
      <c r="D36" s="80"/>
      <c r="E36" s="80"/>
      <c r="F36" s="146"/>
      <c r="G36" s="106"/>
    </row>
    <row r="37" spans="2:7">
      <c r="B37" s="158" t="s">
        <v>15</v>
      </c>
      <c r="C37" s="50"/>
      <c r="D37" s="80"/>
      <c r="E37" s="80"/>
      <c r="F37" s="146"/>
      <c r="G37" s="106"/>
    </row>
    <row r="38" spans="2:7">
      <c r="B38" s="163" t="s">
        <v>17</v>
      </c>
      <c r="C38" s="163" t="s">
        <v>18</v>
      </c>
      <c r="D38" s="164" t="s">
        <v>19</v>
      </c>
      <c r="E38" s="164" t="s">
        <v>20</v>
      </c>
      <c r="F38" s="165" t="s">
        <v>21</v>
      </c>
    </row>
    <row r="39" spans="2:7" ht="15.75" thickBot="1">
      <c r="B39" s="313">
        <v>9910000003</v>
      </c>
      <c r="C39" s="290" t="s">
        <v>55</v>
      </c>
      <c r="D39" s="50">
        <v>1</v>
      </c>
      <c r="E39" s="315">
        <v>533000</v>
      </c>
      <c r="F39" s="78">
        <f>E39*D39</f>
        <v>533000</v>
      </c>
    </row>
    <row r="40" spans="2:7">
      <c r="B40" s="50"/>
      <c r="C40" s="167"/>
      <c r="D40" s="74"/>
      <c r="E40" s="78" t="s">
        <v>22</v>
      </c>
      <c r="F40" s="78">
        <f>SUM(F39:F39)</f>
        <v>533000</v>
      </c>
    </row>
    <row r="42" spans="2:7">
      <c r="B42" s="411" t="s">
        <v>153</v>
      </c>
      <c r="C42" s="411"/>
      <c r="D42" s="411"/>
      <c r="E42" s="411"/>
      <c r="F42" s="411"/>
    </row>
    <row r="43" spans="2:7">
      <c r="B43" s="153"/>
      <c r="C43" s="154" t="s">
        <v>86</v>
      </c>
      <c r="D43" s="155"/>
      <c r="E43" s="169"/>
      <c r="F43" s="170"/>
    </row>
    <row r="44" spans="2:7">
      <c r="B44" s="158" t="s">
        <v>5</v>
      </c>
      <c r="C44" s="296" t="s">
        <v>54</v>
      </c>
      <c r="D44" s="80"/>
      <c r="E44" s="54" t="s">
        <v>6</v>
      </c>
      <c r="F44" s="146"/>
    </row>
    <row r="45" spans="2:7">
      <c r="B45" s="158" t="s">
        <v>7</v>
      </c>
      <c r="C45" s="281" t="s">
        <v>129</v>
      </c>
      <c r="D45" s="80"/>
      <c r="E45" s="55"/>
      <c r="F45" s="146"/>
    </row>
    <row r="46" spans="2:7">
      <c r="B46" s="158" t="s">
        <v>9</v>
      </c>
      <c r="C46" s="289">
        <v>272902</v>
      </c>
      <c r="D46" s="161"/>
      <c r="E46" s="55" t="s">
        <v>10</v>
      </c>
      <c r="F46" s="146"/>
    </row>
    <row r="47" spans="2:7">
      <c r="B47" s="162" t="s">
        <v>12</v>
      </c>
      <c r="C47" s="284">
        <v>96836</v>
      </c>
      <c r="D47" s="80"/>
      <c r="E47" s="56"/>
      <c r="F47" s="146"/>
    </row>
    <row r="48" spans="2:7">
      <c r="B48" s="158" t="s">
        <v>13</v>
      </c>
      <c r="C48" s="289">
        <v>4700021973</v>
      </c>
      <c r="D48" s="80"/>
      <c r="E48" s="80"/>
      <c r="F48" s="146"/>
    </row>
    <row r="49" spans="2:6">
      <c r="B49" s="158" t="s">
        <v>14</v>
      </c>
      <c r="C49" s="289">
        <v>7281</v>
      </c>
      <c r="D49" s="80"/>
      <c r="E49" s="80"/>
      <c r="F49" s="146"/>
    </row>
    <row r="50" spans="2:6">
      <c r="B50" s="158" t="s">
        <v>15</v>
      </c>
      <c r="C50" s="50"/>
      <c r="D50" s="80"/>
      <c r="E50" s="80"/>
      <c r="F50" s="146"/>
    </row>
    <row r="51" spans="2:6">
      <c r="B51" s="163" t="s">
        <v>17</v>
      </c>
      <c r="C51" s="163" t="s">
        <v>18</v>
      </c>
      <c r="D51" s="164" t="s">
        <v>19</v>
      </c>
      <c r="E51" s="164" t="s">
        <v>20</v>
      </c>
      <c r="F51" s="165" t="s">
        <v>21</v>
      </c>
    </row>
    <row r="52" spans="2:6" ht="16.5" thickBot="1">
      <c r="B52" s="323" t="s">
        <v>155</v>
      </c>
      <c r="C52" s="324" t="s">
        <v>154</v>
      </c>
      <c r="D52" s="292">
        <v>1</v>
      </c>
      <c r="E52" s="74">
        <v>153880</v>
      </c>
      <c r="F52" s="78">
        <f>E52*D52</f>
        <v>153880</v>
      </c>
    </row>
    <row r="53" spans="2:6" s="277" customFormat="1" ht="16.5" thickBot="1">
      <c r="B53" s="325" t="s">
        <v>156</v>
      </c>
      <c r="C53" s="326" t="s">
        <v>157</v>
      </c>
      <c r="D53" s="292">
        <v>1</v>
      </c>
      <c r="E53" s="331">
        <v>117252</v>
      </c>
      <c r="F53" s="78">
        <f>D53*E53</f>
        <v>117252</v>
      </c>
    </row>
    <row r="54" spans="2:6">
      <c r="B54" s="293"/>
      <c r="C54" s="294"/>
      <c r="D54" s="74"/>
      <c r="E54" s="78" t="s">
        <v>22</v>
      </c>
      <c r="F54" s="78">
        <f>F52+F53</f>
        <v>271132</v>
      </c>
    </row>
  </sheetData>
  <mergeCells count="4">
    <mergeCell ref="B1:F1"/>
    <mergeCell ref="B15:F15"/>
    <mergeCell ref="B29:F29"/>
    <mergeCell ref="B42:F4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topLeftCell="A61" workbookViewId="0">
      <selection activeCell="C81" sqref="C8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67"/>
    </row>
    <row r="3" spans="2:6" ht="15.75" thickBot="1">
      <c r="B3" s="411"/>
      <c r="C3" s="411"/>
      <c r="D3" s="411"/>
      <c r="E3" s="411"/>
      <c r="F3" s="411"/>
    </row>
    <row r="4" spans="2:6" ht="15.75" thickBot="1">
      <c r="B4" s="83"/>
      <c r="C4" s="84" t="s">
        <v>25</v>
      </c>
      <c r="D4" s="2"/>
      <c r="E4" s="3"/>
      <c r="F4" s="4"/>
    </row>
    <row r="5" spans="2:6">
      <c r="B5" s="5" t="s">
        <v>5</v>
      </c>
      <c r="C5" s="296" t="s">
        <v>106</v>
      </c>
      <c r="D5" s="6"/>
      <c r="E5" s="7" t="s">
        <v>6</v>
      </c>
      <c r="F5" s="8"/>
    </row>
    <row r="6" spans="2:6">
      <c r="B6" s="9" t="s">
        <v>7</v>
      </c>
      <c r="C6" s="296" t="s">
        <v>102</v>
      </c>
      <c r="D6" s="10"/>
      <c r="E6" s="11"/>
      <c r="F6" s="8"/>
    </row>
    <row r="7" spans="2:6">
      <c r="B7" s="9" t="s">
        <v>9</v>
      </c>
      <c r="C7" s="318">
        <v>272780</v>
      </c>
      <c r="D7" s="12"/>
      <c r="E7" s="11" t="s">
        <v>10</v>
      </c>
      <c r="F7" s="8"/>
    </row>
    <row r="8" spans="2:6">
      <c r="B8" s="1" t="s">
        <v>12</v>
      </c>
      <c r="C8" s="284">
        <v>96818</v>
      </c>
      <c r="D8" s="6"/>
      <c r="E8" s="143"/>
      <c r="F8" s="8"/>
    </row>
    <row r="9" spans="2:6">
      <c r="B9" s="9" t="s">
        <v>13</v>
      </c>
      <c r="C9" s="314">
        <v>194868</v>
      </c>
      <c r="D9" s="6"/>
      <c r="E9" s="13"/>
      <c r="F9" s="8"/>
    </row>
    <row r="10" spans="2:6">
      <c r="B10" s="14" t="s">
        <v>14</v>
      </c>
      <c r="C10" s="318">
        <v>7292</v>
      </c>
      <c r="D10" s="6"/>
      <c r="E10" s="16"/>
      <c r="F10" s="8"/>
    </row>
    <row r="11" spans="2:6" ht="15.75" thickBot="1">
      <c r="B11" s="14" t="s">
        <v>15</v>
      </c>
      <c r="C11" s="15"/>
      <c r="D11" s="6"/>
      <c r="E11" s="16"/>
      <c r="F11" s="8"/>
    </row>
    <row r="12" spans="2:6" ht="15.75" thickBot="1">
      <c r="B12" s="121" t="s">
        <v>17</v>
      </c>
      <c r="C12" s="121" t="s">
        <v>18</v>
      </c>
      <c r="D12" s="122" t="s">
        <v>19</v>
      </c>
      <c r="E12" s="123" t="s">
        <v>20</v>
      </c>
      <c r="F12" s="124" t="s">
        <v>21</v>
      </c>
    </row>
    <row r="13" spans="2:6" ht="15.75" thickBot="1">
      <c r="B13" s="322" t="s">
        <v>27</v>
      </c>
      <c r="C13" s="321" t="s">
        <v>146</v>
      </c>
      <c r="D13" s="17">
        <v>1</v>
      </c>
      <c r="E13" s="18">
        <v>250000</v>
      </c>
      <c r="F13" s="19">
        <f>E13*D13</f>
        <v>250000</v>
      </c>
    </row>
    <row r="14" spans="2:6" ht="15.75" thickBot="1">
      <c r="B14" s="319"/>
      <c r="C14" s="320"/>
      <c r="D14" s="20"/>
      <c r="E14" s="21" t="s">
        <v>22</v>
      </c>
      <c r="F14" s="22">
        <f>F13</f>
        <v>250000</v>
      </c>
    </row>
    <row r="16" spans="2:6" ht="15.75" thickBot="1">
      <c r="B16" s="411" t="s">
        <v>160</v>
      </c>
      <c r="C16" s="411"/>
      <c r="D16" s="411"/>
      <c r="E16" s="411"/>
      <c r="F16" s="411"/>
    </row>
    <row r="17" spans="2:6" ht="15.75" thickBot="1">
      <c r="B17" s="83"/>
      <c r="C17" s="84" t="s">
        <v>32</v>
      </c>
      <c r="D17" s="24"/>
      <c r="E17" s="25"/>
      <c r="F17" s="26"/>
    </row>
    <row r="18" spans="2:6">
      <c r="B18" s="27" t="s">
        <v>5</v>
      </c>
      <c r="C18" s="296" t="s">
        <v>133</v>
      </c>
      <c r="D18" s="28"/>
      <c r="E18" s="29" t="s">
        <v>6</v>
      </c>
      <c r="F18" s="30"/>
    </row>
    <row r="19" spans="2:6">
      <c r="B19" s="31" t="s">
        <v>7</v>
      </c>
      <c r="C19" s="334" t="s">
        <v>144</v>
      </c>
      <c r="D19" s="32"/>
      <c r="E19" s="33"/>
      <c r="F19" s="30"/>
    </row>
    <row r="20" spans="2:6">
      <c r="B20" s="31" t="s">
        <v>9</v>
      </c>
      <c r="C20" s="289">
        <v>273220</v>
      </c>
      <c r="D20" s="34"/>
      <c r="E20" s="33" t="s">
        <v>10</v>
      </c>
      <c r="F20" s="30"/>
    </row>
    <row r="21" spans="2:6">
      <c r="B21" s="23" t="s">
        <v>12</v>
      </c>
      <c r="C21" s="284">
        <v>97318</v>
      </c>
      <c r="D21" s="28"/>
      <c r="E21" s="143"/>
      <c r="F21" s="30"/>
    </row>
    <row r="22" spans="2:6">
      <c r="B22" s="31" t="s">
        <v>13</v>
      </c>
      <c r="C22" s="314">
        <v>4520174697</v>
      </c>
      <c r="D22" s="28"/>
      <c r="E22" s="35"/>
      <c r="F22" s="30"/>
    </row>
    <row r="23" spans="2:6">
      <c r="B23" s="36" t="s">
        <v>14</v>
      </c>
      <c r="C23" s="289">
        <v>7153</v>
      </c>
      <c r="D23" s="28"/>
      <c r="E23" s="37"/>
      <c r="F23" s="30"/>
    </row>
    <row r="24" spans="2:6" ht="15.75" thickBot="1">
      <c r="B24" s="36" t="s">
        <v>15</v>
      </c>
      <c r="C24" s="68"/>
      <c r="D24" s="28"/>
      <c r="E24" s="37"/>
      <c r="F24" s="30"/>
    </row>
    <row r="25" spans="2:6" ht="15.75" thickBot="1">
      <c r="B25" s="121" t="s">
        <v>17</v>
      </c>
      <c r="C25" s="121" t="s">
        <v>18</v>
      </c>
      <c r="D25" s="122" t="s">
        <v>19</v>
      </c>
      <c r="E25" s="123" t="s">
        <v>20</v>
      </c>
      <c r="F25" s="124" t="s">
        <v>21</v>
      </c>
    </row>
    <row r="26" spans="2:6" s="72" customFormat="1" ht="15.75" thickBot="1">
      <c r="B26" s="313">
        <v>111110000</v>
      </c>
      <c r="C26" s="313" t="s">
        <v>30</v>
      </c>
      <c r="D26" s="223">
        <v>1</v>
      </c>
      <c r="E26" s="315">
        <v>315000</v>
      </c>
      <c r="F26" s="63">
        <f t="shared" ref="F26" si="0">E26*D26</f>
        <v>315000</v>
      </c>
    </row>
    <row r="27" spans="2:6" ht="15.75" thickBot="1">
      <c r="B27" s="64"/>
      <c r="C27" s="125"/>
      <c r="D27" s="71"/>
      <c r="E27" s="65" t="s">
        <v>22</v>
      </c>
      <c r="F27" s="66">
        <f>SUM(F26:F26)</f>
        <v>315000</v>
      </c>
    </row>
    <row r="29" spans="2:6" ht="15.75" thickBot="1">
      <c r="B29" s="411" t="s">
        <v>162</v>
      </c>
      <c r="C29" s="411"/>
      <c r="D29" s="411"/>
      <c r="E29" s="411"/>
      <c r="F29" s="411"/>
    </row>
    <row r="30" spans="2:6" ht="15.75" thickBot="1">
      <c r="B30" s="83"/>
      <c r="C30" s="84" t="s">
        <v>33</v>
      </c>
      <c r="D30" s="38"/>
      <c r="E30" s="39"/>
      <c r="F30" s="40"/>
    </row>
    <row r="31" spans="2:6">
      <c r="B31" s="135" t="s">
        <v>5</v>
      </c>
      <c r="C31" s="296" t="s">
        <v>54</v>
      </c>
      <c r="D31" s="136"/>
      <c r="E31" s="137" t="s">
        <v>6</v>
      </c>
      <c r="F31" s="43"/>
    </row>
    <row r="32" spans="2:6">
      <c r="B32" s="138" t="s">
        <v>7</v>
      </c>
      <c r="C32" s="334" t="s">
        <v>129</v>
      </c>
      <c r="D32" s="139"/>
      <c r="E32" s="140"/>
      <c r="F32" s="43"/>
    </row>
    <row r="33" spans="2:6">
      <c r="B33" s="138" t="s">
        <v>9</v>
      </c>
      <c r="C33" s="337">
        <v>273652</v>
      </c>
      <c r="D33" s="142"/>
      <c r="E33" s="140" t="s">
        <v>10</v>
      </c>
      <c r="F33" s="43"/>
    </row>
    <row r="34" spans="2:6">
      <c r="B34" s="132" t="s">
        <v>12</v>
      </c>
      <c r="C34" s="340">
        <v>96021</v>
      </c>
      <c r="D34" s="136"/>
      <c r="E34" s="143"/>
      <c r="F34" s="43"/>
    </row>
    <row r="35" spans="2:6">
      <c r="B35" s="138" t="s">
        <v>13</v>
      </c>
      <c r="C35" s="281">
        <v>4700022787</v>
      </c>
      <c r="D35" s="136"/>
      <c r="E35" s="44"/>
      <c r="F35" s="43"/>
    </row>
    <row r="36" spans="2:6">
      <c r="B36" s="144" t="s">
        <v>14</v>
      </c>
      <c r="C36" s="337">
        <v>7335</v>
      </c>
      <c r="D36" s="136"/>
      <c r="E36" s="45"/>
      <c r="F36" s="43"/>
    </row>
    <row r="37" spans="2:6" ht="15.75" thickBot="1">
      <c r="B37" s="144" t="s">
        <v>15</v>
      </c>
      <c r="C37" s="68"/>
      <c r="D37" s="136"/>
      <c r="E37" s="45"/>
      <c r="F37" s="43"/>
    </row>
    <row r="38" spans="2:6" ht="15.75" thickBot="1">
      <c r="B38" s="121" t="s">
        <v>17</v>
      </c>
      <c r="C38" s="121" t="s">
        <v>18</v>
      </c>
      <c r="D38" s="122" t="s">
        <v>19</v>
      </c>
      <c r="E38" s="123" t="s">
        <v>20</v>
      </c>
      <c r="F38" s="124" t="s">
        <v>21</v>
      </c>
    </row>
    <row r="39" spans="2:6" s="72" customFormat="1" ht="16.5" thickBot="1">
      <c r="B39" s="338">
        <v>350207</v>
      </c>
      <c r="C39" s="339" t="s">
        <v>140</v>
      </c>
      <c r="D39" s="70">
        <v>1</v>
      </c>
      <c r="E39" s="336">
        <v>241010</v>
      </c>
      <c r="F39" s="217">
        <f t="shared" ref="F39" si="1">E39*D39</f>
        <v>241010</v>
      </c>
    </row>
    <row r="40" spans="2:6" ht="15.75" thickBot="1">
      <c r="B40" s="64"/>
      <c r="C40" s="125"/>
      <c r="D40" s="71"/>
      <c r="E40" s="65" t="s">
        <v>22</v>
      </c>
      <c r="F40" s="66">
        <f>SUM(F39:F39)</f>
        <v>241010</v>
      </c>
    </row>
    <row r="42" spans="2:6" ht="15.75" thickBot="1">
      <c r="B42" s="411" t="s">
        <v>165</v>
      </c>
      <c r="C42" s="411"/>
      <c r="D42" s="411"/>
      <c r="E42" s="411"/>
      <c r="F42" s="411"/>
    </row>
    <row r="43" spans="2:6" ht="15.75" thickBot="1">
      <c r="B43" s="83"/>
      <c r="C43" s="84" t="s">
        <v>34</v>
      </c>
      <c r="D43" s="134"/>
      <c r="E43" s="41"/>
      <c r="F43" s="42"/>
    </row>
    <row r="44" spans="2:6">
      <c r="B44" s="135" t="s">
        <v>5</v>
      </c>
      <c r="C44" s="296" t="s">
        <v>54</v>
      </c>
      <c r="D44" s="136"/>
      <c r="E44" s="137" t="s">
        <v>6</v>
      </c>
      <c r="F44" s="43"/>
    </row>
    <row r="45" spans="2:6">
      <c r="B45" s="138" t="s">
        <v>7</v>
      </c>
      <c r="C45" s="334" t="s">
        <v>129</v>
      </c>
      <c r="D45" s="139"/>
      <c r="E45" s="140"/>
      <c r="F45" s="43"/>
    </row>
    <row r="46" spans="2:6">
      <c r="B46" s="138" t="s">
        <v>9</v>
      </c>
      <c r="C46" s="345">
        <v>273881</v>
      </c>
      <c r="D46" s="142"/>
      <c r="E46" s="140" t="s">
        <v>10</v>
      </c>
      <c r="F46" s="43"/>
    </row>
    <row r="47" spans="2:6">
      <c r="B47" s="132" t="s">
        <v>12</v>
      </c>
      <c r="C47" s="347">
        <v>96023</v>
      </c>
      <c r="D47" s="136"/>
      <c r="E47" s="143"/>
      <c r="F47" s="43"/>
    </row>
    <row r="48" spans="2:6">
      <c r="B48" s="138" t="s">
        <v>13</v>
      </c>
      <c r="C48" s="345">
        <v>4700022795</v>
      </c>
      <c r="D48" s="136"/>
      <c r="E48" s="44"/>
      <c r="F48" s="43"/>
    </row>
    <row r="49" spans="2:6">
      <c r="B49" s="144" t="s">
        <v>14</v>
      </c>
      <c r="C49" s="345">
        <v>7336</v>
      </c>
      <c r="D49" s="136"/>
      <c r="E49" s="45"/>
      <c r="F49" s="43"/>
    </row>
    <row r="50" spans="2:6" ht="15.75" thickBot="1">
      <c r="B50" s="144" t="s">
        <v>15</v>
      </c>
      <c r="C50" s="68"/>
      <c r="D50" s="136"/>
      <c r="E50" s="45"/>
      <c r="F50" s="43"/>
    </row>
    <row r="51" spans="2:6" ht="15.75" thickBot="1">
      <c r="B51" s="121" t="s">
        <v>17</v>
      </c>
      <c r="C51" s="121" t="s">
        <v>18</v>
      </c>
      <c r="D51" s="122" t="s">
        <v>19</v>
      </c>
      <c r="E51" s="123" t="s">
        <v>20</v>
      </c>
      <c r="F51" s="124" t="s">
        <v>21</v>
      </c>
    </row>
    <row r="52" spans="2:6" ht="15.75">
      <c r="B52" s="338">
        <v>353001</v>
      </c>
      <c r="C52" s="346" t="s">
        <v>141</v>
      </c>
      <c r="D52" s="70">
        <v>1</v>
      </c>
      <c r="E52" s="315">
        <v>472010</v>
      </c>
      <c r="F52" s="63">
        <f>E52*D52</f>
        <v>472010</v>
      </c>
    </row>
    <row r="53" spans="2:6" ht="15.75" thickBot="1">
      <c r="B53" s="64"/>
      <c r="C53" s="125"/>
      <c r="D53" s="71"/>
      <c r="E53" s="65" t="s">
        <v>22</v>
      </c>
      <c r="F53" s="66">
        <f>F52</f>
        <v>472010</v>
      </c>
    </row>
    <row r="55" spans="2:6" ht="15.75" thickBot="1">
      <c r="B55" s="411"/>
      <c r="C55" s="411"/>
      <c r="D55" s="411"/>
      <c r="E55" s="411"/>
      <c r="F55" s="411"/>
    </row>
    <row r="56" spans="2:6" ht="15.75" thickBot="1">
      <c r="B56" s="83"/>
      <c r="C56" s="84" t="s">
        <v>35</v>
      </c>
      <c r="D56" s="134"/>
      <c r="E56" s="41"/>
      <c r="F56" s="42"/>
    </row>
    <row r="57" spans="2:6">
      <c r="B57" s="135" t="s">
        <v>5</v>
      </c>
      <c r="C57" s="159" t="s">
        <v>122</v>
      </c>
      <c r="D57" s="136"/>
      <c r="E57" s="137" t="s">
        <v>6</v>
      </c>
      <c r="F57" s="43"/>
    </row>
    <row r="58" spans="2:6">
      <c r="B58" s="138" t="s">
        <v>7</v>
      </c>
      <c r="C58" s="356" t="s">
        <v>163</v>
      </c>
      <c r="D58" s="139"/>
      <c r="E58" s="140"/>
      <c r="F58" s="43"/>
    </row>
    <row r="59" spans="2:6">
      <c r="B59" s="138" t="s">
        <v>9</v>
      </c>
      <c r="C59" s="258">
        <v>273929</v>
      </c>
      <c r="D59" s="142"/>
      <c r="E59" s="140" t="s">
        <v>10</v>
      </c>
      <c r="F59" s="43"/>
    </row>
    <row r="60" spans="2:6">
      <c r="B60" s="132" t="s">
        <v>12</v>
      </c>
      <c r="C60" s="257">
        <v>97742</v>
      </c>
      <c r="D60" s="136"/>
      <c r="E60" s="143"/>
      <c r="F60" s="43"/>
    </row>
    <row r="61" spans="2:6">
      <c r="B61" s="138" t="s">
        <v>13</v>
      </c>
      <c r="C61" s="258" t="s">
        <v>170</v>
      </c>
      <c r="D61" s="136"/>
      <c r="E61" s="44"/>
      <c r="F61" s="43"/>
    </row>
    <row r="62" spans="2:6">
      <c r="B62" s="144" t="s">
        <v>14</v>
      </c>
      <c r="C62" s="145">
        <v>7109</v>
      </c>
      <c r="D62" s="136"/>
      <c r="E62" s="45"/>
      <c r="F62" s="43"/>
    </row>
    <row r="63" spans="2:6" ht="15.75" thickBot="1">
      <c r="B63" s="144" t="s">
        <v>15</v>
      </c>
      <c r="C63" s="68"/>
      <c r="D63" s="136"/>
      <c r="E63" s="45"/>
      <c r="F63" s="43"/>
    </row>
    <row r="64" spans="2:6" ht="15.75" thickBot="1">
      <c r="B64" s="121" t="s">
        <v>17</v>
      </c>
      <c r="C64" s="121" t="s">
        <v>18</v>
      </c>
      <c r="D64" s="122" t="s">
        <v>19</v>
      </c>
      <c r="E64" s="123" t="s">
        <v>20</v>
      </c>
      <c r="F64" s="124" t="s">
        <v>21</v>
      </c>
    </row>
    <row r="65" spans="2:6">
      <c r="B65" s="61" t="s">
        <v>161</v>
      </c>
      <c r="C65" s="61" t="s">
        <v>169</v>
      </c>
      <c r="D65" s="70">
        <v>10</v>
      </c>
      <c r="E65" s="62">
        <v>42350</v>
      </c>
      <c r="F65" s="63">
        <f>E65*D65</f>
        <v>423500</v>
      </c>
    </row>
    <row r="66" spans="2:6" ht="15.75" thickBot="1">
      <c r="B66" s="64"/>
      <c r="C66" s="125"/>
      <c r="D66" s="71"/>
      <c r="E66" s="65" t="s">
        <v>22</v>
      </c>
      <c r="F66" s="66">
        <f>F65</f>
        <v>423500</v>
      </c>
    </row>
    <row r="68" spans="2:6" ht="15.75" thickBot="1">
      <c r="B68" s="411"/>
      <c r="C68" s="411"/>
      <c r="D68" s="411"/>
      <c r="E68" s="411"/>
      <c r="F68" s="411"/>
    </row>
    <row r="69" spans="2:6" ht="15.75" thickBot="1">
      <c r="B69" s="83"/>
      <c r="C69" s="84" t="s">
        <v>36</v>
      </c>
      <c r="D69" s="134"/>
      <c r="E69" s="41"/>
      <c r="F69" s="42"/>
    </row>
    <row r="70" spans="2:6">
      <c r="B70" s="135" t="s">
        <v>5</v>
      </c>
      <c r="C70" s="366" t="s">
        <v>173</v>
      </c>
      <c r="D70" s="136"/>
      <c r="E70" s="137" t="s">
        <v>6</v>
      </c>
      <c r="F70" s="43"/>
    </row>
    <row r="71" spans="2:6">
      <c r="B71" s="138" t="s">
        <v>7</v>
      </c>
      <c r="C71" s="364" t="s">
        <v>167</v>
      </c>
      <c r="D71" s="139"/>
      <c r="E71" s="140"/>
      <c r="F71" s="43"/>
    </row>
    <row r="72" spans="2:6">
      <c r="B72" s="138" t="s">
        <v>9</v>
      </c>
      <c r="C72" s="258">
        <v>274230</v>
      </c>
      <c r="D72" s="142"/>
      <c r="E72" s="140" t="s">
        <v>10</v>
      </c>
      <c r="F72" s="43"/>
    </row>
    <row r="73" spans="2:6">
      <c r="B73" s="132" t="s">
        <v>12</v>
      </c>
      <c r="C73" s="284">
        <v>97954</v>
      </c>
      <c r="D73" s="136"/>
      <c r="E73" s="143"/>
      <c r="F73" s="43"/>
    </row>
    <row r="74" spans="2:6">
      <c r="B74" s="138" t="s">
        <v>13</v>
      </c>
      <c r="C74" s="365" t="s">
        <v>172</v>
      </c>
      <c r="D74" s="136"/>
      <c r="E74" s="44"/>
      <c r="F74" s="43"/>
    </row>
    <row r="75" spans="2:6">
      <c r="B75" s="144" t="s">
        <v>14</v>
      </c>
      <c r="C75" s="345">
        <v>7183</v>
      </c>
      <c r="D75" s="136"/>
      <c r="E75" s="45"/>
      <c r="F75" s="43"/>
    </row>
    <row r="76" spans="2:6" ht="15.75" thickBot="1">
      <c r="B76" s="144" t="s">
        <v>15</v>
      </c>
      <c r="C76" s="68"/>
      <c r="D76" s="136"/>
      <c r="E76" s="45"/>
      <c r="F76" s="43"/>
    </row>
    <row r="77" spans="2:6" ht="15.75" thickBot="1">
      <c r="B77" s="121" t="s">
        <v>17</v>
      </c>
      <c r="C77" s="121" t="s">
        <v>18</v>
      </c>
      <c r="D77" s="122" t="s">
        <v>19</v>
      </c>
      <c r="E77" s="123" t="s">
        <v>20</v>
      </c>
      <c r="F77" s="124" t="s">
        <v>21</v>
      </c>
    </row>
    <row r="78" spans="2:6">
      <c r="B78" s="362">
        <v>9910000003</v>
      </c>
      <c r="C78" s="363" t="s">
        <v>55</v>
      </c>
      <c r="D78" s="70">
        <v>1</v>
      </c>
      <c r="E78" s="315">
        <v>182000</v>
      </c>
      <c r="F78" s="63">
        <f>D78*E78</f>
        <v>182000</v>
      </c>
    </row>
    <row r="79" spans="2:6" ht="15.75" thickBot="1">
      <c r="B79" s="64"/>
      <c r="C79" s="125"/>
      <c r="D79" s="71"/>
      <c r="E79" s="65" t="s">
        <v>22</v>
      </c>
      <c r="F79" s="66">
        <f>F78</f>
        <v>182000</v>
      </c>
    </row>
  </sheetData>
  <mergeCells count="6">
    <mergeCell ref="B68:F68"/>
    <mergeCell ref="B16:F16"/>
    <mergeCell ref="B3:F3"/>
    <mergeCell ref="B29:F29"/>
    <mergeCell ref="B42:F42"/>
    <mergeCell ref="B55:F5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49" workbookViewId="0">
      <selection activeCell="B65" sqref="B65"/>
    </sheetView>
  </sheetViews>
  <sheetFormatPr baseColWidth="10" defaultRowHeight="15"/>
  <cols>
    <col min="2" max="2" width="35.28515625" style="52" customWidth="1"/>
    <col min="3" max="3" width="41.28515625" style="60" customWidth="1"/>
    <col min="4" max="4" width="11.42578125" style="60"/>
    <col min="5" max="5" width="12.28515625" style="69" customWidth="1"/>
    <col min="6" max="6" width="11.42578125" style="69"/>
  </cols>
  <sheetData>
    <row r="1" spans="1:6">
      <c r="B1" s="412"/>
      <c r="C1" s="412"/>
      <c r="D1" s="412"/>
      <c r="E1" s="412"/>
      <c r="F1" s="412"/>
    </row>
    <row r="2" spans="1:6" s="48" customFormat="1" ht="15.75" thickBot="1">
      <c r="B2" s="411"/>
      <c r="C2" s="411"/>
      <c r="D2" s="411"/>
      <c r="E2" s="411"/>
      <c r="F2" s="411"/>
    </row>
    <row r="3" spans="1:6" ht="15.75" thickBot="1">
      <c r="B3" s="83"/>
      <c r="C3" s="84" t="s">
        <v>87</v>
      </c>
      <c r="D3" s="134"/>
      <c r="E3" s="41"/>
      <c r="F3" s="42"/>
    </row>
    <row r="4" spans="1:6">
      <c r="B4" s="135" t="s">
        <v>5</v>
      </c>
      <c r="C4" s="296" t="s">
        <v>104</v>
      </c>
      <c r="D4" s="136"/>
      <c r="E4" s="137" t="s">
        <v>6</v>
      </c>
      <c r="F4" s="43"/>
    </row>
    <row r="5" spans="1:6">
      <c r="B5" s="138" t="s">
        <v>7</v>
      </c>
      <c r="C5" s="296" t="s">
        <v>103</v>
      </c>
      <c r="D5" s="139"/>
      <c r="E5" s="140"/>
      <c r="F5" s="43"/>
    </row>
    <row r="6" spans="1:6">
      <c r="B6" s="138" t="s">
        <v>9</v>
      </c>
      <c r="C6" s="345">
        <v>274229</v>
      </c>
      <c r="D6" s="142"/>
      <c r="E6" s="140" t="s">
        <v>10</v>
      </c>
      <c r="F6" s="43"/>
    </row>
    <row r="7" spans="1:6">
      <c r="B7" s="132" t="s">
        <v>12</v>
      </c>
      <c r="C7" s="284">
        <v>97911</v>
      </c>
      <c r="D7" s="136"/>
      <c r="E7" s="143"/>
      <c r="F7" s="43"/>
    </row>
    <row r="8" spans="1:6">
      <c r="B8" s="138" t="s">
        <v>13</v>
      </c>
      <c r="C8" s="289">
        <v>800004</v>
      </c>
      <c r="D8" s="136"/>
      <c r="E8" s="44"/>
      <c r="F8" s="43"/>
    </row>
    <row r="9" spans="1:6">
      <c r="B9" s="144" t="s">
        <v>14</v>
      </c>
      <c r="C9" s="289">
        <v>7239</v>
      </c>
      <c r="D9" s="136"/>
      <c r="E9" s="45"/>
      <c r="F9" s="43"/>
    </row>
    <row r="10" spans="1:6" ht="15.75" thickBot="1">
      <c r="B10" s="144" t="s">
        <v>15</v>
      </c>
      <c r="C10" s="68"/>
      <c r="D10" s="136"/>
      <c r="E10" s="45"/>
      <c r="F10" s="43"/>
    </row>
    <row r="11" spans="1:6" ht="15.75" thickBot="1">
      <c r="B11" s="121" t="s">
        <v>17</v>
      </c>
      <c r="C11" s="121" t="s">
        <v>18</v>
      </c>
      <c r="D11" s="122" t="s">
        <v>19</v>
      </c>
      <c r="E11" s="123" t="s">
        <v>20</v>
      </c>
      <c r="F11" s="124" t="s">
        <v>21</v>
      </c>
    </row>
    <row r="12" spans="1:6">
      <c r="B12" s="367" t="s">
        <v>171</v>
      </c>
      <c r="C12" s="289" t="s">
        <v>174</v>
      </c>
      <c r="D12" s="70">
        <v>5</v>
      </c>
      <c r="E12" s="368">
        <v>95956</v>
      </c>
      <c r="F12" s="63">
        <f>E12*D12</f>
        <v>479780</v>
      </c>
    </row>
    <row r="13" spans="1:6" ht="15.75" thickBot="1">
      <c r="B13" s="64"/>
      <c r="C13" s="125"/>
      <c r="D13" s="71"/>
      <c r="E13" s="65" t="s">
        <v>22</v>
      </c>
      <c r="F13" s="66">
        <f>F12</f>
        <v>479780</v>
      </c>
    </row>
    <row r="14" spans="1:6">
      <c r="B14" s="72"/>
      <c r="C14" s="72"/>
      <c r="D14" s="72"/>
      <c r="E14" s="72"/>
      <c r="F14" s="72"/>
    </row>
    <row r="15" spans="1:6" ht="15.75" thickBot="1">
      <c r="B15" s="411"/>
      <c r="C15" s="411"/>
      <c r="D15" s="411"/>
      <c r="E15" s="411"/>
      <c r="F15" s="411"/>
    </row>
    <row r="16" spans="1:6" ht="15.75" thickBot="1">
      <c r="A16" s="72"/>
      <c r="B16" s="83"/>
      <c r="C16" s="84" t="s">
        <v>37</v>
      </c>
      <c r="D16" s="134"/>
      <c r="E16" s="41"/>
      <c r="F16" s="42"/>
    </row>
    <row r="17" spans="2:6">
      <c r="B17" s="135" t="s">
        <v>5</v>
      </c>
      <c r="C17" s="296" t="s">
        <v>173</v>
      </c>
      <c r="D17" s="136"/>
      <c r="E17" s="137" t="s">
        <v>6</v>
      </c>
      <c r="F17" s="43"/>
    </row>
    <row r="18" spans="2:6">
      <c r="B18" s="138" t="s">
        <v>7</v>
      </c>
      <c r="C18" s="378" t="s">
        <v>167</v>
      </c>
      <c r="D18" s="139"/>
      <c r="E18" s="140"/>
      <c r="F18" s="43"/>
    </row>
    <row r="19" spans="2:6">
      <c r="B19" s="138" t="s">
        <v>9</v>
      </c>
      <c r="C19" s="345">
        <v>274591</v>
      </c>
      <c r="D19" s="142"/>
      <c r="E19" s="140" t="s">
        <v>10</v>
      </c>
      <c r="F19" s="43"/>
    </row>
    <row r="20" spans="2:6">
      <c r="B20" s="132" t="s">
        <v>12</v>
      </c>
      <c r="C20" s="284">
        <v>97713</v>
      </c>
      <c r="D20" s="136"/>
      <c r="E20" s="143"/>
      <c r="F20" s="43"/>
    </row>
    <row r="21" spans="2:6">
      <c r="B21" s="138" t="s">
        <v>13</v>
      </c>
      <c r="C21" s="345" t="s">
        <v>168</v>
      </c>
      <c r="D21" s="136"/>
      <c r="E21" s="44"/>
      <c r="F21" s="43"/>
    </row>
    <row r="22" spans="2:6">
      <c r="B22" s="144" t="s">
        <v>14</v>
      </c>
      <c r="C22" s="345">
        <v>7182</v>
      </c>
      <c r="D22" s="136"/>
      <c r="E22" s="45"/>
      <c r="F22" s="43"/>
    </row>
    <row r="23" spans="2:6" ht="15.75" thickBot="1">
      <c r="B23" s="144" t="s">
        <v>15</v>
      </c>
      <c r="C23" s="68"/>
      <c r="D23" s="136"/>
      <c r="E23" s="45"/>
      <c r="F23" s="43"/>
    </row>
    <row r="24" spans="2:6" ht="15.75" thickBot="1">
      <c r="B24" s="121" t="s">
        <v>17</v>
      </c>
      <c r="C24" s="121" t="s">
        <v>18</v>
      </c>
      <c r="D24" s="122" t="s">
        <v>19</v>
      </c>
      <c r="E24" s="123" t="s">
        <v>20</v>
      </c>
      <c r="F24" s="124" t="s">
        <v>21</v>
      </c>
    </row>
    <row r="25" spans="2:6" ht="15.75" thickBot="1">
      <c r="B25" s="322" t="s">
        <v>27</v>
      </c>
      <c r="C25" s="322" t="s">
        <v>81</v>
      </c>
      <c r="D25" s="382">
        <v>1</v>
      </c>
      <c r="E25" s="377">
        <v>250000</v>
      </c>
      <c r="F25" s="63">
        <f>D25*E25</f>
        <v>250000</v>
      </c>
    </row>
    <row r="26" spans="2:6" ht="15.75" thickBot="1">
      <c r="B26" s="379"/>
      <c r="C26" s="380"/>
      <c r="D26" s="381"/>
      <c r="E26" s="65" t="s">
        <v>22</v>
      </c>
      <c r="F26" s="66">
        <f>F25</f>
        <v>250000</v>
      </c>
    </row>
    <row r="28" spans="2:6" ht="15.75" thickBot="1">
      <c r="B28" s="411"/>
      <c r="C28" s="411"/>
      <c r="D28" s="411"/>
      <c r="E28" s="411"/>
      <c r="F28" s="411"/>
    </row>
    <row r="29" spans="2:6" ht="15.75" thickBot="1">
      <c r="B29" s="83"/>
      <c r="C29" s="84" t="s">
        <v>38</v>
      </c>
      <c r="D29" s="134"/>
      <c r="E29" s="41"/>
      <c r="F29" s="42"/>
    </row>
    <row r="30" spans="2:6">
      <c r="B30" s="135" t="s">
        <v>5</v>
      </c>
      <c r="C30" s="296" t="s">
        <v>113</v>
      </c>
      <c r="D30" s="136"/>
      <c r="E30" s="137" t="s">
        <v>6</v>
      </c>
      <c r="F30" s="43"/>
    </row>
    <row r="31" spans="2:6">
      <c r="B31" s="138" t="s">
        <v>7</v>
      </c>
      <c r="C31" s="318" t="s">
        <v>112</v>
      </c>
      <c r="D31" s="139"/>
      <c r="E31" s="140"/>
      <c r="F31" s="43"/>
    </row>
    <row r="32" spans="2:6">
      <c r="B32" s="138" t="s">
        <v>9</v>
      </c>
      <c r="C32" s="345">
        <v>274594</v>
      </c>
      <c r="D32" s="142"/>
      <c r="E32" s="140" t="s">
        <v>10</v>
      </c>
      <c r="F32" s="43"/>
    </row>
    <row r="33" spans="2:6">
      <c r="B33" s="132" t="s">
        <v>12</v>
      </c>
      <c r="C33" s="284">
        <v>97746</v>
      </c>
      <c r="D33" s="136"/>
      <c r="E33" s="143"/>
      <c r="F33" s="43"/>
    </row>
    <row r="34" spans="2:6">
      <c r="B34" s="138" t="s">
        <v>13</v>
      </c>
      <c r="C34" s="289">
        <v>3142</v>
      </c>
      <c r="D34" s="136"/>
      <c r="E34" s="44"/>
      <c r="F34" s="43"/>
    </row>
    <row r="35" spans="2:6">
      <c r="B35" s="144" t="s">
        <v>14</v>
      </c>
      <c r="C35" s="345" t="s">
        <v>177</v>
      </c>
      <c r="D35" s="136"/>
      <c r="E35" s="45"/>
      <c r="F35" s="43"/>
    </row>
    <row r="36" spans="2:6" ht="15.75" thickBot="1">
      <c r="B36" s="144" t="s">
        <v>15</v>
      </c>
      <c r="C36" s="68"/>
      <c r="D36" s="136"/>
      <c r="E36" s="45"/>
      <c r="F36" s="43"/>
    </row>
    <row r="37" spans="2:6" ht="15.75" thickBot="1">
      <c r="B37" s="121" t="s">
        <v>17</v>
      </c>
      <c r="C37" s="121" t="s">
        <v>18</v>
      </c>
      <c r="D37" s="386" t="s">
        <v>19</v>
      </c>
      <c r="E37" s="123" t="s">
        <v>20</v>
      </c>
      <c r="F37" s="124" t="s">
        <v>21</v>
      </c>
    </row>
    <row r="38" spans="2:6" ht="15.75" thickBot="1">
      <c r="B38" s="385">
        <v>3200000000</v>
      </c>
      <c r="C38" s="385" t="s">
        <v>28</v>
      </c>
      <c r="D38" s="382">
        <v>2</v>
      </c>
      <c r="E38" s="368">
        <v>280000</v>
      </c>
      <c r="F38" s="63">
        <f>D38*E38</f>
        <v>560000</v>
      </c>
    </row>
    <row r="39" spans="2:6" s="277" customFormat="1" ht="16.5" thickBot="1">
      <c r="B39" s="385">
        <v>111110000</v>
      </c>
      <c r="C39" s="313" t="s">
        <v>30</v>
      </c>
      <c r="D39" s="382">
        <v>2</v>
      </c>
      <c r="E39" s="383">
        <v>708962</v>
      </c>
      <c r="F39" s="246">
        <f>D39*E39</f>
        <v>1417924</v>
      </c>
    </row>
    <row r="40" spans="2:6" ht="15.75" thickBot="1">
      <c r="B40" s="379"/>
      <c r="C40" s="125"/>
      <c r="D40" s="381"/>
      <c r="E40" s="65" t="s">
        <v>22</v>
      </c>
      <c r="F40" s="66">
        <f>F38+F39</f>
        <v>1977924</v>
      </c>
    </row>
    <row r="42" spans="2:6" ht="15.75" thickBot="1">
      <c r="B42" s="411"/>
      <c r="C42" s="411"/>
      <c r="D42" s="411"/>
      <c r="E42" s="411"/>
      <c r="F42" s="411"/>
    </row>
    <row r="43" spans="2:6" ht="15.75" thickBot="1">
      <c r="B43" s="83"/>
      <c r="C43" s="84" t="s">
        <v>39</v>
      </c>
      <c r="D43" s="134"/>
      <c r="E43" s="41"/>
      <c r="F43" s="42"/>
    </row>
    <row r="44" spans="2:6">
      <c r="B44" s="135" t="s">
        <v>5</v>
      </c>
      <c r="C44" s="296" t="s">
        <v>173</v>
      </c>
      <c r="D44" s="136"/>
      <c r="E44" s="137" t="s">
        <v>6</v>
      </c>
      <c r="F44" s="43"/>
    </row>
    <row r="45" spans="2:6">
      <c r="B45" s="138" t="s">
        <v>7</v>
      </c>
      <c r="C45" s="390" t="s">
        <v>167</v>
      </c>
      <c r="D45" s="139"/>
      <c r="E45" s="140"/>
      <c r="F45" s="43"/>
    </row>
    <row r="46" spans="2:6">
      <c r="B46" s="138" t="s">
        <v>9</v>
      </c>
      <c r="C46" s="389">
        <v>274592</v>
      </c>
      <c r="D46" s="142"/>
      <c r="E46" s="140" t="s">
        <v>10</v>
      </c>
      <c r="F46" s="43"/>
    </row>
    <row r="47" spans="2:6">
      <c r="B47" s="132" t="s">
        <v>12</v>
      </c>
      <c r="C47" s="391">
        <v>98305</v>
      </c>
      <c r="D47" s="136"/>
      <c r="E47" s="143"/>
      <c r="F47" s="43"/>
    </row>
    <row r="48" spans="2:6">
      <c r="B48" s="138" t="s">
        <v>13</v>
      </c>
      <c r="C48" s="389" t="s">
        <v>176</v>
      </c>
      <c r="D48" s="136"/>
      <c r="E48" s="44"/>
      <c r="F48" s="43"/>
    </row>
    <row r="49" spans="2:9">
      <c r="B49" s="144" t="s">
        <v>14</v>
      </c>
      <c r="C49" s="389">
        <v>7184</v>
      </c>
      <c r="D49" s="136"/>
      <c r="E49" s="45"/>
      <c r="F49" s="43"/>
    </row>
    <row r="50" spans="2:9" ht="15.75" thickBot="1">
      <c r="B50" s="144" t="s">
        <v>15</v>
      </c>
      <c r="C50" s="68"/>
      <c r="D50" s="136"/>
      <c r="E50" s="45"/>
      <c r="F50" s="43"/>
    </row>
    <row r="51" spans="2:9" ht="15.75" thickBot="1">
      <c r="B51" s="121" t="s">
        <v>17</v>
      </c>
      <c r="C51" s="121" t="s">
        <v>18</v>
      </c>
      <c r="D51" s="122" t="s">
        <v>19</v>
      </c>
      <c r="E51" s="123" t="s">
        <v>20</v>
      </c>
      <c r="F51" s="124" t="s">
        <v>21</v>
      </c>
    </row>
    <row r="52" spans="2:9">
      <c r="B52" s="384">
        <v>11112222</v>
      </c>
      <c r="C52" s="387" t="s">
        <v>175</v>
      </c>
      <c r="D52" s="70">
        <v>1</v>
      </c>
      <c r="E52" s="388">
        <v>323640</v>
      </c>
      <c r="F52" s="63">
        <f>D52*E52</f>
        <v>323640</v>
      </c>
    </row>
    <row r="53" spans="2:9" ht="15.75" thickBot="1">
      <c r="B53" s="64"/>
      <c r="C53" s="125"/>
      <c r="D53" s="71"/>
      <c r="E53" s="65" t="s">
        <v>22</v>
      </c>
      <c r="F53" s="66">
        <f>F52</f>
        <v>323640</v>
      </c>
    </row>
    <row r="55" spans="2:9" ht="15.75" thickBot="1">
      <c r="B55" s="411"/>
      <c r="C55" s="411"/>
      <c r="D55" s="411"/>
      <c r="E55" s="411"/>
      <c r="F55" s="411"/>
    </row>
    <row r="56" spans="2:9" ht="15.75" thickBot="1">
      <c r="B56" s="83"/>
      <c r="C56" s="84" t="s">
        <v>88</v>
      </c>
      <c r="D56" s="134"/>
      <c r="E56" s="41"/>
      <c r="F56" s="42"/>
    </row>
    <row r="57" spans="2:9">
      <c r="B57" s="135" t="s">
        <v>5</v>
      </c>
      <c r="C57" s="296" t="s">
        <v>106</v>
      </c>
      <c r="D57" s="136"/>
      <c r="E57" s="137" t="s">
        <v>6</v>
      </c>
      <c r="F57" s="43"/>
    </row>
    <row r="58" spans="2:9">
      <c r="B58" s="138" t="s">
        <v>7</v>
      </c>
      <c r="C58" s="296" t="s">
        <v>159</v>
      </c>
      <c r="D58" s="139"/>
      <c r="E58" s="140"/>
      <c r="F58" s="43"/>
    </row>
    <row r="59" spans="2:9">
      <c r="B59" s="138" t="s">
        <v>9</v>
      </c>
      <c r="C59" s="389">
        <v>274590</v>
      </c>
      <c r="D59" s="142"/>
      <c r="E59" s="140" t="s">
        <v>10</v>
      </c>
      <c r="F59" s="43"/>
      <c r="H59" s="227"/>
      <c r="I59" s="227"/>
    </row>
    <row r="60" spans="2:9">
      <c r="B60" s="132" t="s">
        <v>12</v>
      </c>
      <c r="C60" s="284">
        <v>98306</v>
      </c>
      <c r="D60" s="136"/>
      <c r="E60" s="143"/>
      <c r="F60" s="43"/>
      <c r="H60" s="227"/>
      <c r="I60" s="227"/>
    </row>
    <row r="61" spans="2:9">
      <c r="B61" s="138" t="s">
        <v>13</v>
      </c>
      <c r="C61" s="289">
        <v>196257</v>
      </c>
      <c r="D61" s="136"/>
      <c r="E61" s="44"/>
      <c r="F61" s="43"/>
      <c r="H61" s="227"/>
      <c r="I61" s="227"/>
    </row>
    <row r="62" spans="2:9">
      <c r="B62" s="144" t="s">
        <v>14</v>
      </c>
      <c r="C62" s="400">
        <v>7294</v>
      </c>
      <c r="D62" s="136"/>
      <c r="E62" s="45"/>
      <c r="F62" s="43"/>
      <c r="H62" s="227"/>
      <c r="I62" s="227"/>
    </row>
    <row r="63" spans="2:9" ht="15.75" thickBot="1">
      <c r="B63" s="144" t="s">
        <v>15</v>
      </c>
      <c r="C63" s="68"/>
      <c r="D63" s="136"/>
      <c r="E63" s="45"/>
      <c r="F63" s="43"/>
      <c r="H63" s="227"/>
      <c r="I63" s="227"/>
    </row>
    <row r="64" spans="2:9" ht="15.75" thickBot="1">
      <c r="B64" s="121" t="s">
        <v>17</v>
      </c>
      <c r="C64" s="121" t="s">
        <v>18</v>
      </c>
      <c r="D64" s="122" t="s">
        <v>19</v>
      </c>
      <c r="E64" s="123" t="s">
        <v>20</v>
      </c>
      <c r="F64" s="124" t="s">
        <v>21</v>
      </c>
      <c r="H64" s="227"/>
      <c r="I64" s="227"/>
    </row>
    <row r="65" spans="2:6">
      <c r="B65" s="384">
        <v>9910000003</v>
      </c>
      <c r="C65" s="400" t="s">
        <v>55</v>
      </c>
      <c r="D65" s="70">
        <v>1</v>
      </c>
      <c r="E65" s="373">
        <v>325000</v>
      </c>
      <c r="F65" s="63">
        <f>D65*E65</f>
        <v>325000</v>
      </c>
    </row>
    <row r="66" spans="2:6" ht="15.75" thickBot="1">
      <c r="B66" s="64"/>
      <c r="C66" s="125"/>
      <c r="D66" s="71"/>
      <c r="E66" s="65" t="s">
        <v>22</v>
      </c>
      <c r="F66" s="66">
        <f>SUM(F65:F65)</f>
        <v>325000</v>
      </c>
    </row>
  </sheetData>
  <mergeCells count="6">
    <mergeCell ref="B55:F55"/>
    <mergeCell ref="B15:F15"/>
    <mergeCell ref="B1:F1"/>
    <mergeCell ref="B28:F28"/>
    <mergeCell ref="B2:F2"/>
    <mergeCell ref="B42:F4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7"/>
  <sheetViews>
    <sheetView workbookViewId="0">
      <selection activeCell="B14" sqref="B14"/>
    </sheetView>
  </sheetViews>
  <sheetFormatPr baseColWidth="10" defaultRowHeight="15"/>
  <cols>
    <col min="2" max="2" width="35.28515625" style="172" customWidth="1"/>
    <col min="3" max="3" width="45.5703125" style="172" customWidth="1"/>
    <col min="4" max="4" width="11.42578125" style="172"/>
    <col min="5" max="5" width="12.28515625" style="172" customWidth="1"/>
    <col min="6" max="6" width="11.42578125" style="172"/>
  </cols>
  <sheetData>
    <row r="2" spans="2:9" ht="15.75" thickBot="1">
      <c r="B2" s="411"/>
      <c r="C2" s="411"/>
      <c r="D2" s="411"/>
      <c r="E2" s="411"/>
      <c r="F2" s="411"/>
    </row>
    <row r="3" spans="2:9" ht="15.75" thickBot="1">
      <c r="B3" s="83"/>
      <c r="C3" s="84" t="s">
        <v>89</v>
      </c>
      <c r="D3" s="134"/>
      <c r="E3" s="41"/>
      <c r="F3" s="42"/>
    </row>
    <row r="4" spans="2:9">
      <c r="B4" s="173" t="s">
        <v>5</v>
      </c>
      <c r="C4" s="296" t="s">
        <v>106</v>
      </c>
      <c r="D4" s="177"/>
      <c r="E4" s="59" t="s">
        <v>6</v>
      </c>
      <c r="F4" s="42"/>
    </row>
    <row r="5" spans="2:9">
      <c r="B5" s="175" t="s">
        <v>7</v>
      </c>
      <c r="C5" s="296" t="s">
        <v>159</v>
      </c>
      <c r="D5" s="177"/>
      <c r="E5" s="178"/>
      <c r="F5" s="42"/>
    </row>
    <row r="6" spans="2:9">
      <c r="B6" s="175" t="s">
        <v>9</v>
      </c>
      <c r="C6" s="389">
        <v>274593</v>
      </c>
      <c r="D6" s="180"/>
      <c r="E6" s="178" t="s">
        <v>10</v>
      </c>
      <c r="F6" s="42"/>
    </row>
    <row r="7" spans="2:9">
      <c r="B7" s="182" t="s">
        <v>12</v>
      </c>
      <c r="C7" s="298">
        <v>98307</v>
      </c>
      <c r="D7" s="134"/>
      <c r="E7" s="181"/>
      <c r="F7" s="42"/>
    </row>
    <row r="8" spans="2:9">
      <c r="B8" s="175" t="s">
        <v>13</v>
      </c>
      <c r="C8" s="345">
        <v>196256</v>
      </c>
      <c r="D8" s="134"/>
      <c r="E8" s="184"/>
      <c r="F8" s="42"/>
    </row>
    <row r="9" spans="2:9">
      <c r="B9" s="185" t="s">
        <v>14</v>
      </c>
      <c r="C9" s="345">
        <v>7296</v>
      </c>
      <c r="D9" s="134"/>
      <c r="E9" s="187"/>
      <c r="F9" s="42"/>
    </row>
    <row r="10" spans="2:9" ht="15.75" thickBot="1">
      <c r="B10" s="185" t="s">
        <v>15</v>
      </c>
      <c r="C10" s="188"/>
      <c r="D10" s="134"/>
      <c r="E10" s="187"/>
      <c r="F10" s="42"/>
    </row>
    <row r="11" spans="2:9" ht="15.75" thickBot="1">
      <c r="B11" s="190" t="s">
        <v>17</v>
      </c>
      <c r="C11" s="190" t="s">
        <v>18</v>
      </c>
      <c r="D11" s="191" t="s">
        <v>19</v>
      </c>
      <c r="E11" s="192" t="s">
        <v>20</v>
      </c>
      <c r="F11" s="193" t="s">
        <v>21</v>
      </c>
    </row>
    <row r="12" spans="2:9">
      <c r="B12" s="384">
        <v>9910000003</v>
      </c>
      <c r="C12" s="400" t="s">
        <v>55</v>
      </c>
      <c r="D12" s="70">
        <v>1</v>
      </c>
      <c r="E12" s="401">
        <v>285000</v>
      </c>
      <c r="F12" s="196">
        <f>E12*D12</f>
        <v>285000</v>
      </c>
    </row>
    <row r="13" spans="2:9" ht="15.75" thickBot="1">
      <c r="B13" s="197"/>
      <c r="C13" s="198"/>
      <c r="D13" s="199"/>
      <c r="E13" s="200" t="s">
        <v>22</v>
      </c>
      <c r="F13" s="201">
        <f>F12</f>
        <v>285000</v>
      </c>
    </row>
    <row r="15" spans="2:9" ht="15.75" thickBot="1">
      <c r="B15" s="411"/>
      <c r="C15" s="411"/>
      <c r="D15" s="411"/>
      <c r="E15" s="411"/>
      <c r="F15" s="411"/>
    </row>
    <row r="16" spans="2:9" ht="15.75" thickBot="1">
      <c r="B16" s="83"/>
      <c r="C16" s="84" t="s">
        <v>40</v>
      </c>
      <c r="D16" s="134"/>
      <c r="E16" s="41"/>
      <c r="F16" s="42"/>
      <c r="H16" s="227"/>
      <c r="I16" s="227"/>
    </row>
    <row r="17" spans="1:9">
      <c r="B17" s="173" t="s">
        <v>5</v>
      </c>
      <c r="C17" s="174"/>
      <c r="D17" s="177"/>
      <c r="E17" s="59" t="s">
        <v>6</v>
      </c>
      <c r="F17" s="42"/>
      <c r="H17" s="227"/>
      <c r="I17" s="227"/>
    </row>
    <row r="18" spans="1:9">
      <c r="B18" s="175" t="s">
        <v>7</v>
      </c>
      <c r="C18" s="176"/>
      <c r="D18" s="177"/>
      <c r="E18" s="178"/>
      <c r="F18" s="42"/>
      <c r="H18" s="227"/>
      <c r="I18" s="227"/>
    </row>
    <row r="19" spans="1:9">
      <c r="B19" s="175" t="s">
        <v>9</v>
      </c>
      <c r="C19" s="179"/>
      <c r="D19" s="180"/>
      <c r="E19" s="178" t="s">
        <v>10</v>
      </c>
      <c r="F19" s="42"/>
      <c r="H19" s="227"/>
      <c r="I19" s="227"/>
    </row>
    <row r="20" spans="1:9">
      <c r="B20" s="175" t="s">
        <v>11</v>
      </c>
      <c r="C20" s="179"/>
      <c r="D20" s="134"/>
      <c r="E20" s="181"/>
      <c r="F20" s="42"/>
      <c r="H20" s="227"/>
      <c r="I20" s="227"/>
    </row>
    <row r="21" spans="1:9">
      <c r="B21" s="182" t="s">
        <v>12</v>
      </c>
      <c r="C21" s="183"/>
      <c r="D21" s="134"/>
      <c r="E21" s="184"/>
      <c r="F21" s="42"/>
      <c r="H21" s="227"/>
      <c r="I21" s="227"/>
    </row>
    <row r="22" spans="1:9">
      <c r="B22" s="175" t="s">
        <v>13</v>
      </c>
      <c r="C22" s="179"/>
      <c r="D22" s="134"/>
      <c r="E22" s="184"/>
      <c r="F22" s="42"/>
      <c r="H22" s="227"/>
      <c r="I22" s="227"/>
    </row>
    <row r="23" spans="1:9">
      <c r="B23" s="185" t="s">
        <v>14</v>
      </c>
      <c r="C23" s="186"/>
      <c r="D23" s="134"/>
      <c r="E23" s="187"/>
      <c r="F23" s="42"/>
      <c r="H23" s="227"/>
      <c r="I23" s="227"/>
    </row>
    <row r="24" spans="1:9">
      <c r="B24" s="185" t="s">
        <v>15</v>
      </c>
      <c r="C24" s="188"/>
      <c r="D24" s="134"/>
      <c r="E24" s="187"/>
      <c r="F24" s="42"/>
    </row>
    <row r="25" spans="1:9" ht="15.75" thickBot="1">
      <c r="B25" s="189" t="s">
        <v>16</v>
      </c>
      <c r="C25" s="188"/>
      <c r="D25" s="134"/>
      <c r="E25" s="187"/>
      <c r="F25" s="157"/>
    </row>
    <row r="26" spans="1:9" ht="15.75" thickBot="1">
      <c r="B26" s="190" t="s">
        <v>17</v>
      </c>
      <c r="C26" s="190" t="s">
        <v>18</v>
      </c>
      <c r="D26" s="191" t="s">
        <v>19</v>
      </c>
      <c r="E26" s="192" t="s">
        <v>20</v>
      </c>
      <c r="F26" s="193" t="s">
        <v>21</v>
      </c>
    </row>
    <row r="27" spans="1:9">
      <c r="B27" s="61"/>
      <c r="C27" s="61"/>
      <c r="D27" s="223"/>
      <c r="E27" s="195"/>
      <c r="F27" s="196">
        <f>E27*D27</f>
        <v>0</v>
      </c>
    </row>
    <row r="28" spans="1:9" s="227" customFormat="1">
      <c r="B28" s="237"/>
      <c r="C28" s="237"/>
      <c r="D28" s="238"/>
      <c r="E28" s="241"/>
      <c r="F28" s="242">
        <f>D28*E28</f>
        <v>0</v>
      </c>
    </row>
    <row r="29" spans="1:9" ht="15.75" thickBot="1">
      <c r="B29" s="197"/>
      <c r="C29" s="198"/>
      <c r="D29" s="199"/>
      <c r="E29" s="200" t="s">
        <v>22</v>
      </c>
      <c r="F29" s="201">
        <f>SUM(F27:F28)</f>
        <v>0</v>
      </c>
    </row>
    <row r="31" spans="1:9" ht="15.75" thickBot="1">
      <c r="B31" s="411"/>
      <c r="C31" s="411"/>
      <c r="D31" s="411"/>
      <c r="E31" s="411"/>
      <c r="F31" s="411"/>
    </row>
    <row r="32" spans="1:9" ht="15.75" thickBot="1">
      <c r="A32" s="72"/>
      <c r="B32" s="83"/>
      <c r="C32" s="84" t="s">
        <v>41</v>
      </c>
      <c r="D32" s="134"/>
      <c r="E32" s="41"/>
      <c r="F32" s="42"/>
    </row>
    <row r="33" spans="2:10">
      <c r="B33" s="173" t="s">
        <v>5</v>
      </c>
      <c r="C33" s="174"/>
      <c r="D33" s="177"/>
      <c r="E33" s="59" t="s">
        <v>6</v>
      </c>
      <c r="F33" s="42"/>
    </row>
    <row r="34" spans="2:10">
      <c r="B34" s="175" t="s">
        <v>7</v>
      </c>
      <c r="C34" s="176"/>
      <c r="D34" s="177"/>
      <c r="E34" s="178"/>
      <c r="F34" s="42"/>
      <c r="H34" s="227"/>
      <c r="I34" s="227"/>
      <c r="J34" s="227"/>
    </row>
    <row r="35" spans="2:10">
      <c r="B35" s="175" t="s">
        <v>9</v>
      </c>
      <c r="C35" s="179"/>
      <c r="D35" s="180"/>
      <c r="E35" s="178" t="s">
        <v>10</v>
      </c>
      <c r="F35" s="42"/>
      <c r="H35" s="227"/>
      <c r="I35" s="227"/>
      <c r="J35" s="227"/>
    </row>
    <row r="36" spans="2:10">
      <c r="B36" s="175" t="s">
        <v>11</v>
      </c>
      <c r="C36" s="179"/>
      <c r="D36" s="134"/>
      <c r="E36" s="181"/>
      <c r="F36" s="42"/>
      <c r="H36" s="227"/>
      <c r="I36" s="227"/>
      <c r="J36" s="227"/>
    </row>
    <row r="37" spans="2:10">
      <c r="B37" s="182" t="s">
        <v>12</v>
      </c>
      <c r="C37" s="183"/>
      <c r="D37" s="134"/>
      <c r="E37" s="184"/>
      <c r="F37" s="42"/>
      <c r="H37" s="227"/>
      <c r="I37" s="227"/>
      <c r="J37" s="227"/>
    </row>
    <row r="38" spans="2:10">
      <c r="B38" s="175" t="s">
        <v>13</v>
      </c>
      <c r="C38" s="179"/>
      <c r="D38" s="134"/>
      <c r="E38" s="184"/>
      <c r="F38" s="42"/>
      <c r="H38" s="227"/>
      <c r="I38" s="227"/>
      <c r="J38" s="227"/>
    </row>
    <row r="39" spans="2:10">
      <c r="B39" s="185" t="s">
        <v>14</v>
      </c>
      <c r="C39" s="186"/>
      <c r="D39" s="134"/>
      <c r="E39" s="187"/>
      <c r="F39" s="42"/>
      <c r="H39" s="227"/>
      <c r="I39" s="227"/>
      <c r="J39" s="227"/>
    </row>
    <row r="40" spans="2:10">
      <c r="B40" s="185" t="s">
        <v>15</v>
      </c>
      <c r="C40" s="188"/>
      <c r="D40" s="134"/>
      <c r="E40" s="187"/>
      <c r="F40" s="42"/>
    </row>
    <row r="41" spans="2:10" ht="15.75" thickBot="1">
      <c r="B41" s="189" t="s">
        <v>16</v>
      </c>
      <c r="C41" s="188"/>
      <c r="D41" s="134"/>
      <c r="E41" s="187"/>
      <c r="F41" s="157"/>
    </row>
    <row r="42" spans="2:10" ht="15.75" thickBot="1">
      <c r="B42" s="190" t="s">
        <v>17</v>
      </c>
      <c r="C42" s="190" t="s">
        <v>18</v>
      </c>
      <c r="D42" s="191" t="s">
        <v>19</v>
      </c>
      <c r="E42" s="192" t="s">
        <v>20</v>
      </c>
      <c r="F42" s="193" t="s">
        <v>21</v>
      </c>
    </row>
    <row r="43" spans="2:10">
      <c r="B43" s="61"/>
      <c r="C43" s="61"/>
      <c r="D43" s="239"/>
      <c r="E43" s="195"/>
      <c r="F43" s="196">
        <f>E43*D43</f>
        <v>0</v>
      </c>
    </row>
    <row r="44" spans="2:10" s="227" customFormat="1">
      <c r="B44" s="216"/>
      <c r="C44" s="216"/>
      <c r="D44" s="171"/>
      <c r="E44" s="260"/>
      <c r="F44" s="261">
        <f>E44*D44</f>
        <v>0</v>
      </c>
    </row>
    <row r="45" spans="2:10" s="227" customFormat="1">
      <c r="B45" s="237"/>
      <c r="C45" s="237"/>
      <c r="D45" s="238"/>
      <c r="E45" s="241"/>
      <c r="F45" s="242">
        <f>E45*D45</f>
        <v>0</v>
      </c>
    </row>
    <row r="46" spans="2:10" ht="15.75" thickBot="1">
      <c r="B46" s="197"/>
      <c r="C46" s="198"/>
      <c r="D46" s="199"/>
      <c r="E46" s="200" t="s">
        <v>22</v>
      </c>
      <c r="F46" s="201">
        <f>SUM(F43:F45)</f>
        <v>0</v>
      </c>
    </row>
    <row r="48" spans="2:10" ht="15.75" thickBot="1"/>
    <row r="49" spans="2:6" ht="15.75" thickBot="1">
      <c r="B49" s="83"/>
      <c r="C49" s="84" t="s">
        <v>42</v>
      </c>
      <c r="D49" s="134"/>
      <c r="E49" s="41"/>
      <c r="F49" s="42"/>
    </row>
    <row r="50" spans="2:6">
      <c r="B50" s="173" t="s">
        <v>5</v>
      </c>
      <c r="C50" s="174"/>
      <c r="D50" s="177"/>
      <c r="E50" s="59" t="s">
        <v>6</v>
      </c>
      <c r="F50" s="42"/>
    </row>
    <row r="51" spans="2:6">
      <c r="B51" s="175" t="s">
        <v>7</v>
      </c>
      <c r="C51" s="176"/>
      <c r="D51" s="177"/>
      <c r="E51" s="178"/>
      <c r="F51" s="42"/>
    </row>
    <row r="52" spans="2:6">
      <c r="B52" s="175" t="s">
        <v>9</v>
      </c>
      <c r="C52" s="179"/>
      <c r="D52" s="180"/>
      <c r="E52" s="178" t="s">
        <v>10</v>
      </c>
      <c r="F52" s="42"/>
    </row>
    <row r="53" spans="2:6">
      <c r="B53" s="175" t="s">
        <v>11</v>
      </c>
      <c r="C53" s="179"/>
      <c r="D53" s="134"/>
      <c r="E53" s="181"/>
      <c r="F53" s="42"/>
    </row>
    <row r="54" spans="2:6">
      <c r="B54" s="182" t="s">
        <v>12</v>
      </c>
      <c r="C54" s="183"/>
      <c r="D54" s="134"/>
      <c r="E54" s="184"/>
      <c r="F54" s="42"/>
    </row>
    <row r="55" spans="2:6">
      <c r="B55" s="175" t="s">
        <v>13</v>
      </c>
      <c r="C55" s="179"/>
      <c r="D55" s="134"/>
      <c r="E55" s="184"/>
      <c r="F55" s="42"/>
    </row>
    <row r="56" spans="2:6">
      <c r="B56" s="185" t="s">
        <v>14</v>
      </c>
      <c r="C56" s="186"/>
      <c r="D56" s="134"/>
      <c r="E56" s="187"/>
      <c r="F56" s="42"/>
    </row>
    <row r="57" spans="2:6">
      <c r="B57" s="185" t="s">
        <v>15</v>
      </c>
      <c r="C57" s="188"/>
      <c r="D57" s="134"/>
      <c r="E57" s="187"/>
      <c r="F57" s="42"/>
    </row>
    <row r="58" spans="2:6" ht="15.75" thickBot="1">
      <c r="B58" s="189" t="s">
        <v>16</v>
      </c>
      <c r="C58" s="188"/>
      <c r="D58" s="134"/>
      <c r="E58" s="187"/>
      <c r="F58" s="157"/>
    </row>
    <row r="59" spans="2:6" ht="15.75" thickBot="1">
      <c r="B59" s="190" t="s">
        <v>17</v>
      </c>
      <c r="C59" s="190" t="s">
        <v>18</v>
      </c>
      <c r="D59" s="191" t="s">
        <v>19</v>
      </c>
      <c r="E59" s="192" t="s">
        <v>20</v>
      </c>
      <c r="F59" s="193" t="s">
        <v>21</v>
      </c>
    </row>
    <row r="60" spans="2:6">
      <c r="B60" s="61"/>
      <c r="C60" s="61"/>
      <c r="D60" s="70"/>
      <c r="E60" s="195"/>
      <c r="F60" s="196">
        <f>E60*D60</f>
        <v>0</v>
      </c>
    </row>
    <row r="61" spans="2:6" ht="15.75" thickBot="1">
      <c r="B61" s="197"/>
      <c r="C61" s="198"/>
      <c r="D61" s="199"/>
      <c r="E61" s="200" t="s">
        <v>22</v>
      </c>
      <c r="F61" s="201">
        <f>F60</f>
        <v>0</v>
      </c>
    </row>
    <row r="63" spans="2:6" ht="15.75" thickBot="1"/>
    <row r="64" spans="2:6" ht="15.75" thickBot="1">
      <c r="B64" s="83"/>
      <c r="C64" s="84" t="s">
        <v>43</v>
      </c>
      <c r="D64" s="177"/>
      <c r="E64" s="41"/>
      <c r="F64" s="42"/>
    </row>
    <row r="65" spans="2:9">
      <c r="B65" s="173" t="s">
        <v>5</v>
      </c>
      <c r="C65" s="174"/>
      <c r="D65" s="177"/>
      <c r="E65" s="59" t="s">
        <v>6</v>
      </c>
      <c r="F65" s="42"/>
    </row>
    <row r="66" spans="2:9">
      <c r="B66" s="175" t="s">
        <v>7</v>
      </c>
      <c r="C66" s="176"/>
      <c r="D66" s="177"/>
      <c r="E66" s="178"/>
      <c r="F66" s="42"/>
    </row>
    <row r="67" spans="2:9">
      <c r="B67" s="175" t="s">
        <v>9</v>
      </c>
      <c r="C67" s="179"/>
      <c r="D67" s="180"/>
      <c r="E67" s="178" t="s">
        <v>10</v>
      </c>
      <c r="F67" s="42"/>
    </row>
    <row r="68" spans="2:9">
      <c r="B68" s="175" t="s">
        <v>11</v>
      </c>
      <c r="C68" s="179"/>
      <c r="D68" s="134"/>
      <c r="E68" s="181"/>
      <c r="F68" s="42"/>
    </row>
    <row r="69" spans="2:9">
      <c r="B69" s="182" t="s">
        <v>12</v>
      </c>
      <c r="C69" s="183"/>
      <c r="D69" s="134"/>
      <c r="E69" s="184"/>
      <c r="F69" s="42"/>
    </row>
    <row r="70" spans="2:9">
      <c r="B70" s="175" t="s">
        <v>13</v>
      </c>
      <c r="C70" s="179"/>
      <c r="D70" s="134"/>
      <c r="E70" s="184"/>
      <c r="F70" s="42"/>
    </row>
    <row r="71" spans="2:9">
      <c r="B71" s="185" t="s">
        <v>14</v>
      </c>
      <c r="C71" s="186"/>
      <c r="D71" s="134"/>
      <c r="E71" s="187"/>
      <c r="F71" s="42"/>
      <c r="I71" t="s">
        <v>6</v>
      </c>
    </row>
    <row r="72" spans="2:9">
      <c r="B72" s="185" t="s">
        <v>15</v>
      </c>
      <c r="C72" s="188"/>
      <c r="D72" s="134"/>
      <c r="E72" s="187"/>
      <c r="F72" s="42"/>
    </row>
    <row r="73" spans="2:9" ht="15.75" thickBot="1">
      <c r="B73" s="189" t="s">
        <v>16</v>
      </c>
      <c r="C73" s="188"/>
      <c r="D73" s="134"/>
      <c r="E73" s="187"/>
      <c r="F73" s="157"/>
    </row>
    <row r="74" spans="2:9" ht="15.75" thickBot="1">
      <c r="B74" s="190" t="s">
        <v>17</v>
      </c>
      <c r="C74" s="190" t="s">
        <v>18</v>
      </c>
      <c r="D74" s="191" t="s">
        <v>19</v>
      </c>
      <c r="E74" s="192" t="s">
        <v>20</v>
      </c>
      <c r="F74" s="193" t="s">
        <v>21</v>
      </c>
    </row>
    <row r="75" spans="2:9" s="72" customFormat="1">
      <c r="B75" s="194"/>
      <c r="C75" s="194"/>
      <c r="D75" s="204"/>
      <c r="E75" s="206"/>
      <c r="F75" s="196">
        <f>E75*D75</f>
        <v>0</v>
      </c>
    </row>
    <row r="76" spans="2:9">
      <c r="B76" s="202"/>
      <c r="C76" s="202"/>
      <c r="D76" s="203"/>
      <c r="E76" s="205"/>
      <c r="F76" s="207">
        <f>E76*D76</f>
        <v>0</v>
      </c>
    </row>
    <row r="77" spans="2:9" ht="15.75" thickBot="1">
      <c r="B77" s="197"/>
      <c r="C77" s="198"/>
      <c r="D77" s="199"/>
      <c r="E77" s="200" t="s">
        <v>22</v>
      </c>
      <c r="F77" s="201">
        <f>SUM(F75:F76)</f>
        <v>0</v>
      </c>
    </row>
  </sheetData>
  <mergeCells count="3">
    <mergeCell ref="B31:F31"/>
    <mergeCell ref="B2:F2"/>
    <mergeCell ref="B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8"/>
  <sheetViews>
    <sheetView topLeftCell="A67" workbookViewId="0">
      <selection activeCell="J72" sqref="J72"/>
    </sheetView>
  </sheetViews>
  <sheetFormatPr baseColWidth="10" defaultRowHeight="15"/>
  <cols>
    <col min="2" max="2" width="35.28515625" style="72" customWidth="1"/>
    <col min="3" max="3" width="41.28515625" style="72" customWidth="1"/>
    <col min="4" max="4" width="11.42578125" style="72"/>
    <col min="5" max="5" width="12.28515625" style="72" customWidth="1"/>
    <col min="6" max="6" width="11.42578125" style="72"/>
  </cols>
  <sheetData>
    <row r="2" spans="2:6" ht="15.75" thickBot="1"/>
    <row r="3" spans="2:6" ht="15.75" thickBot="1">
      <c r="B3" s="83"/>
      <c r="C3" s="84" t="s">
        <v>101</v>
      </c>
      <c r="D3" s="134"/>
      <c r="E3" s="41"/>
      <c r="F3" s="42"/>
    </row>
    <row r="4" spans="2:6">
      <c r="B4" s="135" t="s">
        <v>5</v>
      </c>
      <c r="C4" s="159"/>
      <c r="D4" s="136"/>
      <c r="E4" s="137" t="s">
        <v>6</v>
      </c>
      <c r="F4" s="43"/>
    </row>
    <row r="5" spans="2:6">
      <c r="B5" s="138" t="s">
        <v>7</v>
      </c>
      <c r="C5" s="160"/>
      <c r="D5" s="139"/>
      <c r="E5" s="140"/>
      <c r="F5" s="43"/>
    </row>
    <row r="6" spans="2:6">
      <c r="B6" s="138" t="s">
        <v>9</v>
      </c>
      <c r="C6" s="141"/>
      <c r="D6" s="142"/>
      <c r="E6" s="140" t="s">
        <v>10</v>
      </c>
      <c r="F6" s="43"/>
    </row>
    <row r="7" spans="2:6">
      <c r="B7" s="138" t="s">
        <v>11</v>
      </c>
      <c r="C7" s="141"/>
      <c r="D7" s="136"/>
      <c r="E7" s="143"/>
      <c r="F7" s="43"/>
    </row>
    <row r="8" spans="2:6">
      <c r="B8" s="132" t="s">
        <v>12</v>
      </c>
      <c r="C8" s="133"/>
      <c r="D8" s="136"/>
      <c r="E8" s="44"/>
      <c r="F8" s="43"/>
    </row>
    <row r="9" spans="2:6">
      <c r="B9" s="138" t="s">
        <v>13</v>
      </c>
      <c r="C9" s="141"/>
      <c r="D9" s="136"/>
      <c r="E9" s="44"/>
      <c r="F9" s="43"/>
    </row>
    <row r="10" spans="2:6">
      <c r="B10" s="144" t="s">
        <v>14</v>
      </c>
      <c r="C10" s="145"/>
      <c r="D10" s="136"/>
      <c r="E10" s="45"/>
      <c r="F10" s="43"/>
    </row>
    <row r="11" spans="2:6">
      <c r="B11" s="144" t="s">
        <v>15</v>
      </c>
      <c r="C11" s="68"/>
      <c r="D11" s="136"/>
      <c r="E11" s="45"/>
      <c r="F11" s="43"/>
    </row>
    <row r="12" spans="2:6" ht="15.75" thickBot="1">
      <c r="B12" s="46" t="s">
        <v>16</v>
      </c>
      <c r="C12" s="68"/>
      <c r="D12" s="136"/>
      <c r="E12" s="45"/>
      <c r="F12" s="47"/>
    </row>
    <row r="13" spans="2:6" ht="15.75" thickBot="1">
      <c r="B13" s="121" t="s">
        <v>17</v>
      </c>
      <c r="C13" s="121" t="s">
        <v>18</v>
      </c>
      <c r="D13" s="122" t="s">
        <v>19</v>
      </c>
      <c r="E13" s="123" t="s">
        <v>20</v>
      </c>
      <c r="F13" s="124" t="s">
        <v>21</v>
      </c>
    </row>
    <row r="14" spans="2:6">
      <c r="B14" s="61"/>
      <c r="C14" s="61"/>
      <c r="D14" s="239"/>
      <c r="E14" s="62"/>
      <c r="F14" s="63">
        <f>E14*D14</f>
        <v>0</v>
      </c>
    </row>
    <row r="15" spans="2:6" s="227" customFormat="1">
      <c r="B15" s="237"/>
      <c r="C15" s="237"/>
      <c r="D15" s="238"/>
      <c r="E15" s="245"/>
      <c r="F15" s="246">
        <f>E15*D15</f>
        <v>0</v>
      </c>
    </row>
    <row r="16" spans="2:6" ht="15.75" thickBot="1">
      <c r="B16" s="64"/>
      <c r="C16" s="125"/>
      <c r="D16" s="71"/>
      <c r="E16" s="65" t="s">
        <v>22</v>
      </c>
      <c r="F16" s="66">
        <f>SUM(F14:F15)</f>
        <v>0</v>
      </c>
    </row>
    <row r="18" spans="2:6" ht="15.75" thickBot="1"/>
    <row r="19" spans="2:6" ht="15.75" thickBot="1">
      <c r="B19" s="83"/>
      <c r="C19" s="84" t="s">
        <v>90</v>
      </c>
      <c r="D19" s="134"/>
      <c r="E19" s="41"/>
      <c r="F19" s="42"/>
    </row>
    <row r="20" spans="2:6">
      <c r="B20" s="135" t="s">
        <v>5</v>
      </c>
      <c r="C20" s="174"/>
      <c r="D20" s="136"/>
      <c r="E20" s="137" t="s">
        <v>6</v>
      </c>
      <c r="F20" s="43"/>
    </row>
    <row r="21" spans="2:6">
      <c r="B21" s="138" t="s">
        <v>7</v>
      </c>
      <c r="C21" s="176"/>
      <c r="D21" s="139"/>
      <c r="E21" s="140"/>
      <c r="F21" s="43"/>
    </row>
    <row r="22" spans="2:6">
      <c r="B22" s="138" t="s">
        <v>9</v>
      </c>
      <c r="C22" s="141"/>
      <c r="D22" s="142"/>
      <c r="E22" s="140" t="s">
        <v>10</v>
      </c>
      <c r="F22" s="43"/>
    </row>
    <row r="23" spans="2:6">
      <c r="B23" s="138" t="s">
        <v>11</v>
      </c>
      <c r="C23" s="141"/>
      <c r="D23" s="136"/>
      <c r="E23" s="143"/>
      <c r="F23" s="43"/>
    </row>
    <row r="24" spans="2:6">
      <c r="B24" s="132" t="s">
        <v>12</v>
      </c>
      <c r="C24" s="133"/>
      <c r="D24" s="136"/>
      <c r="E24" s="44"/>
      <c r="F24" s="43"/>
    </row>
    <row r="25" spans="2:6">
      <c r="B25" s="138" t="s">
        <v>13</v>
      </c>
      <c r="C25" s="141"/>
      <c r="D25" s="136"/>
      <c r="E25" s="44"/>
      <c r="F25" s="43"/>
    </row>
    <row r="26" spans="2:6">
      <c r="B26" s="144" t="s">
        <v>14</v>
      </c>
      <c r="C26" s="145"/>
      <c r="D26" s="136"/>
      <c r="E26" s="45"/>
      <c r="F26" s="43"/>
    </row>
    <row r="27" spans="2:6">
      <c r="B27" s="144" t="s">
        <v>15</v>
      </c>
      <c r="C27" s="68"/>
      <c r="D27" s="136"/>
      <c r="E27" s="45"/>
      <c r="F27" s="43"/>
    </row>
    <row r="28" spans="2:6" ht="15.75" thickBot="1">
      <c r="B28" s="46" t="s">
        <v>16</v>
      </c>
      <c r="C28" s="68"/>
      <c r="D28" s="136"/>
      <c r="E28" s="45"/>
      <c r="F28" s="47"/>
    </row>
    <row r="29" spans="2:6" ht="15.75" thickBot="1">
      <c r="B29" s="121" t="s">
        <v>17</v>
      </c>
      <c r="C29" s="121" t="s">
        <v>18</v>
      </c>
      <c r="D29" s="122" t="s">
        <v>19</v>
      </c>
      <c r="E29" s="123" t="s">
        <v>20</v>
      </c>
      <c r="F29" s="124" t="s">
        <v>21</v>
      </c>
    </row>
    <row r="30" spans="2:6">
      <c r="B30" s="61"/>
      <c r="C30" s="61"/>
      <c r="D30" s="70"/>
      <c r="E30" s="62"/>
      <c r="F30" s="63">
        <f>E30*D30</f>
        <v>0</v>
      </c>
    </row>
    <row r="31" spans="2:6" ht="15.75" thickBot="1">
      <c r="B31" s="64"/>
      <c r="C31" s="125"/>
      <c r="D31" s="71"/>
      <c r="E31" s="65" t="s">
        <v>22</v>
      </c>
      <c r="F31" s="66">
        <f>F30</f>
        <v>0</v>
      </c>
    </row>
    <row r="33" spans="2:6" ht="15.75" thickBot="1"/>
    <row r="34" spans="2:6" ht="15.75" thickBot="1">
      <c r="B34" s="83"/>
      <c r="C34" s="84" t="s">
        <v>91</v>
      </c>
      <c r="D34" s="134"/>
      <c r="E34" s="41"/>
      <c r="F34" s="42"/>
    </row>
    <row r="35" spans="2:6">
      <c r="B35" s="135" t="s">
        <v>5</v>
      </c>
      <c r="C35" s="159"/>
      <c r="D35" s="136"/>
      <c r="E35" s="137" t="s">
        <v>6</v>
      </c>
      <c r="F35" s="43"/>
    </row>
    <row r="36" spans="2:6">
      <c r="B36" s="138" t="s">
        <v>7</v>
      </c>
      <c r="C36" s="160"/>
      <c r="D36" s="139"/>
      <c r="E36" s="140"/>
      <c r="F36" s="43"/>
    </row>
    <row r="37" spans="2:6">
      <c r="B37" s="138" t="s">
        <v>9</v>
      </c>
      <c r="C37" s="141"/>
      <c r="D37" s="142"/>
      <c r="E37" s="140" t="s">
        <v>10</v>
      </c>
      <c r="F37" s="43"/>
    </row>
    <row r="38" spans="2:6">
      <c r="B38" s="138" t="s">
        <v>11</v>
      </c>
      <c r="C38" s="141"/>
      <c r="D38" s="136"/>
      <c r="E38" s="143"/>
      <c r="F38" s="43"/>
    </row>
    <row r="39" spans="2:6">
      <c r="B39" s="132" t="s">
        <v>12</v>
      </c>
      <c r="C39" s="133"/>
      <c r="D39" s="136"/>
      <c r="E39" s="44"/>
      <c r="F39" s="43"/>
    </row>
    <row r="40" spans="2:6">
      <c r="B40" s="138" t="s">
        <v>13</v>
      </c>
      <c r="C40" s="141"/>
      <c r="D40" s="136"/>
      <c r="E40" s="44"/>
      <c r="F40" s="43"/>
    </row>
    <row r="41" spans="2:6">
      <c r="B41" s="144" t="s">
        <v>14</v>
      </c>
      <c r="C41" s="145"/>
      <c r="D41" s="136"/>
      <c r="E41" s="45"/>
      <c r="F41" s="43"/>
    </row>
    <row r="42" spans="2:6">
      <c r="B42" s="144" t="s">
        <v>15</v>
      </c>
      <c r="C42" s="68"/>
      <c r="D42" s="136"/>
      <c r="E42" s="45"/>
      <c r="F42" s="43"/>
    </row>
    <row r="43" spans="2:6" ht="15.75" thickBot="1">
      <c r="B43" s="46" t="s">
        <v>16</v>
      </c>
      <c r="C43" s="68"/>
      <c r="D43" s="136"/>
      <c r="E43" s="45"/>
      <c r="F43" s="47"/>
    </row>
    <row r="44" spans="2:6" ht="15.75" thickBot="1">
      <c r="B44" s="121" t="s">
        <v>17</v>
      </c>
      <c r="C44" s="121" t="s">
        <v>18</v>
      </c>
      <c r="D44" s="122" t="s">
        <v>19</v>
      </c>
      <c r="E44" s="123" t="s">
        <v>20</v>
      </c>
      <c r="F44" s="124" t="s">
        <v>21</v>
      </c>
    </row>
    <row r="45" spans="2:6">
      <c r="B45" s="61"/>
      <c r="C45" s="61"/>
      <c r="D45" s="70"/>
      <c r="E45" s="62"/>
      <c r="F45" s="63">
        <f>E45*D45</f>
        <v>0</v>
      </c>
    </row>
    <row r="46" spans="2:6" ht="15.75" thickBot="1">
      <c r="B46" s="64"/>
      <c r="C46" s="125"/>
      <c r="D46" s="71"/>
      <c r="E46" s="65" t="s">
        <v>22</v>
      </c>
      <c r="F46" s="66">
        <f>F45</f>
        <v>0</v>
      </c>
    </row>
    <row r="48" spans="2:6" ht="15.75" thickBot="1">
      <c r="B48" s="411"/>
      <c r="C48" s="411"/>
      <c r="D48" s="411"/>
      <c r="E48" s="411"/>
      <c r="F48" s="411"/>
    </row>
    <row r="49" spans="2:6" ht="15.75" thickBot="1">
      <c r="B49" s="83"/>
      <c r="C49" s="84" t="s">
        <v>92</v>
      </c>
      <c r="D49" s="134"/>
      <c r="E49" s="41"/>
      <c r="F49" s="42"/>
    </row>
    <row r="50" spans="2:6">
      <c r="B50" s="135" t="s">
        <v>5</v>
      </c>
      <c r="C50" s="174"/>
      <c r="D50" s="136"/>
      <c r="E50" s="137" t="s">
        <v>6</v>
      </c>
      <c r="F50" s="43"/>
    </row>
    <row r="51" spans="2:6">
      <c r="B51" s="138" t="s">
        <v>7</v>
      </c>
      <c r="C51" s="176"/>
      <c r="D51" s="139"/>
      <c r="E51" s="140"/>
      <c r="F51" s="43"/>
    </row>
    <row r="52" spans="2:6">
      <c r="B52" s="138" t="s">
        <v>9</v>
      </c>
      <c r="C52" s="141"/>
      <c r="D52" s="142"/>
      <c r="E52" s="140" t="s">
        <v>10</v>
      </c>
      <c r="F52" s="43"/>
    </row>
    <row r="53" spans="2:6">
      <c r="B53" s="138" t="s">
        <v>11</v>
      </c>
      <c r="C53" s="141"/>
      <c r="D53" s="136"/>
      <c r="E53" s="143"/>
      <c r="F53" s="43"/>
    </row>
    <row r="54" spans="2:6">
      <c r="B54" s="132" t="s">
        <v>12</v>
      </c>
      <c r="C54" s="133"/>
      <c r="D54" s="136"/>
      <c r="E54" s="44"/>
      <c r="F54" s="43"/>
    </row>
    <row r="55" spans="2:6">
      <c r="B55" s="138" t="s">
        <v>13</v>
      </c>
      <c r="C55" s="141"/>
      <c r="D55" s="136"/>
      <c r="E55" s="44"/>
      <c r="F55" s="43"/>
    </row>
    <row r="56" spans="2:6">
      <c r="B56" s="144" t="s">
        <v>14</v>
      </c>
      <c r="C56" s="145"/>
      <c r="D56" s="136"/>
      <c r="E56" s="45"/>
      <c r="F56" s="43"/>
    </row>
    <row r="57" spans="2:6">
      <c r="B57" s="144" t="s">
        <v>15</v>
      </c>
      <c r="C57" s="68"/>
      <c r="D57" s="136"/>
      <c r="E57" s="45"/>
      <c r="F57" s="43"/>
    </row>
    <row r="58" spans="2:6" ht="15.75" thickBot="1">
      <c r="B58" s="46" t="s">
        <v>16</v>
      </c>
      <c r="C58" s="68"/>
      <c r="D58" s="136"/>
      <c r="E58" s="45"/>
      <c r="F58" s="47"/>
    </row>
    <row r="59" spans="2:6" ht="15.75" thickBot="1">
      <c r="B59" s="121" t="s">
        <v>17</v>
      </c>
      <c r="C59" s="121" t="s">
        <v>18</v>
      </c>
      <c r="D59" s="122" t="s">
        <v>19</v>
      </c>
      <c r="E59" s="123" t="s">
        <v>20</v>
      </c>
      <c r="F59" s="124" t="s">
        <v>21</v>
      </c>
    </row>
    <row r="60" spans="2:6">
      <c r="B60" s="61"/>
      <c r="C60" s="61"/>
      <c r="D60" s="70"/>
      <c r="E60" s="62"/>
      <c r="F60" s="63">
        <f>E60*D60</f>
        <v>0</v>
      </c>
    </row>
    <row r="61" spans="2:6" ht="15.75" thickBot="1">
      <c r="B61" s="64"/>
      <c r="C61" s="125"/>
      <c r="D61" s="71"/>
      <c r="E61" s="65" t="s">
        <v>22</v>
      </c>
      <c r="F61" s="66">
        <f>F60</f>
        <v>0</v>
      </c>
    </row>
    <row r="63" spans="2:6" ht="15.75" thickBot="1"/>
    <row r="64" spans="2:6" ht="15.75" thickBot="1">
      <c r="B64" s="83"/>
      <c r="C64" s="84" t="s">
        <v>93</v>
      </c>
      <c r="D64" s="134"/>
      <c r="E64" s="41"/>
      <c r="F64" s="42"/>
    </row>
    <row r="65" spans="2:6">
      <c r="B65" s="135" t="s">
        <v>5</v>
      </c>
      <c r="C65" s="159"/>
      <c r="D65" s="136"/>
      <c r="E65" s="137" t="s">
        <v>6</v>
      </c>
      <c r="F65" s="43"/>
    </row>
    <row r="66" spans="2:6">
      <c r="B66" s="138" t="s">
        <v>7</v>
      </c>
      <c r="C66" s="160"/>
      <c r="D66" s="139"/>
      <c r="E66" s="140"/>
      <c r="F66" s="43"/>
    </row>
    <row r="67" spans="2:6">
      <c r="B67" s="138" t="s">
        <v>9</v>
      </c>
      <c r="C67" s="141"/>
      <c r="D67" s="142"/>
      <c r="E67" s="140" t="s">
        <v>10</v>
      </c>
      <c r="F67" s="43"/>
    </row>
    <row r="68" spans="2:6">
      <c r="B68" s="138" t="s">
        <v>11</v>
      </c>
      <c r="C68" s="141"/>
      <c r="D68" s="136"/>
      <c r="E68" s="143"/>
      <c r="F68" s="43"/>
    </row>
    <row r="69" spans="2:6">
      <c r="B69" s="132" t="s">
        <v>12</v>
      </c>
      <c r="C69" s="133"/>
      <c r="D69" s="136"/>
      <c r="E69" s="44"/>
      <c r="F69" s="43"/>
    </row>
    <row r="70" spans="2:6">
      <c r="B70" s="138" t="s">
        <v>13</v>
      </c>
      <c r="C70" s="141"/>
      <c r="D70" s="136"/>
      <c r="E70" s="44"/>
      <c r="F70" s="43"/>
    </row>
    <row r="71" spans="2:6">
      <c r="B71" s="144" t="s">
        <v>14</v>
      </c>
      <c r="C71" s="145"/>
      <c r="D71" s="136"/>
      <c r="E71" s="45"/>
      <c r="F71" s="43"/>
    </row>
    <row r="72" spans="2:6">
      <c r="B72" s="144" t="s">
        <v>15</v>
      </c>
      <c r="C72" s="68"/>
      <c r="D72" s="136"/>
      <c r="E72" s="45"/>
      <c r="F72" s="43"/>
    </row>
    <row r="73" spans="2:6" ht="15.75" thickBot="1">
      <c r="B73" s="46" t="s">
        <v>16</v>
      </c>
      <c r="C73" s="68"/>
      <c r="D73" s="136"/>
      <c r="E73" s="45"/>
      <c r="F73" s="47"/>
    </row>
    <row r="74" spans="2:6" ht="15.75" thickBot="1">
      <c r="B74" s="121" t="s">
        <v>17</v>
      </c>
      <c r="C74" s="121" t="s">
        <v>18</v>
      </c>
      <c r="D74" s="122" t="s">
        <v>19</v>
      </c>
      <c r="E74" s="123" t="s">
        <v>20</v>
      </c>
      <c r="F74" s="124" t="s">
        <v>21</v>
      </c>
    </row>
    <row r="75" spans="2:6">
      <c r="B75" s="61"/>
      <c r="C75" s="61"/>
      <c r="D75" s="239"/>
      <c r="E75" s="62"/>
      <c r="F75" s="63">
        <f>E75*D75</f>
        <v>0</v>
      </c>
    </row>
    <row r="76" spans="2:6" s="227" customFormat="1">
      <c r="B76" s="216"/>
      <c r="C76" s="216"/>
      <c r="D76" s="171"/>
      <c r="E76" s="240"/>
      <c r="F76" s="218">
        <f t="shared" ref="F76:F77" si="0">E76*D76</f>
        <v>0</v>
      </c>
    </row>
    <row r="77" spans="2:6" s="227" customFormat="1">
      <c r="B77" s="216"/>
      <c r="C77" s="216"/>
      <c r="D77" s="171"/>
      <c r="E77" s="240"/>
      <c r="F77" s="218">
        <f t="shared" si="0"/>
        <v>0</v>
      </c>
    </row>
    <row r="78" spans="2:6" ht="15.75" thickBot="1">
      <c r="B78" s="64"/>
      <c r="C78" s="125"/>
      <c r="D78" s="71"/>
      <c r="E78" s="65" t="s">
        <v>22</v>
      </c>
      <c r="F78" s="66">
        <f>SUM(F75:F77)</f>
        <v>0</v>
      </c>
    </row>
  </sheetData>
  <mergeCells count="1">
    <mergeCell ref="B48:F4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workbookViewId="0">
      <selection activeCell="E17" sqref="E17"/>
    </sheetView>
  </sheetViews>
  <sheetFormatPr baseColWidth="10" defaultRowHeight="15"/>
  <cols>
    <col min="2" max="2" width="35.28515625" style="72" customWidth="1"/>
    <col min="3" max="3" width="41.28515625" style="72" customWidth="1"/>
    <col min="4" max="4" width="11.42578125" style="72"/>
    <col min="5" max="5" width="12.28515625" style="72" customWidth="1"/>
    <col min="6" max="6" width="11.42578125" style="72"/>
  </cols>
  <sheetData>
    <row r="2" spans="2:6" ht="15.75" thickBot="1"/>
    <row r="3" spans="2:6" ht="15.75" thickBot="1">
      <c r="B3" s="83"/>
      <c r="C3" s="84" t="s">
        <v>94</v>
      </c>
      <c r="D3" s="134"/>
      <c r="E3" s="41"/>
      <c r="F3" s="42"/>
    </row>
    <row r="4" spans="2:6">
      <c r="B4" s="135" t="s">
        <v>5</v>
      </c>
      <c r="C4" s="159"/>
      <c r="D4" s="136"/>
      <c r="E4" s="137" t="s">
        <v>6</v>
      </c>
      <c r="F4" s="43"/>
    </row>
    <row r="5" spans="2:6">
      <c r="B5" s="138" t="s">
        <v>7</v>
      </c>
      <c r="C5" s="160"/>
      <c r="D5" s="139"/>
      <c r="E5" s="140"/>
      <c r="F5" s="43"/>
    </row>
    <row r="6" spans="2:6">
      <c r="B6" s="138" t="s">
        <v>9</v>
      </c>
      <c r="C6" s="141"/>
      <c r="D6" s="142"/>
      <c r="E6" s="140" t="s">
        <v>10</v>
      </c>
      <c r="F6" s="43"/>
    </row>
    <row r="7" spans="2:6">
      <c r="B7" s="138" t="s">
        <v>11</v>
      </c>
      <c r="C7" s="141"/>
      <c r="D7" s="136"/>
      <c r="E7" s="143"/>
      <c r="F7" s="43"/>
    </row>
    <row r="8" spans="2:6">
      <c r="B8" s="132" t="s">
        <v>12</v>
      </c>
      <c r="C8" s="133"/>
      <c r="D8" s="136"/>
      <c r="E8" s="44"/>
      <c r="F8" s="43"/>
    </row>
    <row r="9" spans="2:6">
      <c r="B9" s="138" t="s">
        <v>13</v>
      </c>
      <c r="C9" s="141"/>
      <c r="D9" s="136"/>
      <c r="E9" s="44"/>
      <c r="F9" s="43"/>
    </row>
    <row r="10" spans="2:6">
      <c r="B10" s="144" t="s">
        <v>14</v>
      </c>
      <c r="C10" s="145"/>
      <c r="D10" s="136"/>
      <c r="E10" s="45"/>
      <c r="F10" s="43"/>
    </row>
    <row r="11" spans="2:6">
      <c r="B11" s="144" t="s">
        <v>15</v>
      </c>
      <c r="C11" s="68"/>
      <c r="D11" s="136"/>
      <c r="E11" s="45"/>
      <c r="F11" s="43"/>
    </row>
    <row r="12" spans="2:6" ht="15.75" thickBot="1">
      <c r="B12" s="46" t="s">
        <v>16</v>
      </c>
      <c r="C12" s="68"/>
      <c r="D12" s="136"/>
      <c r="E12" s="45"/>
      <c r="F12" s="47"/>
    </row>
    <row r="13" spans="2:6" ht="15.75" thickBot="1">
      <c r="B13" s="121" t="s">
        <v>17</v>
      </c>
      <c r="C13" s="121" t="s">
        <v>18</v>
      </c>
      <c r="D13" s="122" t="s">
        <v>19</v>
      </c>
      <c r="E13" s="123" t="s">
        <v>20</v>
      </c>
      <c r="F13" s="124" t="s">
        <v>21</v>
      </c>
    </row>
    <row r="14" spans="2:6">
      <c r="B14" s="61"/>
      <c r="C14" s="61"/>
      <c r="D14" s="70"/>
      <c r="E14" s="62"/>
      <c r="F14" s="63">
        <f>E14*D14</f>
        <v>0</v>
      </c>
    </row>
    <row r="15" spans="2:6" ht="15.75" thickBot="1">
      <c r="B15" s="64"/>
      <c r="C15" s="125"/>
      <c r="D15" s="71"/>
      <c r="E15" s="65" t="s">
        <v>22</v>
      </c>
      <c r="F15" s="66">
        <f>F14</f>
        <v>0</v>
      </c>
    </row>
    <row r="17" spans="2:6" ht="15.75" thickBot="1"/>
    <row r="18" spans="2:6" ht="15.75" thickBot="1">
      <c r="B18" s="83"/>
      <c r="C18" s="84" t="s">
        <v>95</v>
      </c>
      <c r="D18" s="134"/>
      <c r="E18" s="41"/>
      <c r="F18" s="42"/>
    </row>
    <row r="19" spans="2:6">
      <c r="B19" s="135" t="s">
        <v>5</v>
      </c>
      <c r="C19" s="159"/>
      <c r="D19" s="136"/>
      <c r="E19" s="137" t="s">
        <v>6</v>
      </c>
      <c r="F19" s="43"/>
    </row>
    <row r="20" spans="2:6">
      <c r="B20" s="138" t="s">
        <v>7</v>
      </c>
      <c r="C20" s="160"/>
      <c r="D20" s="139"/>
      <c r="E20" s="140"/>
      <c r="F20" s="43"/>
    </row>
    <row r="21" spans="2:6">
      <c r="B21" s="138" t="s">
        <v>9</v>
      </c>
      <c r="C21" s="141"/>
      <c r="D21" s="142"/>
      <c r="E21" s="140" t="s">
        <v>10</v>
      </c>
      <c r="F21" s="43"/>
    </row>
    <row r="22" spans="2:6">
      <c r="B22" s="138" t="s">
        <v>11</v>
      </c>
      <c r="C22" s="141"/>
      <c r="D22" s="136"/>
      <c r="E22" s="143"/>
      <c r="F22" s="43"/>
    </row>
    <row r="23" spans="2:6">
      <c r="B23" s="132" t="s">
        <v>12</v>
      </c>
      <c r="C23" s="133"/>
      <c r="D23" s="136"/>
      <c r="E23" s="44"/>
      <c r="F23" s="43"/>
    </row>
    <row r="24" spans="2:6">
      <c r="B24" s="138" t="s">
        <v>13</v>
      </c>
      <c r="C24" s="141"/>
      <c r="D24" s="136"/>
      <c r="E24" s="44"/>
      <c r="F24" s="43"/>
    </row>
    <row r="25" spans="2:6">
      <c r="B25" s="144" t="s">
        <v>14</v>
      </c>
      <c r="C25" s="145"/>
      <c r="D25" s="136"/>
      <c r="E25" s="45"/>
      <c r="F25" s="43"/>
    </row>
    <row r="26" spans="2:6">
      <c r="B26" s="144" t="s">
        <v>15</v>
      </c>
      <c r="C26" s="68"/>
      <c r="D26" s="136"/>
      <c r="E26" s="45"/>
      <c r="F26" s="43"/>
    </row>
    <row r="27" spans="2:6" ht="15.75" thickBot="1">
      <c r="B27" s="46" t="s">
        <v>16</v>
      </c>
      <c r="C27" s="68"/>
      <c r="D27" s="136"/>
      <c r="E27" s="45"/>
      <c r="F27" s="47"/>
    </row>
    <row r="28" spans="2:6" ht="15.75" thickBot="1">
      <c r="B28" s="121" t="s">
        <v>17</v>
      </c>
      <c r="C28" s="121" t="s">
        <v>18</v>
      </c>
      <c r="D28" s="122" t="s">
        <v>19</v>
      </c>
      <c r="E28" s="123" t="s">
        <v>20</v>
      </c>
      <c r="F28" s="124" t="s">
        <v>21</v>
      </c>
    </row>
    <row r="29" spans="2:6">
      <c r="B29" s="61"/>
      <c r="C29" s="61"/>
      <c r="D29" s="70"/>
      <c r="E29" s="62"/>
      <c r="F29" s="63">
        <f>E29*D29</f>
        <v>0</v>
      </c>
    </row>
    <row r="30" spans="2:6" ht="15.75" thickBot="1">
      <c r="B30" s="64"/>
      <c r="C30" s="125"/>
      <c r="D30" s="71"/>
      <c r="E30" s="65" t="s">
        <v>22</v>
      </c>
      <c r="F30" s="66">
        <f>F29</f>
        <v>0</v>
      </c>
    </row>
    <row r="32" spans="2:6" ht="15.75" thickBot="1"/>
    <row r="33" spans="2:6" ht="15.75" thickBot="1">
      <c r="B33" s="83"/>
      <c r="C33" s="84" t="s">
        <v>96</v>
      </c>
      <c r="D33" s="134"/>
      <c r="E33" s="41"/>
      <c r="F33" s="42"/>
    </row>
    <row r="34" spans="2:6">
      <c r="B34" s="135" t="s">
        <v>5</v>
      </c>
      <c r="C34" s="159"/>
      <c r="D34" s="136"/>
      <c r="E34" s="137" t="s">
        <v>6</v>
      </c>
      <c r="F34" s="43"/>
    </row>
    <row r="35" spans="2:6">
      <c r="B35" s="138" t="s">
        <v>7</v>
      </c>
      <c r="C35" s="160"/>
      <c r="D35" s="139"/>
      <c r="E35" s="140"/>
      <c r="F35" s="43"/>
    </row>
    <row r="36" spans="2:6">
      <c r="B36" s="138" t="s">
        <v>9</v>
      </c>
      <c r="C36" s="141"/>
      <c r="D36" s="142"/>
      <c r="E36" s="140" t="s">
        <v>10</v>
      </c>
      <c r="F36" s="43"/>
    </row>
    <row r="37" spans="2:6">
      <c r="B37" s="138" t="s">
        <v>11</v>
      </c>
      <c r="C37" s="141"/>
      <c r="D37" s="136"/>
      <c r="E37" s="143"/>
      <c r="F37" s="43"/>
    </row>
    <row r="38" spans="2:6">
      <c r="B38" s="132" t="s">
        <v>12</v>
      </c>
      <c r="C38" s="133"/>
      <c r="D38" s="136"/>
      <c r="E38" s="44"/>
      <c r="F38" s="43"/>
    </row>
    <row r="39" spans="2:6">
      <c r="B39" s="138" t="s">
        <v>13</v>
      </c>
      <c r="C39" s="141"/>
      <c r="D39" s="136"/>
      <c r="E39" s="44"/>
      <c r="F39" s="43"/>
    </row>
    <row r="40" spans="2:6">
      <c r="B40" s="144" t="s">
        <v>14</v>
      </c>
      <c r="C40" s="145"/>
      <c r="D40" s="136"/>
      <c r="E40" s="45"/>
      <c r="F40" s="43"/>
    </row>
    <row r="41" spans="2:6">
      <c r="B41" s="144" t="s">
        <v>15</v>
      </c>
      <c r="C41" s="68"/>
      <c r="D41" s="136"/>
      <c r="E41" s="45"/>
      <c r="F41" s="43"/>
    </row>
    <row r="42" spans="2:6" ht="15.75" thickBot="1">
      <c r="B42" s="46" t="s">
        <v>16</v>
      </c>
      <c r="C42" s="68"/>
      <c r="D42" s="136"/>
      <c r="E42" s="45"/>
      <c r="F42" s="47"/>
    </row>
    <row r="43" spans="2:6" ht="15.75" thickBot="1">
      <c r="B43" s="121" t="s">
        <v>17</v>
      </c>
      <c r="C43" s="121" t="s">
        <v>18</v>
      </c>
      <c r="D43" s="122" t="s">
        <v>19</v>
      </c>
      <c r="E43" s="123" t="s">
        <v>20</v>
      </c>
      <c r="F43" s="124" t="s">
        <v>21</v>
      </c>
    </row>
    <row r="44" spans="2:6">
      <c r="B44" s="61"/>
      <c r="C44" s="61"/>
      <c r="D44" s="70"/>
      <c r="E44" s="62"/>
      <c r="F44" s="63">
        <f>E44*D44</f>
        <v>0</v>
      </c>
    </row>
    <row r="45" spans="2:6" ht="15.75" thickBot="1">
      <c r="B45" s="64"/>
      <c r="C45" s="125"/>
      <c r="D45" s="71"/>
      <c r="E45" s="65" t="s">
        <v>22</v>
      </c>
      <c r="F45" s="66">
        <f>F44</f>
        <v>0</v>
      </c>
    </row>
    <row r="47" spans="2:6" ht="15.75" thickBot="1"/>
    <row r="48" spans="2:6" ht="15.75" thickBot="1">
      <c r="B48" s="83"/>
      <c r="C48" s="84" t="s">
        <v>97</v>
      </c>
      <c r="D48" s="134"/>
      <c r="E48" s="41"/>
      <c r="F48" s="42"/>
    </row>
    <row r="49" spans="2:6">
      <c r="B49" s="135" t="s">
        <v>5</v>
      </c>
      <c r="C49" s="159"/>
      <c r="D49" s="136"/>
      <c r="E49" s="137" t="s">
        <v>6</v>
      </c>
      <c r="F49" s="43"/>
    </row>
    <row r="50" spans="2:6">
      <c r="B50" s="138" t="s">
        <v>7</v>
      </c>
      <c r="C50" s="160"/>
      <c r="D50" s="139"/>
      <c r="E50" s="140"/>
      <c r="F50" s="43"/>
    </row>
    <row r="51" spans="2:6">
      <c r="B51" s="138" t="s">
        <v>9</v>
      </c>
      <c r="C51" s="141"/>
      <c r="D51" s="142"/>
      <c r="E51" s="140" t="s">
        <v>10</v>
      </c>
      <c r="F51" s="43"/>
    </row>
    <row r="52" spans="2:6">
      <c r="B52" s="138" t="s">
        <v>11</v>
      </c>
      <c r="C52" s="141"/>
      <c r="D52" s="136"/>
      <c r="E52" s="143"/>
      <c r="F52" s="43"/>
    </row>
    <row r="53" spans="2:6">
      <c r="B53" s="132" t="s">
        <v>12</v>
      </c>
      <c r="C53" s="133"/>
      <c r="D53" s="136"/>
      <c r="E53" s="44"/>
      <c r="F53" s="43"/>
    </row>
    <row r="54" spans="2:6">
      <c r="B54" s="138" t="s">
        <v>13</v>
      </c>
      <c r="C54" s="141"/>
      <c r="D54" s="136"/>
      <c r="E54" s="44"/>
      <c r="F54" s="43"/>
    </row>
    <row r="55" spans="2:6">
      <c r="B55" s="144" t="s">
        <v>14</v>
      </c>
      <c r="C55" s="145"/>
      <c r="D55" s="136"/>
      <c r="E55" s="45"/>
      <c r="F55" s="43"/>
    </row>
    <row r="56" spans="2:6">
      <c r="B56" s="144" t="s">
        <v>15</v>
      </c>
      <c r="C56" s="68"/>
      <c r="D56" s="136"/>
      <c r="E56" s="45"/>
      <c r="F56" s="43"/>
    </row>
    <row r="57" spans="2:6" ht="15.75" thickBot="1">
      <c r="B57" s="46" t="s">
        <v>16</v>
      </c>
      <c r="C57" s="68"/>
      <c r="D57" s="136"/>
      <c r="E57" s="45"/>
      <c r="F57" s="47"/>
    </row>
    <row r="58" spans="2:6" ht="15.75" thickBot="1">
      <c r="B58" s="121" t="s">
        <v>17</v>
      </c>
      <c r="C58" s="121" t="s">
        <v>18</v>
      </c>
      <c r="D58" s="122" t="s">
        <v>19</v>
      </c>
      <c r="E58" s="123" t="s">
        <v>20</v>
      </c>
      <c r="F58" s="124" t="s">
        <v>21</v>
      </c>
    </row>
    <row r="59" spans="2:6">
      <c r="B59" s="61"/>
      <c r="C59" s="61"/>
      <c r="D59" s="70"/>
      <c r="E59" s="62"/>
      <c r="F59" s="63">
        <f>E59*D59</f>
        <v>0</v>
      </c>
    </row>
    <row r="60" spans="2:6" ht="15.75" thickBot="1">
      <c r="B60" s="64"/>
      <c r="C60" s="125"/>
      <c r="D60" s="71"/>
      <c r="E60" s="65" t="s">
        <v>22</v>
      </c>
      <c r="F60" s="66">
        <f>F59</f>
        <v>0</v>
      </c>
    </row>
    <row r="62" spans="2:6" ht="15.75" thickBot="1"/>
    <row r="63" spans="2:6" ht="15.75" thickBot="1">
      <c r="B63" s="83"/>
      <c r="C63" s="84" t="s">
        <v>98</v>
      </c>
      <c r="D63" s="134"/>
      <c r="E63" s="41"/>
      <c r="F63" s="42"/>
    </row>
    <row r="64" spans="2:6">
      <c r="B64" s="135" t="s">
        <v>5</v>
      </c>
      <c r="C64" s="159"/>
      <c r="D64" s="136"/>
      <c r="E64" s="137" t="s">
        <v>6</v>
      </c>
      <c r="F64" s="43"/>
    </row>
    <row r="65" spans="2:6">
      <c r="B65" s="138" t="s">
        <v>7</v>
      </c>
      <c r="C65" s="160"/>
      <c r="D65" s="139"/>
      <c r="E65" s="140"/>
      <c r="F65" s="43"/>
    </row>
    <row r="66" spans="2:6">
      <c r="B66" s="138" t="s">
        <v>9</v>
      </c>
      <c r="C66" s="141"/>
      <c r="D66" s="142"/>
      <c r="E66" s="140" t="s">
        <v>10</v>
      </c>
      <c r="F66" s="43"/>
    </row>
    <row r="67" spans="2:6">
      <c r="B67" s="138" t="s">
        <v>11</v>
      </c>
      <c r="C67" s="141"/>
      <c r="D67" s="136"/>
      <c r="E67" s="143"/>
      <c r="F67" s="43"/>
    </row>
    <row r="68" spans="2:6">
      <c r="B68" s="132" t="s">
        <v>12</v>
      </c>
      <c r="C68" s="133"/>
      <c r="D68" s="136"/>
      <c r="E68" s="44"/>
      <c r="F68" s="43"/>
    </row>
    <row r="69" spans="2:6">
      <c r="B69" s="138" t="s">
        <v>13</v>
      </c>
      <c r="C69" s="141"/>
      <c r="D69" s="136"/>
      <c r="E69" s="44"/>
      <c r="F69" s="43"/>
    </row>
    <row r="70" spans="2:6">
      <c r="B70" s="144" t="s">
        <v>14</v>
      </c>
      <c r="C70" s="145"/>
      <c r="D70" s="136"/>
      <c r="E70" s="45"/>
      <c r="F70" s="43"/>
    </row>
    <row r="71" spans="2:6">
      <c r="B71" s="144" t="s">
        <v>15</v>
      </c>
      <c r="C71" s="68"/>
      <c r="D71" s="136"/>
      <c r="E71" s="45"/>
      <c r="F71" s="43"/>
    </row>
    <row r="72" spans="2:6" ht="15.75" thickBot="1">
      <c r="B72" s="46" t="s">
        <v>16</v>
      </c>
      <c r="C72" s="68"/>
      <c r="D72" s="136"/>
      <c r="E72" s="45"/>
      <c r="F72" s="47"/>
    </row>
    <row r="73" spans="2:6" ht="15.75" thickBot="1">
      <c r="B73" s="121" t="s">
        <v>17</v>
      </c>
      <c r="C73" s="121" t="s">
        <v>18</v>
      </c>
      <c r="D73" s="122" t="s">
        <v>19</v>
      </c>
      <c r="E73" s="123" t="s">
        <v>20</v>
      </c>
      <c r="F73" s="124" t="s">
        <v>21</v>
      </c>
    </row>
    <row r="74" spans="2:6">
      <c r="B74" s="61"/>
      <c r="C74" s="61"/>
      <c r="D74" s="70"/>
      <c r="E74" s="62"/>
      <c r="F74" s="63">
        <f>E74*D74</f>
        <v>0</v>
      </c>
    </row>
    <row r="75" spans="2:6" ht="15.75" thickBot="1">
      <c r="B75" s="64"/>
      <c r="C75" s="125"/>
      <c r="D75" s="71"/>
      <c r="E75" s="65" t="s">
        <v>22</v>
      </c>
      <c r="F75" s="66">
        <f>F74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zoomScale="90" zoomScaleNormal="90" workbookViewId="0">
      <selection activeCell="M4" sqref="M4"/>
    </sheetView>
  </sheetViews>
  <sheetFormatPr baseColWidth="10" defaultRowHeight="15"/>
  <cols>
    <col min="1" max="1" width="4.7109375" style="227" customWidth="1"/>
    <col min="2" max="2" width="46.85546875" style="52" bestFit="1" customWidth="1"/>
    <col min="3" max="3" width="19.42578125" style="52" customWidth="1"/>
    <col min="4" max="4" width="9.5703125" style="69" customWidth="1"/>
    <col min="5" max="5" width="15.7109375" style="81" customWidth="1"/>
    <col min="6" max="6" width="50.140625" style="81" customWidth="1"/>
    <col min="7" max="7" width="17.85546875" style="53" bestFit="1" customWidth="1"/>
    <col min="8" max="8" width="26" style="51" customWidth="1"/>
    <col min="9" max="9" width="17.28515625" style="53" customWidth="1"/>
    <col min="10" max="10" width="18.7109375" style="53" customWidth="1"/>
    <col min="11" max="11" width="16" style="53" bestFit="1" customWidth="1"/>
    <col min="12" max="12" width="21.140625" style="52" bestFit="1" customWidth="1"/>
    <col min="13" max="13" width="22.42578125" style="52" customWidth="1"/>
    <col min="14" max="14" width="21.7109375" style="52" bestFit="1" customWidth="1"/>
    <col min="15" max="15" width="40.7109375" style="244" customWidth="1"/>
    <col min="16" max="16" width="32" style="213" customWidth="1"/>
    <col min="17" max="115" width="11.42578125" style="229"/>
    <col min="116" max="116" width="20.5703125" style="229" bestFit="1" customWidth="1"/>
    <col min="117" max="16384" width="11.42578125" style="229"/>
  </cols>
  <sheetData>
    <row r="1" spans="1:25">
      <c r="A1" s="418" t="s">
        <v>138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20"/>
    </row>
    <row r="2" spans="1:25" ht="12" customHeight="1" thickBot="1">
      <c r="A2" s="421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3"/>
    </row>
    <row r="3" spans="1:25" ht="47.25">
      <c r="A3" s="79" t="s">
        <v>53</v>
      </c>
      <c r="B3" s="210" t="s">
        <v>46</v>
      </c>
      <c r="C3" s="211" t="s">
        <v>47</v>
      </c>
      <c r="D3" s="211" t="s">
        <v>48</v>
      </c>
      <c r="E3" s="211" t="s">
        <v>14</v>
      </c>
      <c r="F3" s="211" t="s">
        <v>123</v>
      </c>
      <c r="G3" s="212" t="s">
        <v>0</v>
      </c>
      <c r="H3" s="211" t="s">
        <v>13</v>
      </c>
      <c r="I3" s="211" t="s">
        <v>49</v>
      </c>
      <c r="J3" s="211" t="s">
        <v>100</v>
      </c>
      <c r="K3" s="211" t="s">
        <v>99</v>
      </c>
      <c r="L3" s="211" t="s">
        <v>50</v>
      </c>
      <c r="M3" s="222" t="s">
        <v>109</v>
      </c>
      <c r="N3" s="211" t="s">
        <v>51</v>
      </c>
      <c r="O3" s="243" t="s">
        <v>52</v>
      </c>
      <c r="P3" s="229"/>
    </row>
    <row r="4" spans="1:25" s="256" customFormat="1">
      <c r="A4" s="228">
        <v>1</v>
      </c>
      <c r="B4" s="249" t="s">
        <v>8</v>
      </c>
      <c r="C4" s="268">
        <v>318917</v>
      </c>
      <c r="D4" s="250"/>
      <c r="E4" s="251"/>
      <c r="F4" s="252" t="s">
        <v>137</v>
      </c>
      <c r="G4" s="283">
        <v>96724</v>
      </c>
      <c r="H4" s="252" t="s">
        <v>58</v>
      </c>
      <c r="I4" s="288">
        <v>272572</v>
      </c>
      <c r="J4" s="247" t="s">
        <v>125</v>
      </c>
      <c r="K4" s="247" t="s">
        <v>125</v>
      </c>
      <c r="L4" s="248">
        <v>118734</v>
      </c>
      <c r="M4" s="247" t="s">
        <v>158</v>
      </c>
      <c r="N4" s="253" t="s">
        <v>31</v>
      </c>
      <c r="O4" s="254" t="s">
        <v>59</v>
      </c>
    </row>
    <row r="5" spans="1:25" s="256" customFormat="1">
      <c r="A5" s="255">
        <v>2</v>
      </c>
      <c r="B5" s="299" t="s">
        <v>129</v>
      </c>
      <c r="C5" s="300">
        <v>241010</v>
      </c>
      <c r="D5" s="301" t="s">
        <v>128</v>
      </c>
      <c r="E5" s="301">
        <v>7334</v>
      </c>
      <c r="F5" s="302" t="s">
        <v>143</v>
      </c>
      <c r="G5" s="303">
        <v>96705</v>
      </c>
      <c r="H5" s="301">
        <v>4700022689</v>
      </c>
      <c r="I5" s="301">
        <v>272571</v>
      </c>
      <c r="J5" s="304">
        <v>43490</v>
      </c>
      <c r="K5" s="305">
        <v>1000056990</v>
      </c>
      <c r="L5" s="306">
        <v>116454</v>
      </c>
      <c r="M5" s="307" t="s">
        <v>151</v>
      </c>
      <c r="N5" s="307" t="s">
        <v>84</v>
      </c>
      <c r="O5" s="308" t="s">
        <v>59</v>
      </c>
      <c r="S5" s="208"/>
      <c r="T5" s="208"/>
      <c r="U5" s="208"/>
      <c r="V5" s="208"/>
      <c r="W5" s="208"/>
      <c r="X5" s="208"/>
      <c r="Y5" s="208"/>
    </row>
    <row r="6" spans="1:25" s="256" customFormat="1">
      <c r="A6" s="255">
        <v>3</v>
      </c>
      <c r="B6" s="299" t="s">
        <v>129</v>
      </c>
      <c r="C6" s="311">
        <v>533000</v>
      </c>
      <c r="D6" s="301" t="s">
        <v>128</v>
      </c>
      <c r="E6" s="301">
        <v>7303</v>
      </c>
      <c r="F6" s="302" t="s">
        <v>55</v>
      </c>
      <c r="G6" s="303">
        <v>96706</v>
      </c>
      <c r="H6" s="301">
        <v>4700021170</v>
      </c>
      <c r="I6" s="316">
        <v>272585</v>
      </c>
      <c r="J6" s="304">
        <v>43459</v>
      </c>
      <c r="K6" s="305">
        <v>1000056989</v>
      </c>
      <c r="L6" s="312">
        <v>116486</v>
      </c>
      <c r="M6" s="305" t="s">
        <v>151</v>
      </c>
      <c r="N6" s="305" t="s">
        <v>84</v>
      </c>
      <c r="O6" s="308" t="s">
        <v>59</v>
      </c>
      <c r="R6" s="208"/>
      <c r="S6" s="208"/>
      <c r="T6" s="208"/>
      <c r="U6" s="208"/>
      <c r="V6" s="208"/>
      <c r="W6" s="208"/>
      <c r="X6" s="208"/>
    </row>
    <row r="7" spans="1:25" s="256" customFormat="1">
      <c r="A7" s="255">
        <v>4</v>
      </c>
      <c r="B7" s="299" t="s">
        <v>129</v>
      </c>
      <c r="C7" s="311">
        <v>271132</v>
      </c>
      <c r="D7" s="301" t="s">
        <v>128</v>
      </c>
      <c r="E7" s="301">
        <v>7281</v>
      </c>
      <c r="F7" s="302" t="s">
        <v>142</v>
      </c>
      <c r="G7" s="303">
        <v>96836</v>
      </c>
      <c r="H7" s="301">
        <v>4700021973</v>
      </c>
      <c r="I7" s="301">
        <v>272902</v>
      </c>
      <c r="J7" s="304">
        <v>43458</v>
      </c>
      <c r="K7" s="305">
        <v>1000057102</v>
      </c>
      <c r="L7" s="306">
        <v>116589</v>
      </c>
      <c r="M7" s="305" t="s">
        <v>151</v>
      </c>
      <c r="N7" s="305" t="s">
        <v>85</v>
      </c>
      <c r="O7" s="308" t="s">
        <v>59</v>
      </c>
      <c r="R7" s="208"/>
      <c r="S7" s="208"/>
      <c r="T7" s="208"/>
      <c r="U7" s="208"/>
      <c r="V7" s="208"/>
      <c r="W7" s="208"/>
      <c r="X7" s="208"/>
    </row>
    <row r="8" spans="1:25" ht="21" customHeight="1">
      <c r="A8" s="255">
        <v>5</v>
      </c>
      <c r="B8" s="327" t="s">
        <v>102</v>
      </c>
      <c r="C8" s="328">
        <v>250000</v>
      </c>
      <c r="D8" s="301" t="s">
        <v>128</v>
      </c>
      <c r="E8" s="317">
        <v>7292</v>
      </c>
      <c r="F8" s="329" t="s">
        <v>146</v>
      </c>
      <c r="G8" s="303">
        <v>96818</v>
      </c>
      <c r="H8" s="316">
        <v>194868</v>
      </c>
      <c r="I8" s="317">
        <v>272780</v>
      </c>
      <c r="J8" s="305" t="s">
        <v>125</v>
      </c>
      <c r="K8" s="305" t="s">
        <v>125</v>
      </c>
      <c r="L8" s="312">
        <v>116500</v>
      </c>
      <c r="M8" s="316" t="s">
        <v>158</v>
      </c>
      <c r="N8" s="307" t="s">
        <v>84</v>
      </c>
      <c r="O8" s="330" t="s">
        <v>59</v>
      </c>
      <c r="P8" s="229"/>
      <c r="R8" s="230"/>
      <c r="S8" s="230"/>
      <c r="T8" s="230"/>
      <c r="U8" s="230"/>
      <c r="V8" s="230"/>
      <c r="W8" s="230"/>
      <c r="X8" s="230"/>
    </row>
    <row r="9" spans="1:25" s="271" customFormat="1">
      <c r="A9" s="278">
        <v>6</v>
      </c>
      <c r="B9" s="299" t="s">
        <v>144</v>
      </c>
      <c r="C9" s="311">
        <v>315000</v>
      </c>
      <c r="D9" s="301" t="s">
        <v>128</v>
      </c>
      <c r="E9" s="301">
        <v>7153</v>
      </c>
      <c r="F9" s="302" t="s">
        <v>30</v>
      </c>
      <c r="G9" s="303">
        <v>97318</v>
      </c>
      <c r="H9" s="301">
        <v>4520174697</v>
      </c>
      <c r="I9" s="301">
        <v>273220</v>
      </c>
      <c r="J9" s="305" t="s">
        <v>125</v>
      </c>
      <c r="K9" s="305" t="s">
        <v>125</v>
      </c>
      <c r="L9" s="312">
        <v>116961</v>
      </c>
      <c r="M9" s="307" t="s">
        <v>158</v>
      </c>
      <c r="N9" s="305" t="s">
        <v>84</v>
      </c>
      <c r="O9" s="308" t="s">
        <v>59</v>
      </c>
      <c r="R9" s="270"/>
      <c r="S9" s="270"/>
      <c r="T9" s="270"/>
      <c r="U9" s="270"/>
      <c r="V9" s="270"/>
      <c r="W9" s="270"/>
      <c r="X9" s="270"/>
    </row>
    <row r="10" spans="1:25">
      <c r="A10" s="255">
        <v>7</v>
      </c>
      <c r="B10" s="374" t="s">
        <v>129</v>
      </c>
      <c r="C10" s="300">
        <v>241010</v>
      </c>
      <c r="D10" s="329" t="s">
        <v>128</v>
      </c>
      <c r="E10" s="341">
        <v>7335</v>
      </c>
      <c r="F10" s="342" t="s">
        <v>140</v>
      </c>
      <c r="G10" s="341">
        <v>96021</v>
      </c>
      <c r="H10" s="302">
        <v>4700022787</v>
      </c>
      <c r="I10" s="341">
        <v>273652</v>
      </c>
      <c r="J10" s="343">
        <v>43487</v>
      </c>
      <c r="K10" s="302">
        <v>1000057352</v>
      </c>
      <c r="L10" s="349">
        <v>117285</v>
      </c>
      <c r="M10" s="375" t="s">
        <v>151</v>
      </c>
      <c r="N10" s="375" t="s">
        <v>84</v>
      </c>
      <c r="O10" s="376" t="s">
        <v>59</v>
      </c>
    </row>
    <row r="11" spans="1:25">
      <c r="A11" s="255">
        <v>8</v>
      </c>
      <c r="B11" s="299" t="s">
        <v>129</v>
      </c>
      <c r="C11" s="311">
        <v>472010</v>
      </c>
      <c r="D11" s="317" t="s">
        <v>128</v>
      </c>
      <c r="E11" s="305">
        <v>7336</v>
      </c>
      <c r="F11" s="348" t="s">
        <v>141</v>
      </c>
      <c r="G11" s="349">
        <v>96023</v>
      </c>
      <c r="H11" s="305">
        <v>4700022795</v>
      </c>
      <c r="I11" s="305">
        <v>273881</v>
      </c>
      <c r="J11" s="304">
        <v>43487</v>
      </c>
      <c r="K11" s="305">
        <v>1000057446</v>
      </c>
      <c r="L11" s="312">
        <v>117397</v>
      </c>
      <c r="M11" s="305" t="s">
        <v>151</v>
      </c>
      <c r="N11" s="305" t="s">
        <v>84</v>
      </c>
      <c r="O11" s="330" t="s">
        <v>59</v>
      </c>
    </row>
    <row r="12" spans="1:25">
      <c r="A12" s="278">
        <v>9</v>
      </c>
      <c r="B12" s="327" t="s">
        <v>163</v>
      </c>
      <c r="C12" s="357">
        <v>423500</v>
      </c>
      <c r="D12" s="358" t="s">
        <v>128</v>
      </c>
      <c r="E12" s="359">
        <v>7109</v>
      </c>
      <c r="F12" s="305" t="s">
        <v>164</v>
      </c>
      <c r="G12" s="303">
        <v>97742</v>
      </c>
      <c r="H12" s="301" t="s">
        <v>170</v>
      </c>
      <c r="I12" s="305">
        <v>273929</v>
      </c>
      <c r="J12" s="305" t="s">
        <v>125</v>
      </c>
      <c r="K12" s="305" t="s">
        <v>125</v>
      </c>
      <c r="L12" s="360">
        <v>117618</v>
      </c>
      <c r="M12" s="307" t="s">
        <v>158</v>
      </c>
      <c r="N12" s="305" t="s">
        <v>84</v>
      </c>
      <c r="O12" s="361" t="s">
        <v>59</v>
      </c>
    </row>
    <row r="13" spans="1:25" s="354" customFormat="1">
      <c r="A13" s="278">
        <v>10</v>
      </c>
      <c r="B13" s="299" t="s">
        <v>167</v>
      </c>
      <c r="C13" s="311">
        <v>182000</v>
      </c>
      <c r="D13" s="305" t="s">
        <v>128</v>
      </c>
      <c r="E13" s="305">
        <v>7183</v>
      </c>
      <c r="F13" s="305" t="s">
        <v>55</v>
      </c>
      <c r="G13" s="303">
        <v>97954</v>
      </c>
      <c r="H13" s="305" t="s">
        <v>172</v>
      </c>
      <c r="I13" s="305">
        <v>274230</v>
      </c>
      <c r="J13" s="305" t="s">
        <v>125</v>
      </c>
      <c r="K13" s="305" t="s">
        <v>125</v>
      </c>
      <c r="L13" s="306">
        <v>117760</v>
      </c>
      <c r="M13" s="302" t="s">
        <v>158</v>
      </c>
      <c r="N13" s="305" t="s">
        <v>83</v>
      </c>
      <c r="O13" s="330" t="s">
        <v>59</v>
      </c>
      <c r="P13" s="353"/>
    </row>
    <row r="14" spans="1:25">
      <c r="A14" s="255">
        <v>11</v>
      </c>
      <c r="B14" s="369" t="s">
        <v>149</v>
      </c>
      <c r="C14" s="370">
        <v>479780</v>
      </c>
      <c r="D14" s="301" t="s">
        <v>128</v>
      </c>
      <c r="E14" s="301">
        <v>7239</v>
      </c>
      <c r="F14" s="301" t="s">
        <v>150</v>
      </c>
      <c r="G14" s="303">
        <v>97911</v>
      </c>
      <c r="H14" s="301">
        <v>800004</v>
      </c>
      <c r="I14" s="305">
        <v>274229</v>
      </c>
      <c r="J14" s="305" t="s">
        <v>125</v>
      </c>
      <c r="K14" s="305" t="s">
        <v>125</v>
      </c>
      <c r="L14" s="371">
        <v>117887</v>
      </c>
      <c r="M14" s="302" t="s">
        <v>158</v>
      </c>
      <c r="N14" s="307" t="s">
        <v>83</v>
      </c>
      <c r="O14" s="361" t="s">
        <v>59</v>
      </c>
    </row>
    <row r="15" spans="1:25" s="354" customFormat="1">
      <c r="A15" s="278">
        <v>12</v>
      </c>
      <c r="B15" s="392" t="s">
        <v>167</v>
      </c>
      <c r="C15" s="311">
        <v>250000</v>
      </c>
      <c r="D15" s="305" t="s">
        <v>128</v>
      </c>
      <c r="E15" s="305">
        <v>7182</v>
      </c>
      <c r="F15" s="305" t="s">
        <v>166</v>
      </c>
      <c r="G15" s="303">
        <v>97713</v>
      </c>
      <c r="H15" s="305" t="s">
        <v>168</v>
      </c>
      <c r="I15" s="305">
        <v>274591</v>
      </c>
      <c r="J15" s="305" t="s">
        <v>125</v>
      </c>
      <c r="K15" s="305" t="s">
        <v>125</v>
      </c>
      <c r="L15" s="312">
        <v>118269</v>
      </c>
      <c r="M15" s="302" t="s">
        <v>158</v>
      </c>
      <c r="N15" s="305" t="s">
        <v>84</v>
      </c>
      <c r="O15" s="330" t="s">
        <v>59</v>
      </c>
      <c r="P15" s="353"/>
    </row>
    <row r="16" spans="1:25" s="256" customFormat="1">
      <c r="A16" s="273">
        <v>13</v>
      </c>
      <c r="B16" s="369" t="s">
        <v>112</v>
      </c>
      <c r="C16" s="328">
        <v>1977924</v>
      </c>
      <c r="D16" s="317" t="s">
        <v>128</v>
      </c>
      <c r="E16" s="305" t="s">
        <v>177</v>
      </c>
      <c r="F16" s="305" t="s">
        <v>145</v>
      </c>
      <c r="G16" s="303">
        <v>97746</v>
      </c>
      <c r="H16" s="301">
        <v>3142</v>
      </c>
      <c r="I16" s="305">
        <v>274594</v>
      </c>
      <c r="J16" s="305" t="s">
        <v>125</v>
      </c>
      <c r="K16" s="305" t="s">
        <v>125</v>
      </c>
      <c r="L16" s="312">
        <v>118270</v>
      </c>
      <c r="M16" s="302" t="s">
        <v>158</v>
      </c>
      <c r="N16" s="307"/>
      <c r="O16" s="361" t="s">
        <v>59</v>
      </c>
      <c r="P16" s="272"/>
      <c r="Q16" s="272"/>
      <c r="R16" s="272"/>
      <c r="S16" s="272"/>
      <c r="T16" s="272"/>
      <c r="U16" s="272"/>
      <c r="V16" s="272"/>
      <c r="W16" s="272"/>
      <c r="X16" s="272"/>
    </row>
    <row r="17" spans="1:16">
      <c r="A17" s="275">
        <v>14</v>
      </c>
      <c r="B17" s="393" t="s">
        <v>167</v>
      </c>
      <c r="C17" s="394">
        <v>323640</v>
      </c>
      <c r="D17" s="395" t="s">
        <v>128</v>
      </c>
      <c r="E17" s="396">
        <v>7184</v>
      </c>
      <c r="F17" s="302" t="s">
        <v>175</v>
      </c>
      <c r="G17" s="344">
        <v>98305</v>
      </c>
      <c r="H17" s="396" t="s">
        <v>176</v>
      </c>
      <c r="I17" s="396">
        <v>274592</v>
      </c>
      <c r="J17" s="305" t="s">
        <v>125</v>
      </c>
      <c r="K17" s="305" t="s">
        <v>125</v>
      </c>
      <c r="L17" s="312">
        <v>118271</v>
      </c>
      <c r="M17" s="302" t="s">
        <v>158</v>
      </c>
      <c r="N17" s="395" t="s">
        <v>83</v>
      </c>
      <c r="O17" s="397" t="s">
        <v>59</v>
      </c>
    </row>
    <row r="18" spans="1:16">
      <c r="A18" s="278">
        <v>15</v>
      </c>
      <c r="B18" s="403" t="s">
        <v>102</v>
      </c>
      <c r="C18" s="394">
        <v>325000</v>
      </c>
      <c r="D18" s="349" t="s">
        <v>128</v>
      </c>
      <c r="E18" s="349">
        <v>7294</v>
      </c>
      <c r="F18" s="349" t="s">
        <v>55</v>
      </c>
      <c r="G18" s="303">
        <v>98306</v>
      </c>
      <c r="H18" s="301">
        <v>196257</v>
      </c>
      <c r="I18" s="396">
        <v>274590</v>
      </c>
      <c r="J18" s="305" t="s">
        <v>125</v>
      </c>
      <c r="K18" s="305" t="s">
        <v>125</v>
      </c>
      <c r="L18" s="349">
        <v>118553</v>
      </c>
      <c r="M18" s="302" t="s">
        <v>158</v>
      </c>
      <c r="N18" s="375" t="s">
        <v>84</v>
      </c>
      <c r="O18" s="376" t="s">
        <v>59</v>
      </c>
    </row>
    <row r="19" spans="1:16">
      <c r="A19" s="278">
        <v>16</v>
      </c>
      <c r="B19" s="403" t="s">
        <v>102</v>
      </c>
      <c r="C19" s="328">
        <v>285000</v>
      </c>
      <c r="D19" s="305" t="s">
        <v>128</v>
      </c>
      <c r="E19" s="305">
        <v>7296</v>
      </c>
      <c r="F19" s="305" t="s">
        <v>55</v>
      </c>
      <c r="G19" s="396">
        <v>98307</v>
      </c>
      <c r="H19" s="305">
        <v>196256</v>
      </c>
      <c r="I19" s="396">
        <v>274593</v>
      </c>
      <c r="J19" s="305" t="s">
        <v>125</v>
      </c>
      <c r="K19" s="305" t="s">
        <v>125</v>
      </c>
      <c r="L19" s="349">
        <v>118554</v>
      </c>
      <c r="M19" s="302" t="s">
        <v>158</v>
      </c>
      <c r="N19" s="317" t="s">
        <v>84</v>
      </c>
      <c r="O19" s="404" t="s">
        <v>59</v>
      </c>
    </row>
    <row r="20" spans="1:16" s="354" customFormat="1">
      <c r="A20" s="335"/>
      <c r="B20" s="350"/>
      <c r="C20" s="285"/>
      <c r="D20" s="280"/>
      <c r="E20" s="351"/>
      <c r="F20" s="276"/>
      <c r="G20" s="352"/>
      <c r="H20" s="351"/>
      <c r="I20" s="280"/>
      <c r="J20" s="274"/>
      <c r="K20" s="274"/>
      <c r="L20" s="286"/>
      <c r="M20" s="269"/>
      <c r="N20" s="279"/>
      <c r="O20" s="287"/>
      <c r="P20" s="353"/>
    </row>
    <row r="22" spans="1:16" ht="15.75">
      <c r="B22" s="262" t="s">
        <v>2</v>
      </c>
      <c r="C22" s="263">
        <v>6570006</v>
      </c>
      <c r="E22" s="428" t="s">
        <v>57</v>
      </c>
      <c r="F22" s="429"/>
      <c r="G22" s="430"/>
      <c r="H22" s="264" t="s">
        <v>59</v>
      </c>
      <c r="I22" s="437" t="s">
        <v>70</v>
      </c>
      <c r="J22" s="438"/>
      <c r="K22" s="438"/>
      <c r="L22" s="439"/>
      <c r="M22" s="219"/>
    </row>
    <row r="23" spans="1:16" ht="18.75">
      <c r="B23" s="129" t="s">
        <v>1</v>
      </c>
      <c r="C23" s="86">
        <f>SUM(C4)</f>
        <v>318917</v>
      </c>
      <c r="E23" s="433" t="s">
        <v>124</v>
      </c>
      <c r="F23" s="434"/>
      <c r="G23" s="152">
        <v>3000000</v>
      </c>
      <c r="H23" s="259">
        <v>0</v>
      </c>
      <c r="I23" s="431"/>
      <c r="J23" s="413"/>
      <c r="K23" s="413"/>
      <c r="L23" s="432"/>
      <c r="M23" s="220"/>
    </row>
    <row r="24" spans="1:16" ht="18.75">
      <c r="B24" s="424" t="s">
        <v>56</v>
      </c>
      <c r="C24" s="426">
        <f>C22+C23</f>
        <v>6888923</v>
      </c>
      <c r="E24" s="433" t="s">
        <v>83</v>
      </c>
      <c r="F24" s="434"/>
      <c r="G24" s="152">
        <v>5000000</v>
      </c>
      <c r="H24" s="259">
        <v>985420</v>
      </c>
      <c r="I24" s="431"/>
      <c r="J24" s="413"/>
      <c r="K24" s="413"/>
      <c r="L24" s="432"/>
      <c r="M24" s="220"/>
    </row>
    <row r="25" spans="1:16" ht="18.75">
      <c r="B25" s="425"/>
      <c r="C25" s="427"/>
      <c r="E25" s="435" t="s">
        <v>85</v>
      </c>
      <c r="F25" s="436"/>
      <c r="G25" s="152">
        <v>3000000</v>
      </c>
      <c r="H25" s="259">
        <v>271132</v>
      </c>
      <c r="I25" s="431"/>
      <c r="J25" s="413"/>
      <c r="K25" s="413"/>
      <c r="L25" s="432"/>
      <c r="M25" s="220"/>
    </row>
    <row r="26" spans="1:16" ht="19.5" thickBot="1">
      <c r="B26" s="82" t="s">
        <v>3</v>
      </c>
      <c r="C26" s="85">
        <v>14000000</v>
      </c>
      <c r="E26" s="416"/>
      <c r="F26" s="417"/>
      <c r="G26" s="152"/>
      <c r="H26" s="259"/>
      <c r="I26" s="413"/>
      <c r="J26" s="414"/>
      <c r="K26" s="414"/>
      <c r="L26" s="415"/>
      <c r="M26" s="220"/>
      <c r="N26" s="87"/>
    </row>
    <row r="27" spans="1:16" ht="18.75">
      <c r="B27" s="131"/>
      <c r="C27" s="131"/>
      <c r="E27" s="416" t="s">
        <v>84</v>
      </c>
      <c r="F27" s="417"/>
      <c r="G27" s="152">
        <v>5000000</v>
      </c>
      <c r="H27" s="259">
        <v>3335530</v>
      </c>
      <c r="I27" s="413"/>
      <c r="J27" s="414"/>
      <c r="K27" s="414"/>
      <c r="L27" s="415"/>
      <c r="M27" s="220"/>
      <c r="N27" s="87"/>
    </row>
    <row r="28" spans="1:16" ht="15.75" thickBot="1">
      <c r="B28" s="107"/>
      <c r="C28" s="107"/>
      <c r="E28" s="147"/>
      <c r="F28" s="226"/>
      <c r="G28" s="148"/>
      <c r="H28" s="149"/>
      <c r="I28" s="150"/>
      <c r="J28" s="150"/>
      <c r="K28" s="150"/>
      <c r="L28" s="151"/>
      <c r="M28" s="221"/>
    </row>
    <row r="29" spans="1:16">
      <c r="B29" s="107"/>
      <c r="C29" s="107"/>
    </row>
    <row r="30" spans="1:16">
      <c r="B30" s="107"/>
      <c r="C30" s="107"/>
    </row>
    <row r="31" spans="1:16">
      <c r="C31" s="107"/>
    </row>
    <row r="32" spans="1:16">
      <c r="C32" s="107"/>
    </row>
    <row r="33" spans="3:3">
      <c r="C33" s="107"/>
    </row>
    <row r="34" spans="3:3">
      <c r="C34" s="107"/>
    </row>
    <row r="35" spans="3:3">
      <c r="C35" s="107"/>
    </row>
    <row r="36" spans="3:3">
      <c r="C36" s="107"/>
    </row>
  </sheetData>
  <mergeCells count="15">
    <mergeCell ref="I27:L27"/>
    <mergeCell ref="E27:F27"/>
    <mergeCell ref="A1:O2"/>
    <mergeCell ref="B24:B25"/>
    <mergeCell ref="C24:C25"/>
    <mergeCell ref="E22:G22"/>
    <mergeCell ref="I26:L26"/>
    <mergeCell ref="I25:L25"/>
    <mergeCell ref="I24:L24"/>
    <mergeCell ref="I23:L23"/>
    <mergeCell ref="E23:F23"/>
    <mergeCell ref="E24:F24"/>
    <mergeCell ref="E25:F25"/>
    <mergeCell ref="I22:L22"/>
    <mergeCell ref="E26:F26"/>
  </mergeCells>
  <conditionalFormatting sqref="H23:H27">
    <cfRule type="cellIs" dxfId="18" priority="6" operator="greaterThan">
      <formula>$G$23</formula>
    </cfRule>
  </conditionalFormatting>
  <conditionalFormatting sqref="C24:C25">
    <cfRule type="cellIs" dxfId="17" priority="1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10"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F12" sqref="F12"/>
    </sheetView>
  </sheetViews>
  <sheetFormatPr baseColWidth="10" defaultRowHeight="15"/>
  <cols>
    <col min="1" max="1" width="5.5703125" style="26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265" t="s">
        <v>136</v>
      </c>
      <c r="B2" s="440" t="s">
        <v>26</v>
      </c>
      <c r="C2" s="441"/>
    </row>
    <row r="3" spans="1:9">
      <c r="A3" s="265">
        <v>10</v>
      </c>
      <c r="B3" s="73">
        <v>9910000003</v>
      </c>
      <c r="C3" s="75" t="s">
        <v>55</v>
      </c>
      <c r="E3" s="231" t="s">
        <v>71</v>
      </c>
      <c r="F3" s="233" t="s">
        <v>74</v>
      </c>
      <c r="G3" s="231" t="s">
        <v>72</v>
      </c>
      <c r="H3" s="231" t="s">
        <v>73</v>
      </c>
      <c r="I3" s="52"/>
    </row>
    <row r="4" spans="1:9" ht="15.75" thickBot="1">
      <c r="A4" s="265">
        <v>13</v>
      </c>
      <c r="B4" s="127" t="s">
        <v>27</v>
      </c>
      <c r="C4" s="128" t="s">
        <v>81</v>
      </c>
      <c r="E4" s="234">
        <v>1</v>
      </c>
      <c r="F4" s="399">
        <v>3200000000</v>
      </c>
      <c r="G4" s="398" t="s">
        <v>28</v>
      </c>
      <c r="H4" s="402">
        <v>1597668</v>
      </c>
      <c r="I4" s="87">
        <f>E4*H4</f>
        <v>1597668</v>
      </c>
    </row>
    <row r="5" spans="1:9" ht="16.5" thickBot="1">
      <c r="A5" s="265">
        <v>5</v>
      </c>
      <c r="B5" s="49">
        <v>3200000000</v>
      </c>
      <c r="C5" s="89" t="s">
        <v>28</v>
      </c>
      <c r="D5" s="126"/>
      <c r="E5" s="234"/>
      <c r="F5" s="333"/>
      <c r="G5" s="332"/>
      <c r="H5" s="355"/>
      <c r="I5" s="87">
        <f t="shared" ref="I5:I12" si="0">E5*H5</f>
        <v>0</v>
      </c>
    </row>
    <row r="6" spans="1:9">
      <c r="A6" s="265">
        <v>19</v>
      </c>
      <c r="B6" s="49">
        <v>11112222</v>
      </c>
      <c r="C6" s="89" t="s">
        <v>29</v>
      </c>
      <c r="E6" s="231" t="s">
        <v>71</v>
      </c>
      <c r="F6" s="233" t="s">
        <v>74</v>
      </c>
      <c r="G6" s="231" t="s">
        <v>72</v>
      </c>
      <c r="H6" s="231" t="s">
        <v>73</v>
      </c>
      <c r="I6" s="87" t="e">
        <f t="shared" si="0"/>
        <v>#VALUE!</v>
      </c>
    </row>
    <row r="7" spans="1:9" s="72" customFormat="1" ht="15.75">
      <c r="A7" s="265"/>
      <c r="B7" s="224">
        <v>38827</v>
      </c>
      <c r="C7" s="225" t="s">
        <v>110</v>
      </c>
      <c r="E7" s="234">
        <v>1</v>
      </c>
      <c r="F7" s="407" t="s">
        <v>178</v>
      </c>
      <c r="G7" s="408" t="s">
        <v>179</v>
      </c>
      <c r="H7" s="406">
        <v>1</v>
      </c>
      <c r="I7" s="87">
        <f t="shared" si="0"/>
        <v>1</v>
      </c>
    </row>
    <row r="8" spans="1:9" s="72" customFormat="1" ht="15.75">
      <c r="A8" s="265"/>
      <c r="B8" s="224">
        <v>18942</v>
      </c>
      <c r="C8" s="225" t="s">
        <v>111</v>
      </c>
      <c r="E8" s="234">
        <v>1</v>
      </c>
      <c r="F8" s="407" t="s">
        <v>180</v>
      </c>
      <c r="G8" s="409" t="s">
        <v>182</v>
      </c>
      <c r="H8" s="405">
        <v>1</v>
      </c>
      <c r="I8" s="87">
        <f t="shared" si="0"/>
        <v>1</v>
      </c>
    </row>
    <row r="9" spans="1:9" ht="16.5" thickBot="1">
      <c r="A9" s="265">
        <v>15</v>
      </c>
      <c r="B9" s="130">
        <v>111110000</v>
      </c>
      <c r="C9" s="90" t="s">
        <v>30</v>
      </c>
      <c r="E9" s="234">
        <v>1</v>
      </c>
      <c r="F9" s="407" t="s">
        <v>181</v>
      </c>
      <c r="G9" s="407" t="s">
        <v>147</v>
      </c>
      <c r="H9" s="405">
        <v>1</v>
      </c>
      <c r="I9" s="87">
        <f t="shared" si="0"/>
        <v>1</v>
      </c>
    </row>
    <row r="10" spans="1:9" s="72" customFormat="1" ht="15.75">
      <c r="A10" s="265"/>
      <c r="B10" s="76"/>
      <c r="C10" s="77"/>
      <c r="E10" s="234"/>
      <c r="F10" s="309"/>
      <c r="G10" s="234"/>
      <c r="H10" s="310"/>
      <c r="I10" s="87">
        <f t="shared" si="0"/>
        <v>0</v>
      </c>
    </row>
    <row r="11" spans="1:9" s="72" customFormat="1" ht="16.5" thickBot="1">
      <c r="A11" s="265"/>
      <c r="E11" s="234"/>
      <c r="F11" s="309"/>
      <c r="G11" s="234"/>
      <c r="H11" s="310"/>
      <c r="I11" s="87">
        <f t="shared" si="0"/>
        <v>0</v>
      </c>
    </row>
    <row r="12" spans="1:9" s="94" customFormat="1" ht="19.5" thickBot="1">
      <c r="A12" s="266"/>
      <c r="B12" s="93" t="s">
        <v>26</v>
      </c>
      <c r="C12" s="93" t="s">
        <v>75</v>
      </c>
      <c r="E12" s="234"/>
      <c r="F12" s="235"/>
      <c r="G12" s="232"/>
      <c r="H12" s="236"/>
      <c r="I12" s="87">
        <f t="shared" si="0"/>
        <v>0</v>
      </c>
    </row>
    <row r="13" spans="1:9" s="88" customFormat="1" ht="15.75">
      <c r="A13" s="267"/>
      <c r="B13" s="95" t="s">
        <v>60</v>
      </c>
      <c r="C13" s="96" t="s">
        <v>61</v>
      </c>
      <c r="E13" s="234"/>
      <c r="F13" s="235"/>
      <c r="G13" s="232"/>
      <c r="H13" s="236"/>
      <c r="I13" s="209"/>
    </row>
    <row r="14" spans="1:9" s="88" customFormat="1">
      <c r="A14" s="267"/>
      <c r="B14" s="97" t="s">
        <v>62</v>
      </c>
      <c r="C14" s="108" t="s">
        <v>63</v>
      </c>
      <c r="D14" s="109"/>
      <c r="E14" s="110"/>
      <c r="F14" s="111"/>
      <c r="G14" s="110"/>
      <c r="I14" s="209" t="e">
        <f>SUM(I4:I13)</f>
        <v>#VALUE!</v>
      </c>
    </row>
    <row r="15" spans="1:9" s="88" customFormat="1" ht="15.75">
      <c r="A15" s="267"/>
      <c r="B15" s="97" t="s">
        <v>64</v>
      </c>
      <c r="C15" s="108" t="s">
        <v>65</v>
      </c>
      <c r="D15" s="112"/>
      <c r="E15" s="114" t="s">
        <v>45</v>
      </c>
      <c r="F15" s="115"/>
      <c r="G15" s="113"/>
    </row>
    <row r="16" spans="1:9" s="88" customFormat="1" ht="15.75" thickBot="1">
      <c r="A16" s="267"/>
      <c r="B16" s="97" t="s">
        <v>66</v>
      </c>
      <c r="C16" s="98" t="s">
        <v>67</v>
      </c>
      <c r="E16" s="114" t="s">
        <v>126</v>
      </c>
      <c r="F16" s="52"/>
      <c r="G16" s="117" t="s">
        <v>78</v>
      </c>
      <c r="I16" s="209"/>
    </row>
    <row r="17" spans="1:9" s="88" customFormat="1" ht="15.75" thickBot="1">
      <c r="A17" s="267"/>
      <c r="B17" s="97" t="s">
        <v>68</v>
      </c>
      <c r="C17" s="98" t="s">
        <v>69</v>
      </c>
      <c r="E17" s="99" t="s">
        <v>71</v>
      </c>
      <c r="F17" s="100" t="s">
        <v>74</v>
      </c>
      <c r="G17" s="100" t="s">
        <v>72</v>
      </c>
      <c r="H17" s="100" t="s">
        <v>73</v>
      </c>
    </row>
    <row r="18" spans="1:9" ht="15.75" thickBot="1">
      <c r="B18" s="91"/>
      <c r="C18" s="92"/>
      <c r="E18" s="101">
        <v>1</v>
      </c>
      <c r="F18" s="102">
        <v>3200000000</v>
      </c>
      <c r="G18" s="103" t="s">
        <v>28</v>
      </c>
      <c r="H18" s="104">
        <v>1586764</v>
      </c>
    </row>
    <row r="19" spans="1:9">
      <c r="C19">
        <f>27042*5</f>
        <v>135210</v>
      </c>
      <c r="D19" s="105"/>
      <c r="E19" s="411" t="s">
        <v>127</v>
      </c>
      <c r="F19" s="411"/>
      <c r="G19" s="411"/>
      <c r="H19" s="411"/>
      <c r="I19" s="411"/>
    </row>
    <row r="20" spans="1:9">
      <c r="E20" s="116" t="s">
        <v>76</v>
      </c>
      <c r="F20" s="117"/>
    </row>
    <row r="21" spans="1:9" ht="15.75" thickBot="1">
      <c r="B21" s="118"/>
      <c r="C21" s="119"/>
      <c r="D21" s="72"/>
      <c r="E21" s="114" t="s">
        <v>77</v>
      </c>
      <c r="F21" s="117"/>
      <c r="G21" s="117" t="s">
        <v>78</v>
      </c>
    </row>
    <row r="22" spans="1:9" ht="15.75" thickBot="1">
      <c r="B22" s="118" t="s">
        <v>7</v>
      </c>
      <c r="C22" s="120"/>
      <c r="D22" s="72"/>
      <c r="E22" s="99" t="s">
        <v>71</v>
      </c>
      <c r="F22" s="100" t="s">
        <v>74</v>
      </c>
      <c r="G22" s="100" t="s">
        <v>72</v>
      </c>
      <c r="H22" s="100" t="s">
        <v>73</v>
      </c>
    </row>
    <row r="23" spans="1:9" ht="15.75" thickBot="1">
      <c r="E23" s="101">
        <v>1</v>
      </c>
      <c r="F23" s="102">
        <v>3200000000</v>
      </c>
      <c r="G23" s="103" t="s">
        <v>28</v>
      </c>
      <c r="H23" s="104">
        <v>668271</v>
      </c>
    </row>
    <row r="24" spans="1:9" ht="41.25" customHeight="1"/>
    <row r="25" spans="1:9">
      <c r="E25" s="117" t="s">
        <v>8</v>
      </c>
      <c r="F25" s="117"/>
    </row>
    <row r="26" spans="1:9" ht="15.75" thickBot="1">
      <c r="E26" s="117" t="s">
        <v>79</v>
      </c>
      <c r="F26" s="117"/>
      <c r="G26" s="117" t="s">
        <v>78</v>
      </c>
    </row>
    <row r="27" spans="1:9" ht="15.75" thickBot="1">
      <c r="E27" s="99" t="s">
        <v>71</v>
      </c>
      <c r="F27" s="100" t="s">
        <v>74</v>
      </c>
      <c r="G27" s="100" t="s">
        <v>72</v>
      </c>
      <c r="H27" s="100" t="s">
        <v>73</v>
      </c>
    </row>
    <row r="28" spans="1:9" ht="15.75" thickBot="1">
      <c r="E28" s="101">
        <v>1</v>
      </c>
      <c r="F28" s="102">
        <v>3200000000</v>
      </c>
      <c r="G28" s="103" t="s">
        <v>28</v>
      </c>
      <c r="H28" s="104" t="s">
        <v>80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activeCell="C24" sqref="C24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214" t="s">
        <v>105</v>
      </c>
      <c r="C2" s="214" t="s">
        <v>5</v>
      </c>
      <c r="L2">
        <v>180</v>
      </c>
    </row>
    <row r="3" spans="2:12">
      <c r="B3" s="215" t="s">
        <v>103</v>
      </c>
      <c r="C3" s="215" t="s">
        <v>104</v>
      </c>
    </row>
    <row r="4" spans="2:12">
      <c r="B4" s="215" t="s">
        <v>159</v>
      </c>
      <c r="C4" s="215" t="s">
        <v>106</v>
      </c>
    </row>
    <row r="5" spans="2:12">
      <c r="B5" s="215" t="s">
        <v>130</v>
      </c>
      <c r="C5" s="215" t="s">
        <v>107</v>
      </c>
    </row>
    <row r="6" spans="2:12">
      <c r="B6" s="215" t="s">
        <v>76</v>
      </c>
      <c r="C6" s="215" t="s">
        <v>82</v>
      </c>
    </row>
    <row r="7" spans="2:12">
      <c r="B7" s="215" t="s">
        <v>112</v>
      </c>
      <c r="C7" s="215" t="s">
        <v>113</v>
      </c>
    </row>
    <row r="8" spans="2:12">
      <c r="B8" s="215" t="s">
        <v>114</v>
      </c>
      <c r="C8" s="215" t="s">
        <v>115</v>
      </c>
    </row>
    <row r="9" spans="2:12">
      <c r="B9" s="215" t="s">
        <v>116</v>
      </c>
      <c r="C9" s="215" t="s">
        <v>108</v>
      </c>
    </row>
    <row r="10" spans="2:12">
      <c r="B10" s="215" t="s">
        <v>117</v>
      </c>
      <c r="C10" s="215" t="s">
        <v>118</v>
      </c>
    </row>
    <row r="11" spans="2:12">
      <c r="B11" s="215" t="s">
        <v>129</v>
      </c>
      <c r="C11" s="215" t="s">
        <v>54</v>
      </c>
      <c r="E11" s="411" t="s">
        <v>127</v>
      </c>
      <c r="F11" s="411"/>
      <c r="G11" s="411"/>
      <c r="H11" s="411"/>
      <c r="I11" s="411"/>
    </row>
    <row r="12" spans="2:12">
      <c r="B12" s="215" t="s">
        <v>119</v>
      </c>
      <c r="C12" s="215" t="s">
        <v>120</v>
      </c>
    </row>
    <row r="13" spans="2:12">
      <c r="B13" s="215" t="s">
        <v>121</v>
      </c>
      <c r="C13" s="215" t="s">
        <v>122</v>
      </c>
    </row>
    <row r="14" spans="2:12">
      <c r="B14" s="215" t="s">
        <v>132</v>
      </c>
      <c r="C14" s="215" t="s">
        <v>131</v>
      </c>
    </row>
    <row r="15" spans="2:12">
      <c r="B15" s="215" t="s">
        <v>134</v>
      </c>
      <c r="C15" s="215" t="s">
        <v>133</v>
      </c>
      <c r="E15" s="411" t="s">
        <v>135</v>
      </c>
      <c r="F15" s="411"/>
      <c r="G15" s="411"/>
      <c r="H15" s="411"/>
      <c r="I15" s="411"/>
    </row>
    <row r="16" spans="2:12">
      <c r="B16" s="372" t="s">
        <v>167</v>
      </c>
      <c r="C16" s="215" t="s">
        <v>173</v>
      </c>
    </row>
    <row r="17" spans="2:3">
      <c r="B17" s="215"/>
      <c r="C17" s="215"/>
    </row>
    <row r="18" spans="2:3">
      <c r="B18" s="215"/>
      <c r="C18" s="215"/>
    </row>
    <row r="19" spans="2:3">
      <c r="B19" s="215"/>
      <c r="C19" s="215"/>
    </row>
    <row r="20" spans="2:3">
      <c r="B20" s="215"/>
      <c r="C20" s="215"/>
    </row>
    <row r="21" spans="2:3">
      <c r="B21" s="215"/>
      <c r="C21" s="215"/>
    </row>
    <row r="22" spans="2:3">
      <c r="B22" s="215"/>
      <c r="C22" s="215"/>
    </row>
    <row r="23" spans="2:3">
      <c r="B23" s="215"/>
      <c r="C23" s="215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1-4</vt:lpstr>
      <vt:lpstr>5-10</vt:lpstr>
      <vt:lpstr>11-15</vt:lpstr>
      <vt:lpstr>16-20</vt:lpstr>
      <vt:lpstr>21-25</vt:lpstr>
      <vt:lpstr>26-30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2018-10-31T19:41:45Z</cp:lastPrinted>
  <dcterms:created xsi:type="dcterms:W3CDTF">2016-04-27T13:00:55Z</dcterms:created>
  <dcterms:modified xsi:type="dcterms:W3CDTF">2019-03-06T13:28:51Z</dcterms:modified>
</cp:coreProperties>
</file>