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FACTURACION\FACTURACION 2018\"/>
    </mc:Choice>
  </mc:AlternateContent>
  <bookViews>
    <workbookView xWindow="0" yWindow="0" windowWidth="20490" windowHeight="7755" tabRatio="574" firstSheet="1" activeTab="7"/>
  </bookViews>
  <sheets>
    <sheet name="CONTRATOS" sheetId="20" r:id="rId1"/>
    <sheet name="1" sheetId="2" r:id="rId2"/>
    <sheet name="2" sheetId="3" r:id="rId3"/>
    <sheet name="3" sheetId="21" r:id="rId4"/>
    <sheet name="4" sheetId="23" r:id="rId5"/>
    <sheet name="5" sheetId="22" r:id="rId6"/>
    <sheet name="RMA" sheetId="25" r:id="rId7"/>
    <sheet name="Detalle de Facturacion " sheetId="1" r:id="rId8"/>
    <sheet name="Codigos " sheetId="4" r:id="rId9"/>
    <sheet name="LISTADO CLINICAS" sheetId="24" r:id="rId10"/>
  </sheets>
  <calcPr calcId="152511"/>
</workbook>
</file>

<file path=xl/calcChain.xml><?xml version="1.0" encoding="utf-8"?>
<calcChain xmlns="http://schemas.openxmlformats.org/spreadsheetml/2006/main">
  <c r="F64" i="21" l="1"/>
  <c r="F61" i="21"/>
  <c r="F60" i="21"/>
  <c r="F59" i="21"/>
  <c r="F63" i="21"/>
  <c r="F62" i="21"/>
  <c r="F14" i="25" l="1"/>
  <c r="F15" i="25" s="1"/>
  <c r="C21" i="1"/>
  <c r="J7" i="4"/>
  <c r="J8" i="4"/>
  <c r="J9" i="4"/>
  <c r="J10" i="4"/>
  <c r="J11" i="4"/>
  <c r="J12" i="4"/>
  <c r="J13" i="4"/>
  <c r="J5" i="4" l="1"/>
  <c r="J6" i="4"/>
  <c r="J4" i="4"/>
  <c r="J14" i="4" l="1"/>
  <c r="F90" i="2"/>
  <c r="F44" i="21" l="1"/>
  <c r="F75" i="2"/>
  <c r="F76" i="2" s="1"/>
  <c r="F60" i="2"/>
  <c r="F61" i="2" s="1"/>
  <c r="F45" i="2"/>
  <c r="F46" i="2" s="1"/>
  <c r="F30" i="2"/>
  <c r="F31" i="2" s="1"/>
  <c r="I14" i="4" l="1"/>
  <c r="G25" i="1" l="1"/>
  <c r="G26" i="1"/>
  <c r="G22" i="1"/>
  <c r="G23" i="1"/>
  <c r="C19" i="4" l="1"/>
  <c r="F14" i="23" l="1"/>
  <c r="F15" i="23" s="1"/>
  <c r="F80" i="21" l="1"/>
  <c r="F81" i="21"/>
  <c r="F65" i="21"/>
  <c r="F66" i="21" s="1"/>
  <c r="F74" i="22"/>
  <c r="F75" i="22" s="1"/>
  <c r="F59" i="22"/>
  <c r="F60" i="22" s="1"/>
  <c r="F44" i="22"/>
  <c r="F45" i="22" s="1"/>
  <c r="F29" i="22"/>
  <c r="F30" i="22" s="1"/>
  <c r="F14" i="22"/>
  <c r="F15" i="22" s="1"/>
  <c r="F74" i="23"/>
  <c r="F75" i="23" s="1"/>
  <c r="F59" i="23"/>
  <c r="F60" i="23" s="1"/>
  <c r="F44" i="23"/>
  <c r="F45" i="23" s="1"/>
  <c r="F29" i="23"/>
  <c r="F30" i="23" s="1"/>
  <c r="F45" i="21"/>
  <c r="F29" i="21"/>
  <c r="F30" i="21" s="1"/>
  <c r="F14" i="21"/>
  <c r="F15" i="21" s="1"/>
  <c r="F59" i="3"/>
  <c r="F60" i="3" s="1"/>
  <c r="F44" i="3"/>
  <c r="F45" i="3" s="1"/>
  <c r="F29" i="3"/>
  <c r="F30" i="3" s="1"/>
  <c r="F74" i="3"/>
  <c r="F75" i="3"/>
  <c r="F14" i="3"/>
  <c r="F15" i="3" s="1"/>
  <c r="F91" i="2"/>
  <c r="F60" i="20"/>
  <c r="F61" i="20" s="1"/>
  <c r="F45" i="20"/>
  <c r="F46" i="20" s="1"/>
  <c r="F29" i="20"/>
  <c r="F30" i="20" s="1"/>
  <c r="F13" i="20"/>
  <c r="F14" i="20" s="1"/>
  <c r="G24" i="1"/>
  <c r="C22" i="1"/>
  <c r="F15" i="2"/>
  <c r="F16" i="2" s="1"/>
  <c r="F82" i="21" l="1"/>
  <c r="F76" i="3"/>
  <c r="C24" i="1"/>
  <c r="C23" i="1" s="1"/>
</calcChain>
</file>

<file path=xl/sharedStrings.xml><?xml version="1.0" encoding="utf-8"?>
<sst xmlns="http://schemas.openxmlformats.org/spreadsheetml/2006/main" count="730" uniqueCount="169">
  <si>
    <t>O/V</t>
  </si>
  <si>
    <t>Contratos por mantencion</t>
  </si>
  <si>
    <t>Total Facturado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</si>
  <si>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</si>
  <si>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</si>
  <si>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</si>
  <si>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</si>
  <si>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</si>
  <si>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</si>
  <si>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</si>
  <si>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</si>
  <si>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MENCIONAR GUÍA MANUAL Nº</t>
  </si>
  <si>
    <t>ORDEN DE VENTA</t>
  </si>
  <si>
    <t>ORDEN DE COMPRA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</si>
  <si>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</si>
  <si>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</si>
  <si>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</si>
  <si>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</si>
  <si>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</si>
  <si>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</si>
  <si>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</si>
  <si>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</si>
  <si>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</si>
  <si>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</si>
  <si>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</si>
  <si>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</si>
  <si>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</si>
  <si>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</si>
  <si>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</si>
  <si>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</si>
  <si>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</si>
  <si>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</si>
  <si>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</si>
  <si>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</si>
  <si>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</si>
  <si>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</si>
  <si>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</si>
  <si>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</si>
  <si>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</si>
  <si>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</si>
  <si>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</si>
  <si>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</si>
  <si>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CONTRATO POR MANTENCION</t>
  </si>
  <si>
    <t>Clínica Las Condes</t>
  </si>
  <si>
    <t>CLINICA/HOSPITAL</t>
  </si>
  <si>
    <t>MONTO NETO</t>
  </si>
  <si>
    <t>REALIZADO</t>
  </si>
  <si>
    <t>GUIA DESPACHO</t>
  </si>
  <si>
    <t>FACTURA</t>
  </si>
  <si>
    <t>ENCARGADO</t>
  </si>
  <si>
    <t xml:space="preserve">OBSERVACIÓN </t>
  </si>
  <si>
    <t>N°</t>
  </si>
  <si>
    <t>93.930.000-7</t>
  </si>
  <si>
    <t>VISITA TECNICA</t>
  </si>
  <si>
    <t>TOTAL</t>
  </si>
  <si>
    <t>META PERSONAL</t>
  </si>
  <si>
    <t>FACTURADO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</si>
  <si>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</si>
  <si>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</si>
  <si>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</si>
  <si>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</si>
  <si>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</si>
  <si>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</si>
  <si>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</si>
  <si>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</si>
  <si>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</si>
  <si>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</si>
  <si>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LOGRO DE METAS</t>
  </si>
  <si>
    <t>Cantidad</t>
  </si>
  <si>
    <t>Detalle</t>
  </si>
  <si>
    <t>Precio Unitario</t>
  </si>
  <si>
    <t>Código</t>
  </si>
  <si>
    <t>VALORES</t>
  </si>
  <si>
    <t>Rut: 9.930.000-7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</si>
  <si>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</si>
  <si>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</si>
  <si>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</si>
  <si>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</si>
  <si>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</si>
  <si>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</si>
  <si>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2.539.445.-</t>
  </si>
  <si>
    <t>1554-2273-SE17</t>
  </si>
  <si>
    <t>61.606.307-3</t>
  </si>
  <si>
    <t xml:space="preserve">Andres Yañez </t>
  </si>
  <si>
    <t>secretariast@cencomex.cl</t>
  </si>
  <si>
    <t xml:space="preserve">Bruno Leyton </t>
  </si>
  <si>
    <t>Sebastian Rojas</t>
  </si>
  <si>
    <t>Carlos Alfaro</t>
  </si>
  <si>
    <t>Nelson Reyes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</si>
  <si>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</si>
  <si>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</si>
  <si>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</si>
  <si>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</si>
  <si>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</si>
  <si>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</si>
  <si>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</si>
  <si>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</si>
  <si>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</si>
  <si>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</si>
  <si>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</si>
  <si>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</si>
  <si>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</si>
  <si>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Monto faltante para la meta</t>
  </si>
  <si>
    <t>HES</t>
  </si>
  <si>
    <t>SOLICITUD DE HES</t>
  </si>
  <si>
    <t>Facturación 21</t>
  </si>
  <si>
    <t>CLINICA VESPUCIO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</si>
  <si>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</si>
  <si>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</si>
  <si>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</si>
  <si>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</si>
  <si>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</si>
  <si>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</si>
  <si>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</si>
  <si>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92399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</si>
  <si>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</si>
  <si>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</si>
  <si>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</si>
  <si>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</si>
  <si>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</si>
  <si>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</si>
  <si>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</si>
  <si>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solicitud de facturacion en junio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</si>
  <si>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</si>
  <si>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</si>
  <si>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</si>
  <si>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</si>
  <si>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</si>
  <si>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</si>
  <si>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Facturación Mes de JUNIO 2018</t>
  </si>
  <si>
    <t>CL130403-343</t>
  </si>
  <si>
    <t>PILLOW SPEAKER</t>
  </si>
  <si>
    <r>
      <t xml:space="preserve">FAVOR REALIZAR EL SIGUIENTE COMENTARIO EN FACTURA:   </t>
    </r>
    <r>
      <rPr>
        <b/>
        <sz val="11"/>
        <color rgb="FF002060"/>
        <rFont val="Calibri"/>
        <family val="2"/>
        <scheme val="minor"/>
      </rPr>
      <t xml:space="preserve"> "N° DE HES 1000046765"</t>
    </r>
  </si>
  <si>
    <t xml:space="preserve">FACTURA CORRESPONDIENTE AL MES DE JUNIO DE 2018 </t>
  </si>
  <si>
    <t>MUTUAL DE SEGURIDAD C.CH.C.</t>
  </si>
  <si>
    <t>70.285.100-9</t>
  </si>
  <si>
    <t>PROGRAMACION</t>
  </si>
  <si>
    <t>N° REC 5001457175</t>
  </si>
  <si>
    <r>
      <t xml:space="preserve">FAVOR REALIZAR EL SIGUIENTE COMENTARIO EN FACTURA:   </t>
    </r>
    <r>
      <rPr>
        <b/>
        <sz val="11"/>
        <color rgb="FF002060"/>
        <rFont val="Calibri"/>
        <family val="2"/>
        <scheme val="minor"/>
      </rPr>
      <t xml:space="preserve"> "N° DE HES 1000047201"</t>
    </r>
  </si>
  <si>
    <t>CABLE DE CONEXIÓN CONSOLA-AURICULAR</t>
  </si>
  <si>
    <t>TOTAL NETO</t>
  </si>
  <si>
    <t>CARGADOR MESA REMEDA</t>
  </si>
  <si>
    <t>35033-01</t>
  </si>
  <si>
    <t>R4KESR</t>
  </si>
  <si>
    <t>DCA200</t>
  </si>
  <si>
    <t>R4K12A</t>
  </si>
  <si>
    <t>R4KPC10S</t>
  </si>
  <si>
    <t>R4KCONN6-CU</t>
  </si>
  <si>
    <t>Sodexo Chile S.A.</t>
  </si>
  <si>
    <t>94.623.000-6</t>
  </si>
  <si>
    <t>CLA246</t>
  </si>
  <si>
    <t>LAMPARA DE PASILLO CON AUDIO</t>
  </si>
  <si>
    <t>INGENIERIA Y SERVICIOS INDUSTRIALES INGELSERVICE LIMITADA</t>
  </si>
  <si>
    <t>PPT 7007 (PAGO DIRECTO)</t>
  </si>
  <si>
    <t>76035980-7</t>
  </si>
  <si>
    <t>CABLE CONEXIÓN CONSOLA-AURICULAR</t>
  </si>
  <si>
    <t xml:space="preserve">Facturación </t>
  </si>
  <si>
    <t>Corporacion Obra Social de Señoras Chileno Aleman</t>
  </si>
  <si>
    <t>70.079.000-2</t>
  </si>
  <si>
    <t xml:space="preserve">CONTROLADOR </t>
  </si>
  <si>
    <t>CONECTOR 6 PIN</t>
  </si>
  <si>
    <t>R4KCONN8</t>
  </si>
  <si>
    <t>CONECTOR 8 PIN</t>
  </si>
  <si>
    <t>AUDIO SINGLE CALL</t>
  </si>
  <si>
    <t>MODULO DE BAÑO</t>
  </si>
  <si>
    <t>MODULO PRESENCIA DE ENFERMERA</t>
  </si>
  <si>
    <t>REPARACIONES VARIAS (FUENTES DE PODER )</t>
  </si>
  <si>
    <t>CLV144</t>
  </si>
  <si>
    <t>LAMPARA DE PASILLO SIN 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</si>
</sst>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340A]\ #,##0"/>
    <numFmt numFmtId="165" formatCode="_(&quot;Ch$&quot;* #,##0.00_);_(&quot;Ch$&quot;* \(#,##0.00\);_(&quot;Ch$&quot;* &quot;-&quot;??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$&quot;\ * #,##0_-;\-&quot;$&quot;\ * #,##0_-;_-&quot;$&quot;\ * &quot;-&quot;??_-;_-@_-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 MT Black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i/>
      <sz val="11"/>
      <color rgb="FF00206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9">
    <xf numFmtId="0" fontId="0" fillId="0" borderId="0"/>
    <xf numFmtId="164" fontId="1" fillId="0" borderId="0"/>
    <xf numFmtId="164" fontId="3" fillId="0" borderId="0"/>
    <xf numFmtId="164" fontId="3" fillId="0" borderId="0"/>
    <xf numFmtId="165" fontId="3" fillId="0" borderId="0" applyFont="0" applyFill="0" applyBorder="0" applyAlignment="0" applyProtection="0"/>
    <xf numFmtId="164" fontId="1" fillId="0" borderId="0"/>
    <xf numFmtId="164" fontId="4" fillId="0" borderId="0"/>
    <xf numFmtId="164" fontId="3" fillId="0" borderId="0"/>
    <xf numFmtId="164" fontId="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5" fillId="0" borderId="0"/>
    <xf numFmtId="0" fontId="14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6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58">
    <xf numFmtId="0" fontId="0" fillId="0" borderId="0" xfId="0"/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164" fontId="11" fillId="5" borderId="0" xfId="1" applyNumberFormat="1" applyFont="1" applyFill="1" applyAlignment="1">
      <alignment horizontal="right"/>
    </xf>
    <xf numFmtId="164" fontId="11" fillId="5" borderId="0" xfId="1" applyFont="1" applyFill="1"/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0" fillId="0" borderId="0" xfId="0"/>
    <xf numFmtId="0" fontId="1" fillId="8" borderId="15" xfId="9" applyNumberFormat="1" applyFill="1" applyBorder="1" applyAlignment="1">
      <alignment horizontal="left"/>
    </xf>
    <xf numFmtId="0" fontId="10" fillId="6" borderId="1" xfId="1" applyNumberFormat="1" applyFont="1" applyFill="1" applyBorder="1" applyAlignment="1">
      <alignment horizontal="center"/>
    </xf>
    <xf numFmtId="0" fontId="15" fillId="4" borderId="1" xfId="17" applyFont="1" applyFill="1" applyBorder="1" applyAlignment="1" applyProtection="1">
      <alignment horizontal="center" vertical="center"/>
    </xf>
    <xf numFmtId="0" fontId="19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164" fontId="12" fillId="5" borderId="0" xfId="1" applyFont="1" applyFill="1" applyBorder="1" applyAlignment="1">
      <alignment horizontal="center"/>
    </xf>
    <xf numFmtId="14" fontId="12" fillId="5" borderId="0" xfId="1" applyNumberFormat="1" applyFont="1" applyFill="1" applyBorder="1" applyAlignment="1">
      <alignment horizontal="center"/>
    </xf>
    <xf numFmtId="49" fontId="9" fillId="7" borderId="0" xfId="1" applyNumberFormat="1" applyFont="1" applyFill="1" applyBorder="1" applyAlignment="1">
      <alignment horizontal="center"/>
    </xf>
    <xf numFmtId="164" fontId="11" fillId="5" borderId="0" xfId="1" applyFont="1" applyFill="1" applyBorder="1"/>
    <xf numFmtId="164" fontId="11" fillId="5" borderId="0" xfId="1" applyFont="1" applyFill="1" applyBorder="1" applyAlignment="1">
      <alignment horizontal="right"/>
    </xf>
    <xf numFmtId="164" fontId="12" fillId="5" borderId="0" xfId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6" borderId="27" xfId="1" applyNumberFormat="1" applyFont="1" applyFill="1" applyBorder="1" applyAlignment="1">
      <alignment horizontal="center"/>
    </xf>
    <xf numFmtId="164" fontId="8" fillId="6" borderId="25" xfId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right"/>
    </xf>
    <xf numFmtId="0" fontId="8" fillId="6" borderId="28" xfId="1" applyNumberFormat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left"/>
    </xf>
    <xf numFmtId="164" fontId="8" fillId="6" borderId="21" xfId="1" applyNumberFormat="1" applyFont="1" applyFill="1" applyBorder="1" applyAlignment="1">
      <alignment horizontal="right"/>
    </xf>
    <xf numFmtId="0" fontId="21" fillId="10" borderId="0" xfId="0" applyFont="1" applyFill="1" applyAlignment="1">
      <alignment vertical="top" wrapText="1"/>
    </xf>
    <xf numFmtId="0" fontId="8" fillId="6" borderId="19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8" fillId="6" borderId="26" xfId="1" applyNumberFormat="1" applyFont="1" applyFill="1" applyBorder="1" applyAlignment="1">
      <alignment horizontal="center"/>
    </xf>
    <xf numFmtId="164" fontId="8" fillId="6" borderId="24" xfId="1" applyFont="1" applyFill="1" applyBorder="1" applyAlignment="1">
      <alignment horizontal="center"/>
    </xf>
    <xf numFmtId="0" fontId="0" fillId="0" borderId="0" xfId="0"/>
    <xf numFmtId="0" fontId="1" fillId="8" borderId="13" xfId="9" applyNumberFormat="1" applyFill="1" applyBorder="1" applyAlignment="1">
      <alignment horizontal="left"/>
    </xf>
    <xf numFmtId="164" fontId="10" fillId="6" borderId="1" xfId="1" applyFont="1" applyFill="1" applyBorder="1" applyAlignment="1">
      <alignment horizontal="center"/>
    </xf>
    <xf numFmtId="164" fontId="0" fillId="8" borderId="14" xfId="9" applyFont="1" applyFill="1" applyBorder="1"/>
    <xf numFmtId="0" fontId="1" fillId="2" borderId="0" xfId="9" applyNumberFormat="1" applyFill="1" applyBorder="1" applyAlignment="1">
      <alignment horizontal="left"/>
    </xf>
    <xf numFmtId="164" fontId="0" fillId="2" borderId="0" xfId="9" applyFont="1" applyFill="1" applyBorder="1"/>
    <xf numFmtId="164" fontId="10" fillId="6" borderId="1" xfId="1" applyNumberFormat="1" applyFont="1" applyFill="1" applyBorder="1" applyAlignment="1">
      <alignment horizontal="center"/>
    </xf>
    <xf numFmtId="0" fontId="22" fillId="12" borderId="0" xfId="0" applyFont="1" applyFill="1" applyBorder="1" applyAlignment="1">
      <alignment horizontal="center" vertical="center"/>
    </xf>
    <xf numFmtId="0" fontId="18" fillId="13" borderId="0" xfId="0" applyFont="1" applyFill="1" applyAlignment="1">
      <alignment horizontal="center" vertical="center"/>
    </xf>
    <xf numFmtId="164" fontId="11" fillId="5" borderId="0" xfId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" fillId="14" borderId="45" xfId="0" applyFont="1" applyFill="1" applyBorder="1" applyAlignment="1">
      <alignment horizontal="left" vertical="center"/>
    </xf>
    <xf numFmtId="0" fontId="2" fillId="14" borderId="46" xfId="0" applyFont="1" applyFill="1" applyBorder="1" applyAlignment="1">
      <alignment horizontal="left" vertical="center"/>
    </xf>
    <xf numFmtId="0" fontId="9" fillId="3" borderId="11" xfId="1" applyNumberFormat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>
      <alignment horizontal="center" vertical="center"/>
    </xf>
    <xf numFmtId="164" fontId="20" fillId="14" borderId="38" xfId="0" applyNumberFormat="1" applyFont="1" applyFill="1" applyBorder="1" applyAlignment="1">
      <alignment horizontal="center" vertical="center"/>
    </xf>
    <xf numFmtId="164" fontId="23" fillId="14" borderId="38" xfId="0" applyNumberFormat="1" applyFont="1" applyFill="1" applyBorder="1" applyAlignment="1">
      <alignment horizontal="center" vertical="center"/>
    </xf>
    <xf numFmtId="164" fontId="20" fillId="14" borderId="28" xfId="0" applyNumberFormat="1" applyFont="1" applyFill="1" applyBorder="1" applyAlignment="1">
      <alignment horizontal="center" vertical="center"/>
    </xf>
    <xf numFmtId="164" fontId="20" fillId="3" borderId="38" xfId="0" applyNumberFormat="1" applyFont="1" applyFill="1" applyBorder="1" applyAlignment="1">
      <alignment horizontal="center" vertical="center"/>
    </xf>
    <xf numFmtId="6" fontId="17" fillId="0" borderId="0" xfId="0" applyNumberFormat="1" applyFont="1"/>
    <xf numFmtId="0" fontId="0" fillId="0" borderId="0" xfId="0" applyFont="1"/>
    <xf numFmtId="6" fontId="27" fillId="4" borderId="1" xfId="0" applyNumberFormat="1" applyFont="1" applyFill="1" applyBorder="1" applyAlignment="1">
      <alignment horizontal="center"/>
    </xf>
    <xf numFmtId="164" fontId="0" fillId="8" borderId="16" xfId="9" applyFont="1" applyFill="1" applyBorder="1"/>
    <xf numFmtId="164" fontId="0" fillId="8" borderId="21" xfId="9" applyFont="1" applyFill="1" applyBorder="1"/>
    <xf numFmtId="0" fontId="17" fillId="8" borderId="20" xfId="0" applyFont="1" applyFill="1" applyBorder="1"/>
    <xf numFmtId="0" fontId="17" fillId="8" borderId="21" xfId="0" applyFont="1" applyFill="1" applyBorder="1"/>
    <xf numFmtId="0" fontId="29" fillId="8" borderId="23" xfId="0" applyFont="1" applyFill="1" applyBorder="1"/>
    <xf numFmtId="0" fontId="6" fillId="0" borderId="0" xfId="0" applyFont="1"/>
    <xf numFmtId="0" fontId="0" fillId="8" borderId="13" xfId="0" applyFont="1" applyFill="1" applyBorder="1"/>
    <xf numFmtId="0" fontId="0" fillId="8" borderId="14" xfId="0" applyFont="1" applyFill="1" applyBorder="1"/>
    <xf numFmtId="0" fontId="0" fillId="8" borderId="15" xfId="0" applyFont="1" applyFill="1" applyBorder="1"/>
    <xf numFmtId="0" fontId="0" fillId="8" borderId="16" xfId="0" applyFont="1" applyFill="1" applyBorder="1"/>
    <xf numFmtId="0" fontId="33" fillId="4" borderId="1" xfId="0" applyFont="1" applyFill="1" applyBorder="1" applyAlignment="1">
      <alignment horizontal="center"/>
    </xf>
    <xf numFmtId="0" fontId="34" fillId="9" borderId="23" xfId="0" applyFont="1" applyFill="1" applyBorder="1" applyAlignment="1">
      <alignment horizontal="center" vertical="center"/>
    </xf>
    <xf numFmtId="0" fontId="34" fillId="9" borderId="12" xfId="0" applyFont="1" applyFill="1" applyBorder="1" applyAlignment="1">
      <alignment horizontal="center" vertical="center"/>
    </xf>
    <xf numFmtId="0" fontId="34" fillId="4" borderId="34" xfId="0" applyFont="1" applyFill="1" applyBorder="1" applyAlignment="1">
      <alignment horizontal="center" vertical="center"/>
    </xf>
    <xf numFmtId="0" fontId="34" fillId="4" borderId="33" xfId="0" applyFont="1" applyFill="1" applyBorder="1" applyAlignment="1">
      <alignment horizontal="center" vertical="center"/>
    </xf>
    <xf numFmtId="0" fontId="34" fillId="4" borderId="47" xfId="0" applyFont="1" applyFill="1" applyBorder="1" applyAlignment="1">
      <alignment horizontal="center" vertical="center"/>
    </xf>
    <xf numFmtId="6" fontId="34" fillId="4" borderId="33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0" borderId="0" xfId="0" applyBorder="1"/>
    <xf numFmtId="0" fontId="2" fillId="14" borderId="17" xfId="0" applyFont="1" applyFill="1" applyBorder="1" applyAlignment="1">
      <alignment horizontal="left" vertical="center"/>
    </xf>
    <xf numFmtId="164" fontId="20" fillId="14" borderId="37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Border="1"/>
    <xf numFmtId="0" fontId="17" fillId="2" borderId="0" xfId="0" applyFont="1" applyFill="1" applyBorder="1" applyAlignment="1">
      <alignment horizontal="center"/>
    </xf>
    <xf numFmtId="6" fontId="17" fillId="2" borderId="0" xfId="0" applyNumberFormat="1" applyFont="1" applyFill="1" applyBorder="1" applyAlignment="1">
      <alignment horizontal="center"/>
    </xf>
    <xf numFmtId="0" fontId="0" fillId="8" borderId="32" xfId="0" applyFont="1" applyFill="1" applyBorder="1"/>
    <xf numFmtId="0" fontId="30" fillId="2" borderId="0" xfId="0" applyFont="1" applyFill="1" applyBorder="1"/>
    <xf numFmtId="0" fontId="30" fillId="2" borderId="0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32" fillId="2" borderId="0" xfId="0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8" fillId="2" borderId="0" xfId="0" applyFont="1" applyFill="1" applyBorder="1" applyAlignment="1">
      <alignment horizontal="center" vertical="center"/>
    </xf>
    <xf numFmtId="0" fontId="37" fillId="0" borderId="0" xfId="33" applyFont="1" applyAlignment="1">
      <alignment vertical="center"/>
    </xf>
    <xf numFmtId="0" fontId="37" fillId="0" borderId="0" xfId="0" applyFont="1"/>
    <xf numFmtId="0" fontId="39" fillId="4" borderId="34" xfId="0" applyFont="1" applyFill="1" applyBorder="1" applyAlignment="1">
      <alignment horizontal="right" vertical="center"/>
    </xf>
    <xf numFmtId="0" fontId="40" fillId="4" borderId="33" xfId="0" applyFont="1" applyFill="1" applyBorder="1" applyAlignment="1">
      <alignment horizontal="center" vertical="center" wrapText="1"/>
    </xf>
    <xf numFmtId="0" fontId="40" fillId="4" borderId="33" xfId="0" applyFont="1" applyFill="1" applyBorder="1" applyAlignment="1">
      <alignment horizontal="center" vertical="center"/>
    </xf>
    <xf numFmtId="0" fontId="8" fillId="3" borderId="23" xfId="1" applyNumberFormat="1" applyFont="1" applyFill="1" applyBorder="1" applyAlignment="1">
      <alignment horizontal="center"/>
    </xf>
    <xf numFmtId="164" fontId="8" fillId="3" borderId="12" xfId="1" applyFont="1" applyFill="1" applyBorder="1" applyAlignment="1">
      <alignment horizontal="center"/>
    </xf>
    <xf numFmtId="164" fontId="8" fillId="3" borderId="23" xfId="1" applyFont="1" applyFill="1" applyBorder="1" applyAlignment="1">
      <alignment horizontal="center"/>
    </xf>
    <xf numFmtId="164" fontId="8" fillId="3" borderId="23" xfId="1" applyNumberFormat="1" applyFont="1" applyFill="1" applyBorder="1" applyAlignment="1">
      <alignment horizontal="right"/>
    </xf>
    <xf numFmtId="0" fontId="8" fillId="6" borderId="28" xfId="1" applyNumberFormat="1" applyFont="1" applyFill="1" applyBorder="1"/>
    <xf numFmtId="0" fontId="24" fillId="0" borderId="0" xfId="0" applyNumberFormat="1" applyFont="1" applyFill="1" applyBorder="1" applyAlignment="1" applyProtection="1">
      <alignment vertical="center"/>
    </xf>
    <xf numFmtId="6" fontId="27" fillId="4" borderId="10" xfId="0" applyNumberFormat="1" applyFont="1" applyFill="1" applyBorder="1" applyAlignment="1">
      <alignment horizontal="center"/>
    </xf>
    <xf numFmtId="0" fontId="35" fillId="4" borderId="34" xfId="0" applyFont="1" applyFill="1" applyBorder="1" applyAlignment="1">
      <alignment horizontal="left" vertical="center"/>
    </xf>
    <xf numFmtId="0" fontId="35" fillId="4" borderId="33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0" fillId="8" borderId="20" xfId="9" applyNumberFormat="1" applyFont="1" applyFill="1" applyBorder="1" applyAlignment="1">
      <alignment horizontal="left"/>
    </xf>
    <xf numFmtId="0" fontId="17" fillId="3" borderId="2" xfId="0" applyFont="1" applyFill="1" applyBorder="1" applyAlignment="1">
      <alignment horizontal="left" vertical="center"/>
    </xf>
    <xf numFmtId="164" fontId="17" fillId="3" borderId="8" xfId="0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left" vertical="center"/>
    </xf>
    <xf numFmtId="164" fontId="26" fillId="3" borderId="9" xfId="0" applyNumberFormat="1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left" vertical="center"/>
    </xf>
    <xf numFmtId="0" fontId="36" fillId="0" borderId="0" xfId="33"/>
    <xf numFmtId="0" fontId="0" fillId="0" borderId="0" xfId="0" applyAlignment="1"/>
    <xf numFmtId="0" fontId="17" fillId="3" borderId="1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left" vertical="center"/>
    </xf>
    <xf numFmtId="0" fontId="41" fillId="14" borderId="29" xfId="0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0" fontId="10" fillId="6" borderId="15" xfId="1" applyNumberFormat="1" applyFont="1" applyFill="1" applyBorder="1" applyAlignment="1">
      <alignment horizontal="right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NumberFormat="1" applyFont="1" applyFill="1" applyBorder="1" applyAlignment="1">
      <alignment horizontal="center"/>
    </xf>
    <xf numFmtId="164" fontId="41" fillId="16" borderId="1" xfId="0" applyNumberFormat="1" applyFont="1" applyFill="1" applyBorder="1" applyAlignment="1">
      <alignment horizontal="right" vertical="center"/>
    </xf>
    <xf numFmtId="164" fontId="2" fillId="16" borderId="15" xfId="0" applyNumberFormat="1" applyFont="1" applyFill="1" applyBorder="1" applyAlignment="1">
      <alignment horizontal="center" vertical="center"/>
    </xf>
    <xf numFmtId="164" fontId="2" fillId="16" borderId="15" xfId="0" applyNumberFormat="1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19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19" fillId="0" borderId="43" xfId="0" applyFont="1" applyBorder="1"/>
    <xf numFmtId="0" fontId="0" fillId="0" borderId="43" xfId="0" applyBorder="1" applyAlignment="1"/>
    <xf numFmtId="0" fontId="0" fillId="0" borderId="33" xfId="0" applyBorder="1" applyAlignment="1"/>
    <xf numFmtId="168" fontId="2" fillId="16" borderId="1" xfId="34" applyNumberFormat="1" applyFont="1" applyFill="1" applyBorder="1" applyAlignment="1">
      <alignment horizontal="center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164" fontId="11" fillId="5" borderId="0" xfId="1" applyFont="1" applyFill="1" applyBorder="1" applyAlignment="1">
      <alignment horizontal="center" vertical="center"/>
    </xf>
    <xf numFmtId="164" fontId="12" fillId="5" borderId="0" xfId="1" applyFont="1" applyFill="1" applyBorder="1" applyAlignment="1">
      <alignment vertical="center"/>
    </xf>
    <xf numFmtId="164" fontId="11" fillId="5" borderId="0" xfId="1" applyNumberFormat="1" applyFont="1" applyFill="1" applyBorder="1" applyAlignment="1">
      <alignment horizontal="right" vertical="center"/>
    </xf>
    <xf numFmtId="0" fontId="10" fillId="6" borderId="1" xfId="1" applyNumberFormat="1" applyFont="1" applyFill="1" applyBorder="1" applyAlignment="1">
      <alignment horizontal="right"/>
    </xf>
    <xf numFmtId="0" fontId="13" fillId="6" borderId="1" xfId="1" applyNumberFormat="1" applyFont="1" applyFill="1" applyBorder="1" applyAlignment="1">
      <alignment horizontal="center" wrapText="1"/>
    </xf>
    <xf numFmtId="0" fontId="13" fillId="6" borderId="1" xfId="1" applyNumberFormat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45" fillId="3" borderId="1" xfId="1" applyNumberFormat="1" applyFont="1" applyFill="1" applyBorder="1" applyAlignment="1">
      <alignment horizontal="center"/>
    </xf>
    <xf numFmtId="0" fontId="8" fillId="3" borderId="1" xfId="1" applyNumberFormat="1" applyFont="1" applyFill="1" applyBorder="1" applyAlignment="1">
      <alignment horizontal="center"/>
    </xf>
    <xf numFmtId="164" fontId="8" fillId="3" borderId="1" xfId="1" applyFont="1" applyFill="1" applyBorder="1" applyAlignment="1">
      <alignment horizontal="center"/>
    </xf>
    <xf numFmtId="164" fontId="8" fillId="3" borderId="1" xfId="1" applyNumberFormat="1" applyFont="1" applyFill="1" applyBorder="1" applyAlignment="1">
      <alignment horizontal="center"/>
    </xf>
    <xf numFmtId="164" fontId="10" fillId="6" borderId="1" xfId="1" applyNumberFormat="1" applyFont="1" applyFill="1" applyBorder="1" applyAlignment="1">
      <alignment horizontal="right"/>
    </xf>
    <xf numFmtId="0" fontId="10" fillId="6" borderId="1" xfId="1" applyNumberFormat="1" applyFont="1" applyFill="1" applyBorder="1"/>
    <xf numFmtId="164" fontId="10" fillId="6" borderId="1" xfId="1" applyNumberFormat="1" applyFont="1" applyFill="1" applyBorder="1" applyAlignment="1">
      <alignment horizontal="left"/>
    </xf>
    <xf numFmtId="164" fontId="12" fillId="5" borderId="0" xfId="1" applyFont="1" applyFill="1" applyBorder="1" applyAlignment="1">
      <alignment horizontal="center" vertical="center"/>
    </xf>
    <xf numFmtId="164" fontId="11" fillId="5" borderId="0" xfId="1" applyNumberFormat="1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left" vertical="center"/>
    </xf>
    <xf numFmtId="0" fontId="26" fillId="2" borderId="30" xfId="0" applyFont="1" applyFill="1" applyBorder="1" applyAlignment="1">
      <alignment horizontal="center" vertical="center"/>
    </xf>
    <xf numFmtId="164" fontId="26" fillId="3" borderId="1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46" fillId="3" borderId="1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horizontal="left" vertical="center"/>
    </xf>
    <xf numFmtId="164" fontId="8" fillId="6" borderId="6" xfId="1" applyFont="1" applyFill="1" applyBorder="1" applyAlignment="1">
      <alignment horizontal="center"/>
    </xf>
    <xf numFmtId="164" fontId="8" fillId="6" borderId="31" xfId="1" applyNumberFormat="1" applyFont="1" applyFill="1" applyBorder="1" applyAlignment="1">
      <alignment horizontal="right"/>
    </xf>
    <xf numFmtId="0" fontId="8" fillId="6" borderId="10" xfId="1" applyNumberFormat="1" applyFont="1" applyFill="1" applyBorder="1" applyAlignment="1">
      <alignment horizontal="center"/>
    </xf>
    <xf numFmtId="0" fontId="7" fillId="4" borderId="48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6" borderId="13" xfId="1" applyNumberFormat="1" applyFont="1" applyFill="1" applyBorder="1" applyAlignment="1">
      <alignment horizontal="right" vertical="center"/>
    </xf>
    <xf numFmtId="0" fontId="13" fillId="6" borderId="1" xfId="1" applyNumberFormat="1" applyFont="1" applyFill="1" applyBorder="1" applyAlignment="1">
      <alignment horizontal="center" vertical="center" wrapText="1"/>
    </xf>
    <xf numFmtId="0" fontId="10" fillId="6" borderId="15" xfId="1" applyNumberFormat="1" applyFont="1" applyFill="1" applyBorder="1" applyAlignment="1">
      <alignment horizontal="right" vertical="center"/>
    </xf>
    <xf numFmtId="0" fontId="13" fillId="6" borderId="1" xfId="1" applyNumberFormat="1" applyFont="1" applyFill="1" applyBorder="1" applyAlignment="1">
      <alignment horizontal="center" vertical="center"/>
    </xf>
    <xf numFmtId="164" fontId="11" fillId="5" borderId="17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0" fontId="10" fillId="6" borderId="16" xfId="1" applyNumberFormat="1" applyFont="1" applyFill="1" applyBorder="1" applyAlignment="1">
      <alignment horizontal="center" vertical="center"/>
    </xf>
    <xf numFmtId="14" fontId="11" fillId="5" borderId="17" xfId="1" applyNumberFormat="1" applyFont="1" applyFill="1" applyBorder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15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vertical="center"/>
    </xf>
    <xf numFmtId="0" fontId="10" fillId="6" borderId="18" xfId="1" applyNumberFormat="1" applyFont="1" applyFill="1" applyBorder="1" applyAlignment="1">
      <alignment horizontal="right" vertical="center"/>
    </xf>
    <xf numFmtId="0" fontId="10" fillId="6" borderId="19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right" vertical="center"/>
    </xf>
    <xf numFmtId="0" fontId="8" fillId="6" borderId="19" xfId="1" applyNumberFormat="1" applyFont="1" applyFill="1" applyBorder="1" applyAlignment="1">
      <alignment horizontal="center" vertical="center"/>
    </xf>
    <xf numFmtId="0" fontId="10" fillId="6" borderId="20" xfId="1" applyNumberFormat="1" applyFont="1" applyFill="1" applyBorder="1" applyAlignment="1">
      <alignment horizontal="right" vertical="center"/>
    </xf>
    <xf numFmtId="0" fontId="8" fillId="3" borderId="23" xfId="1" applyNumberFormat="1" applyFont="1" applyFill="1" applyBorder="1" applyAlignment="1">
      <alignment horizontal="center" vertical="center"/>
    </xf>
    <xf numFmtId="164" fontId="8" fillId="3" borderId="12" xfId="1" applyFont="1" applyFill="1" applyBorder="1" applyAlignment="1">
      <alignment horizontal="center" vertical="center"/>
    </xf>
    <xf numFmtId="164" fontId="8" fillId="3" borderId="23" xfId="1" applyFont="1" applyFill="1" applyBorder="1" applyAlignment="1">
      <alignment horizontal="center" vertical="center"/>
    </xf>
    <xf numFmtId="164" fontId="8" fillId="3" borderId="23" xfId="1" applyNumberFormat="1" applyFont="1" applyFill="1" applyBorder="1" applyAlignment="1">
      <alignment horizontal="right" vertical="center"/>
    </xf>
    <xf numFmtId="0" fontId="8" fillId="6" borderId="27" xfId="1" applyNumberFormat="1" applyFont="1" applyFill="1" applyBorder="1" applyAlignment="1">
      <alignment horizontal="center" vertical="center"/>
    </xf>
    <xf numFmtId="164" fontId="8" fillId="6" borderId="25" xfId="1" applyFont="1" applyFill="1" applyBorder="1" applyAlignment="1">
      <alignment horizontal="center" vertical="center"/>
    </xf>
    <xf numFmtId="164" fontId="8" fillId="6" borderId="14" xfId="1" applyNumberFormat="1" applyFont="1" applyFill="1" applyBorder="1" applyAlignment="1">
      <alignment horizontal="right" vertical="center"/>
    </xf>
    <xf numFmtId="0" fontId="8" fillId="6" borderId="28" xfId="1" applyNumberFormat="1" applyFont="1" applyFill="1" applyBorder="1" applyAlignment="1">
      <alignment horizontal="center" vertical="center"/>
    </xf>
    <xf numFmtId="0" fontId="8" fillId="6" borderId="28" xfId="1" applyNumberFormat="1" applyFont="1" applyFill="1" applyBorder="1" applyAlignment="1">
      <alignment vertical="center"/>
    </xf>
    <xf numFmtId="164" fontId="8" fillId="6" borderId="24" xfId="1" applyFont="1" applyFill="1" applyBorder="1" applyAlignment="1">
      <alignment horizontal="center" vertical="center"/>
    </xf>
    <xf numFmtId="164" fontId="8" fillId="6" borderId="22" xfId="1" applyNumberFormat="1" applyFont="1" applyFill="1" applyBorder="1" applyAlignment="1">
      <alignment horizontal="left" vertical="center"/>
    </xf>
    <xf numFmtId="164" fontId="8" fillId="6" borderId="21" xfId="1" applyNumberFormat="1" applyFont="1" applyFill="1" applyBorder="1" applyAlignment="1">
      <alignment horizontal="right" vertical="center"/>
    </xf>
    <xf numFmtId="0" fontId="8" fillId="6" borderId="37" xfId="1" applyNumberFormat="1" applyFont="1" applyFill="1" applyBorder="1" applyAlignment="1">
      <alignment horizontal="center" vertical="center"/>
    </xf>
    <xf numFmtId="0" fontId="8" fillId="6" borderId="6" xfId="1" applyNumberFormat="1" applyFont="1" applyFill="1" applyBorder="1" applyAlignment="1">
      <alignment horizontal="center" vertical="center"/>
    </xf>
    <xf numFmtId="0" fontId="8" fillId="6" borderId="13" xfId="1" applyNumberFormat="1" applyFont="1" applyFill="1" applyBorder="1" applyAlignment="1">
      <alignment horizontal="center" vertical="center"/>
    </xf>
    <xf numFmtId="164" fontId="8" fillId="6" borderId="7" xfId="1" applyFont="1" applyFill="1" applyBorder="1" applyAlignment="1">
      <alignment horizontal="center" vertical="center"/>
    </xf>
    <xf numFmtId="164" fontId="8" fillId="6" borderId="29" xfId="1" applyFont="1" applyFill="1" applyBorder="1" applyAlignment="1">
      <alignment horizontal="center" vertical="center"/>
    </xf>
    <xf numFmtId="164" fontId="8" fillId="6" borderId="40" xfId="1" applyNumberFormat="1" applyFont="1" applyFill="1" applyBorder="1" applyAlignment="1">
      <alignment horizontal="right" vertical="center"/>
    </xf>
    <xf numFmtId="0" fontId="0" fillId="0" borderId="0" xfId="0" applyFill="1"/>
    <xf numFmtId="0" fontId="0" fillId="0" borderId="0" xfId="0" applyFill="1" applyBorder="1"/>
    <xf numFmtId="0" fontId="26" fillId="3" borderId="8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/>
    </xf>
    <xf numFmtId="0" fontId="27" fillId="9" borderId="1" xfId="0" applyFont="1" applyFill="1" applyBorder="1" applyAlignment="1">
      <alignment horizontal="center"/>
    </xf>
    <xf numFmtId="0" fontId="28" fillId="9" borderId="1" xfId="0" applyFont="1" applyFill="1" applyBorder="1" applyAlignment="1">
      <alignment horizontal="center"/>
    </xf>
    <xf numFmtId="6" fontId="0" fillId="0" borderId="0" xfId="0" applyNumberFormat="1" applyFont="1"/>
    <xf numFmtId="9" fontId="8" fillId="6" borderId="27" xfId="1" applyNumberFormat="1" applyFont="1" applyFill="1" applyBorder="1" applyAlignment="1">
      <alignment horizontal="center"/>
    </xf>
    <xf numFmtId="0" fontId="47" fillId="13" borderId="0" xfId="0" applyFont="1" applyFill="1" applyAlignment="1">
      <alignment horizontal="center" vertical="center"/>
    </xf>
    <xf numFmtId="0" fontId="48" fillId="13" borderId="0" xfId="0" applyFont="1" applyFill="1" applyAlignment="1">
      <alignment horizontal="center" vertical="center"/>
    </xf>
    <xf numFmtId="0" fontId="48" fillId="13" borderId="30" xfId="0" applyFont="1" applyFill="1" applyBorder="1" applyAlignment="1">
      <alignment horizontal="center" vertical="center"/>
    </xf>
    <xf numFmtId="0" fontId="48" fillId="13" borderId="0" xfId="0" applyFont="1" applyFill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Font="1" applyFill="1"/>
    <xf numFmtId="0" fontId="42" fillId="17" borderId="0" xfId="0" applyFont="1" applyFill="1" applyAlignment="1">
      <alignment horizontal="center" vertical="center"/>
    </xf>
    <xf numFmtId="0" fontId="0" fillId="0" borderId="1" xfId="0" applyBorder="1"/>
    <xf numFmtId="0" fontId="26" fillId="3" borderId="4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42" fillId="15" borderId="0" xfId="0" applyFont="1" applyFill="1" applyBorder="1" applyAlignment="1">
      <alignment horizontal="center"/>
    </xf>
    <xf numFmtId="6" fontId="43" fillId="0" borderId="0" xfId="0" applyNumberFormat="1" applyFont="1" applyFill="1" applyBorder="1" applyAlignment="1">
      <alignment horizontal="center"/>
    </xf>
    <xf numFmtId="0" fontId="0" fillId="0" borderId="0" xfId="0" applyBorder="1" applyAlignment="1"/>
    <xf numFmtId="0" fontId="48" fillId="13" borderId="0" xfId="0" applyFont="1" applyFill="1" applyAlignment="1">
      <alignment horizontal="center" vertical="center" wrapText="1"/>
    </xf>
    <xf numFmtId="0" fontId="1" fillId="8" borderId="18" xfId="9" applyNumberFormat="1" applyFill="1" applyBorder="1" applyAlignment="1">
      <alignment horizontal="left"/>
    </xf>
    <xf numFmtId="164" fontId="0" fillId="8" borderId="19" xfId="9" applyFont="1" applyFill="1" applyBorder="1"/>
    <xf numFmtId="0" fontId="0" fillId="9" borderId="0" xfId="0" applyFill="1"/>
    <xf numFmtId="164" fontId="26" fillId="2" borderId="9" xfId="0" applyNumberFormat="1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left" vertical="center"/>
    </xf>
    <xf numFmtId="164" fontId="26" fillId="0" borderId="30" xfId="0" applyNumberFormat="1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left" vertical="center"/>
    </xf>
    <xf numFmtId="14" fontId="26" fillId="0" borderId="3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164" fontId="26" fillId="0" borderId="9" xfId="0" applyNumberFormat="1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6" fontId="27" fillId="4" borderId="8" xfId="0" applyNumberFormat="1" applyFont="1" applyFill="1" applyBorder="1" applyAlignment="1">
      <alignment horizontal="center"/>
    </xf>
    <xf numFmtId="0" fontId="17" fillId="19" borderId="50" xfId="0" applyFont="1" applyFill="1" applyBorder="1"/>
    <xf numFmtId="6" fontId="17" fillId="19" borderId="51" xfId="0" applyNumberFormat="1" applyFont="1" applyFill="1" applyBorder="1"/>
    <xf numFmtId="0" fontId="17" fillId="4" borderId="1" xfId="0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vertical="center"/>
    </xf>
    <xf numFmtId="164" fontId="8" fillId="0" borderId="0" xfId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left" vertical="center"/>
    </xf>
    <xf numFmtId="164" fontId="8" fillId="0" borderId="0" xfId="1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center"/>
    </xf>
    <xf numFmtId="0" fontId="51" fillId="2" borderId="5" xfId="0" applyFont="1" applyFill="1" applyBorder="1" applyAlignment="1">
      <alignment horizontal="left" vertical="center"/>
    </xf>
    <xf numFmtId="0" fontId="52" fillId="2" borderId="30" xfId="0" applyFont="1" applyFill="1" applyBorder="1" applyAlignment="1">
      <alignment horizontal="center" vertical="center"/>
    </xf>
    <xf numFmtId="0" fontId="53" fillId="0" borderId="30" xfId="0" applyFont="1" applyFill="1" applyBorder="1" applyAlignment="1">
      <alignment horizontal="center" vertical="center"/>
    </xf>
    <xf numFmtId="0" fontId="52" fillId="0" borderId="30" xfId="0" applyFont="1" applyFill="1" applyBorder="1" applyAlignment="1">
      <alignment horizontal="center" vertical="center"/>
    </xf>
    <xf numFmtId="0" fontId="51" fillId="2" borderId="30" xfId="0" applyFont="1" applyFill="1" applyBorder="1" applyAlignment="1">
      <alignment horizontal="center" vertical="center"/>
    </xf>
    <xf numFmtId="0" fontId="51" fillId="2" borderId="6" xfId="0" applyFont="1" applyFill="1" applyBorder="1" applyAlignment="1">
      <alignment horizontal="center" vertical="center"/>
    </xf>
    <xf numFmtId="0" fontId="13" fillId="6" borderId="14" xfId="1" applyNumberFormat="1" applyFont="1" applyFill="1" applyBorder="1" applyAlignment="1">
      <alignment horizontal="center" wrapText="1"/>
    </xf>
    <xf numFmtId="0" fontId="13" fillId="6" borderId="16" xfId="1" applyNumberFormat="1" applyFont="1" applyFill="1" applyBorder="1" applyAlignment="1">
      <alignment horizontal="center"/>
    </xf>
    <xf numFmtId="0" fontId="8" fillId="6" borderId="21" xfId="1" applyNumberFormat="1" applyFont="1" applyFill="1" applyBorder="1" applyAlignment="1">
      <alignment horizontal="center"/>
    </xf>
    <xf numFmtId="0" fontId="8" fillId="3" borderId="52" xfId="1" applyNumberFormat="1" applyFont="1" applyFill="1" applyBorder="1" applyAlignment="1">
      <alignment horizontal="center" vertical="center"/>
    </xf>
    <xf numFmtId="164" fontId="8" fillId="3" borderId="52" xfId="1" applyFont="1" applyFill="1" applyBorder="1" applyAlignment="1">
      <alignment horizontal="center" vertical="center"/>
    </xf>
    <xf numFmtId="164" fontId="8" fillId="3" borderId="52" xfId="1" applyNumberFormat="1" applyFont="1" applyFill="1" applyBorder="1" applyAlignment="1">
      <alignment horizontal="right" vertical="center"/>
    </xf>
    <xf numFmtId="0" fontId="8" fillId="6" borderId="38" xfId="1" applyNumberFormat="1" applyFont="1" applyFill="1" applyBorder="1" applyAlignment="1">
      <alignment horizontal="center"/>
    </xf>
    <xf numFmtId="164" fontId="8" fillId="6" borderId="28" xfId="1" applyFont="1" applyFill="1" applyBorder="1" applyAlignment="1">
      <alignment horizontal="center" vertical="center"/>
    </xf>
    <xf numFmtId="164" fontId="8" fillId="6" borderId="38" xfId="1" applyFont="1" applyFill="1" applyBorder="1" applyAlignment="1">
      <alignment horizontal="center" vertical="center"/>
    </xf>
    <xf numFmtId="164" fontId="8" fillId="6" borderId="28" xfId="1" applyNumberFormat="1" applyFont="1" applyFill="1" applyBorder="1" applyAlignment="1">
      <alignment horizontal="left" vertical="center"/>
    </xf>
    <xf numFmtId="164" fontId="8" fillId="6" borderId="38" xfId="1" applyNumberFormat="1" applyFont="1" applyFill="1" applyBorder="1" applyAlignment="1">
      <alignment horizontal="right" vertical="center"/>
    </xf>
    <xf numFmtId="164" fontId="8" fillId="6" borderId="28" xfId="1" applyNumberFormat="1" applyFont="1" applyFill="1" applyBorder="1" applyAlignment="1">
      <alignment horizontal="right" vertical="center"/>
    </xf>
    <xf numFmtId="0" fontId="22" fillId="2" borderId="0" xfId="0" applyFont="1" applyFill="1" applyBorder="1" applyAlignment="1">
      <alignment horizontal="center" vertical="center"/>
    </xf>
    <xf numFmtId="0" fontId="27" fillId="4" borderId="10" xfId="0" applyFont="1" applyFill="1" applyBorder="1" applyAlignment="1"/>
    <xf numFmtId="0" fontId="27" fillId="4" borderId="32" xfId="0" applyFont="1" applyFill="1" applyBorder="1" applyAlignment="1">
      <alignment horizontal="left" indent="1"/>
    </xf>
    <xf numFmtId="0" fontId="22" fillId="0" borderId="0" xfId="0" applyFont="1" applyFill="1" applyBorder="1" applyAlignment="1">
      <alignment horizontal="center" vertical="center"/>
    </xf>
    <xf numFmtId="0" fontId="54" fillId="0" borderId="5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center" vertical="center"/>
    </xf>
    <xf numFmtId="0" fontId="2" fillId="18" borderId="30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49" fontId="17" fillId="0" borderId="30" xfId="0" applyNumberFormat="1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64" fontId="26" fillId="0" borderId="1" xfId="0" applyNumberFormat="1" applyFont="1" applyFill="1" applyBorder="1" applyAlignment="1">
      <alignment horizontal="center" vertical="center"/>
    </xf>
    <xf numFmtId="0" fontId="44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0" fontId="50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6" fontId="43" fillId="0" borderId="1" xfId="0" applyNumberFormat="1" applyFont="1" applyFill="1" applyBorder="1" applyAlignment="1">
      <alignment horizontal="center"/>
    </xf>
    <xf numFmtId="6" fontId="43" fillId="0" borderId="32" xfId="0" applyNumberFormat="1" applyFont="1" applyFill="1" applyBorder="1" applyAlignment="1">
      <alignment horizontal="center"/>
    </xf>
    <xf numFmtId="6" fontId="43" fillId="0" borderId="16" xfId="0" applyNumberFormat="1" applyFont="1" applyFill="1" applyBorder="1" applyAlignment="1">
      <alignment horizontal="center"/>
    </xf>
    <xf numFmtId="0" fontId="41" fillId="14" borderId="41" xfId="0" applyFont="1" applyFill="1" applyBorder="1" applyAlignment="1">
      <alignment horizontal="center" vertical="center" wrapText="1"/>
    </xf>
    <xf numFmtId="0" fontId="41" fillId="14" borderId="25" xfId="0" applyFont="1" applyFill="1" applyBorder="1" applyAlignment="1">
      <alignment horizontal="center" vertical="center" wrapText="1"/>
    </xf>
    <xf numFmtId="0" fontId="25" fillId="11" borderId="39" xfId="0" applyFont="1" applyFill="1" applyBorder="1" applyAlignment="1">
      <alignment horizontal="center" vertical="center"/>
    </xf>
    <xf numFmtId="0" fontId="25" fillId="11" borderId="36" xfId="0" applyFont="1" applyFill="1" applyBorder="1" applyAlignment="1">
      <alignment horizontal="center" vertical="center"/>
    </xf>
    <xf numFmtId="0" fontId="25" fillId="11" borderId="35" xfId="0" applyFont="1" applyFill="1" applyBorder="1" applyAlignment="1">
      <alignment horizontal="center" vertical="center"/>
    </xf>
    <xf numFmtId="0" fontId="25" fillId="11" borderId="42" xfId="0" applyFont="1" applyFill="1" applyBorder="1" applyAlignment="1">
      <alignment horizontal="center" vertical="center"/>
    </xf>
    <xf numFmtId="0" fontId="25" fillId="11" borderId="43" xfId="0" applyFont="1" applyFill="1" applyBorder="1" applyAlignment="1">
      <alignment horizontal="center" vertical="center"/>
    </xf>
    <xf numFmtId="0" fontId="25" fillId="11" borderId="33" xfId="0" applyFont="1" applyFill="1" applyBorder="1" applyAlignment="1">
      <alignment horizontal="center" vertical="center"/>
    </xf>
    <xf numFmtId="0" fontId="42" fillId="15" borderId="29" xfId="0" applyFont="1" applyFill="1" applyBorder="1" applyAlignment="1">
      <alignment horizontal="center"/>
    </xf>
    <xf numFmtId="0" fontId="42" fillId="15" borderId="49" xfId="0" applyFont="1" applyFill="1" applyBorder="1" applyAlignment="1">
      <alignment horizontal="center"/>
    </xf>
    <xf numFmtId="0" fontId="42" fillId="15" borderId="14" xfId="0" applyFont="1" applyFill="1" applyBorder="1" applyAlignment="1">
      <alignment horizontal="center"/>
    </xf>
    <xf numFmtId="0" fontId="29" fillId="8" borderId="11" xfId="0" applyFont="1" applyFill="1" applyBorder="1" applyAlignment="1">
      <alignment horizontal="center"/>
    </xf>
    <xf numFmtId="0" fontId="29" fillId="8" borderId="12" xfId="0" applyFont="1" applyFill="1" applyBorder="1" applyAlignment="1">
      <alignment horizontal="center"/>
    </xf>
    <xf numFmtId="0" fontId="27" fillId="4" borderId="32" xfId="0" applyFont="1" applyFill="1" applyBorder="1" applyAlignment="1">
      <alignment horizontal="center"/>
    </xf>
    <xf numFmtId="0" fontId="27" fillId="4" borderId="10" xfId="0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/>
    </xf>
    <xf numFmtId="0" fontId="27" fillId="4" borderId="8" xfId="0" applyFont="1" applyFill="1" applyBorder="1" applyAlignment="1">
      <alignment horizontal="center"/>
    </xf>
    <xf numFmtId="0" fontId="27" fillId="9" borderId="1" xfId="0" applyFont="1" applyFill="1" applyBorder="1" applyAlignment="1">
      <alignment horizontal="center"/>
    </xf>
    <xf numFmtId="0" fontId="27" fillId="4" borderId="32" xfId="0" applyFont="1" applyFill="1" applyBorder="1" applyAlignment="1">
      <alignment horizontal="left" indent="1"/>
    </xf>
    <xf numFmtId="0" fontId="27" fillId="4" borderId="10" xfId="0" applyFont="1" applyFill="1" applyBorder="1" applyAlignment="1">
      <alignment horizontal="left" indent="1"/>
    </xf>
  </cellXfs>
  <cellStyles count="39">
    <cellStyle name="Comma 2" xfId="20"/>
    <cellStyle name="Comma 2 2" xfId="28"/>
    <cellStyle name="Comma 2 2 2" xfId="36"/>
    <cellStyle name="Currency 2" xfId="22"/>
    <cellStyle name="Currency 2 2" xfId="30"/>
    <cellStyle name="Currency 2 2 2" xfId="38"/>
    <cellStyle name="Hipervínculo" xfId="33" builtinId="8"/>
    <cellStyle name="Millares 2" xfId="19"/>
    <cellStyle name="Millares 2 2" xfId="27"/>
    <cellStyle name="Millares 2 2 2" xfId="35"/>
    <cellStyle name="Moneda" xfId="34" builtinId="4"/>
    <cellStyle name="Moneda 2" xfId="4"/>
    <cellStyle name="Moneda 2 2" xfId="21"/>
    <cellStyle name="Moneda 2 2 2" xfId="29"/>
    <cellStyle name="Moneda 2 2 2 2" xfId="37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2" xfId="2"/>
    <cellStyle name="Normal 2 2" xfId="16"/>
    <cellStyle name="Normal 2 3" xfId="32"/>
    <cellStyle name="Normal 3" xfId="3"/>
    <cellStyle name="Normal 3 2" xfId="5"/>
    <cellStyle name="Normal 3 3" xfId="7"/>
    <cellStyle name="Normal 3 4" xfId="23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</cellStyles>
  <dxfs count="21">
    <dxf>
      <font>
        <b/>
      </font>
      <alignment horizontal="left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numFmt numFmtId="164" formatCode="[$$-340A]\ 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66FFFF"/>
      <color rgb="FFFFCCCC"/>
      <color rgb="FFE20076"/>
      <color rgb="FF66FF99"/>
      <color rgb="FFCCFFFF"/>
      <color rgb="FFFF99FF"/>
      <color rgb="FF99FF99"/>
      <color rgb="FF66FF66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a1" displayName="Tabla1" ref="A3:N20" totalsRowShown="0" headerRowDxfId="15" dataDxfId="14">
  <autoFilter ref="A3:N20"/>
  <sortState ref="A4:N32">
    <sortCondition ref="A3:A32"/>
  </sortState>
  <tableColumns count="14">
    <tableColumn id="1" name="N°" dataDxfId="13"/>
    <tableColumn id="2" name="CLINICA/HOSPITAL" dataDxfId="12"/>
    <tableColumn id="3" name="MONTO NETO" dataDxfId="11"/>
    <tableColumn id="4" name="REALIZADO" dataDxfId="10"/>
    <tableColumn id="5" name="PRESUPUESTO" dataDxfId="9"/>
    <tableColumn id="6" name="O/V" dataDxfId="8"/>
    <tableColumn id="7" name="ORDEN DE COMPRA" dataDxfId="7"/>
    <tableColumn id="8" name="GUIA DESPACHO" dataDxfId="6"/>
    <tableColumn id="10" name="SOLICITUD DE HES" dataDxfId="5"/>
    <tableColumn id="13" name="HES" dataDxfId="4"/>
    <tableColumn id="9" name="FACTURA" dataDxfId="3"/>
    <tableColumn id="14" name="ENCARGADO ENTREGA DE FACTURA" dataDxfId="2"/>
    <tableColumn id="11" name="ENCARGADO" dataDxfId="1"/>
    <tableColumn id="12" name="OBSERVACIÓN 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secretariast@cencomex.cl" TargetMode="External"/><Relationship Id="rId1" Type="http://schemas.openxmlformats.org/officeDocument/2006/relationships/hyperlink" Target="http://www.mercantil.com/empresa/hospital-regional-de-copiapo/copiapo/300013193/e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1"/>
  <sheetViews>
    <sheetView topLeftCell="A46" workbookViewId="0">
      <selection activeCell="H10" sqref="H10"/>
    </sheetView>
  </sheetViews>
  <sheetFormatPr baseColWidth="10" defaultRowHeight="15"/>
  <cols>
    <col min="1" max="1" width="11.42578125" style="63"/>
    <col min="2" max="2" width="31.5703125" style="63" customWidth="1"/>
    <col min="3" max="3" width="40.85546875" style="63" customWidth="1"/>
    <col min="4" max="16384" width="11.42578125" style="63"/>
  </cols>
  <sheetData>
    <row r="1" spans="2:7">
      <c r="B1" s="329" t="s">
        <v>133</v>
      </c>
      <c r="C1" s="329"/>
      <c r="D1" s="329"/>
      <c r="E1" s="329"/>
      <c r="F1" s="329"/>
      <c r="G1" s="103"/>
    </row>
    <row r="2" spans="2:7">
      <c r="B2" s="176"/>
      <c r="C2" s="177" t="s">
        <v>4</v>
      </c>
      <c r="D2" s="178"/>
      <c r="E2" s="179"/>
      <c r="F2" s="180"/>
      <c r="G2" s="103"/>
    </row>
    <row r="3" spans="2:7">
      <c r="B3" s="181" t="s">
        <v>5</v>
      </c>
      <c r="C3" s="182" t="s">
        <v>111</v>
      </c>
      <c r="D3" s="72"/>
      <c r="E3" s="45" t="s">
        <v>6</v>
      </c>
      <c r="F3" s="37"/>
      <c r="G3" s="103"/>
    </row>
    <row r="4" spans="2:7">
      <c r="B4" s="181" t="s">
        <v>7</v>
      </c>
      <c r="C4" s="183" t="s">
        <v>8</v>
      </c>
      <c r="D4" s="72"/>
      <c r="E4" s="46"/>
      <c r="F4" s="37"/>
      <c r="G4" s="103"/>
    </row>
    <row r="5" spans="2:7">
      <c r="B5" s="181" t="s">
        <v>9</v>
      </c>
      <c r="C5" s="40"/>
      <c r="D5" s="184"/>
      <c r="E5" s="46" t="s">
        <v>10</v>
      </c>
      <c r="F5" s="37"/>
      <c r="G5" s="103"/>
    </row>
    <row r="6" spans="2:7">
      <c r="B6" s="181" t="s">
        <v>11</v>
      </c>
      <c r="C6" s="40"/>
      <c r="D6" s="72"/>
      <c r="E6" s="47"/>
      <c r="F6" s="37"/>
      <c r="G6" s="103"/>
    </row>
    <row r="7" spans="2:7">
      <c r="B7" s="185" t="s">
        <v>12</v>
      </c>
      <c r="C7" s="186"/>
      <c r="D7" s="72"/>
      <c r="E7" s="48"/>
      <c r="F7" s="37"/>
      <c r="G7" s="103"/>
    </row>
    <row r="8" spans="2:7">
      <c r="B8" s="181" t="s">
        <v>13</v>
      </c>
      <c r="C8" s="40" t="s">
        <v>42</v>
      </c>
      <c r="D8" s="72"/>
      <c r="E8" s="48"/>
      <c r="F8" s="37"/>
      <c r="G8" s="103"/>
    </row>
    <row r="9" spans="2:7">
      <c r="B9" s="181" t="s">
        <v>14</v>
      </c>
      <c r="C9" s="40" t="s">
        <v>42</v>
      </c>
      <c r="D9" s="72"/>
      <c r="E9" s="49"/>
      <c r="F9" s="37"/>
      <c r="G9" s="103"/>
    </row>
    <row r="10" spans="2:7">
      <c r="B10" s="181" t="s">
        <v>15</v>
      </c>
      <c r="C10" s="40"/>
      <c r="D10" s="72"/>
      <c r="E10" s="49"/>
      <c r="F10" s="37"/>
      <c r="G10" s="103"/>
    </row>
    <row r="11" spans="2:7">
      <c r="B11" s="181" t="s">
        <v>16</v>
      </c>
      <c r="C11" s="40"/>
      <c r="D11" s="72"/>
      <c r="E11" s="49"/>
      <c r="F11" s="37"/>
      <c r="G11" s="103"/>
    </row>
    <row r="12" spans="2:7">
      <c r="B12" s="187" t="s">
        <v>17</v>
      </c>
      <c r="C12" s="187" t="s">
        <v>18</v>
      </c>
      <c r="D12" s="188" t="s">
        <v>19</v>
      </c>
      <c r="E12" s="188" t="s">
        <v>20</v>
      </c>
      <c r="F12" s="189" t="s">
        <v>21</v>
      </c>
    </row>
    <row r="13" spans="2:7">
      <c r="B13" s="40">
        <v>3200000000</v>
      </c>
      <c r="C13" s="40" t="s">
        <v>28</v>
      </c>
      <c r="D13" s="40">
        <v>1</v>
      </c>
      <c r="E13" s="65">
        <v>318917</v>
      </c>
      <c r="F13" s="190">
        <f>E13*D13</f>
        <v>318917</v>
      </c>
    </row>
    <row r="14" spans="2:7">
      <c r="B14" s="40"/>
      <c r="C14" s="191"/>
      <c r="D14" s="65"/>
      <c r="E14" s="192" t="s">
        <v>22</v>
      </c>
      <c r="F14" s="190">
        <f>F13</f>
        <v>318917</v>
      </c>
    </row>
    <row r="17" spans="2:7">
      <c r="B17" s="329" t="s">
        <v>133</v>
      </c>
      <c r="C17" s="329"/>
      <c r="D17" s="329"/>
      <c r="E17" s="329"/>
      <c r="F17" s="329"/>
    </row>
    <row r="18" spans="2:7">
      <c r="B18" s="176"/>
      <c r="C18" s="177" t="s">
        <v>23</v>
      </c>
      <c r="D18" s="178"/>
      <c r="E18" s="193"/>
      <c r="F18" s="194"/>
      <c r="G18" s="103"/>
    </row>
    <row r="19" spans="2:7">
      <c r="B19" s="181" t="s">
        <v>5</v>
      </c>
      <c r="C19" s="182" t="s">
        <v>82</v>
      </c>
      <c r="D19" s="72"/>
      <c r="E19" s="45" t="s">
        <v>6</v>
      </c>
      <c r="F19" s="165"/>
      <c r="G19" s="103"/>
    </row>
    <row r="20" spans="2:7">
      <c r="B20" s="181" t="s">
        <v>7</v>
      </c>
      <c r="C20" s="183" t="s">
        <v>74</v>
      </c>
      <c r="D20" s="72"/>
      <c r="E20" s="46"/>
      <c r="F20" s="165"/>
      <c r="G20" s="103"/>
    </row>
    <row r="21" spans="2:7">
      <c r="B21" s="181" t="s">
        <v>9</v>
      </c>
      <c r="C21" s="40"/>
      <c r="D21" s="184"/>
      <c r="E21" s="46" t="s">
        <v>10</v>
      </c>
      <c r="F21" s="165"/>
      <c r="G21" s="103"/>
    </row>
    <row r="22" spans="2:7">
      <c r="B22" s="181" t="s">
        <v>11</v>
      </c>
      <c r="C22" s="40"/>
      <c r="D22" s="72"/>
      <c r="E22" s="47"/>
      <c r="F22" s="165"/>
      <c r="G22" s="103"/>
    </row>
    <row r="23" spans="2:7">
      <c r="B23" s="185" t="s">
        <v>12</v>
      </c>
      <c r="C23" s="187"/>
      <c r="D23" s="72"/>
      <c r="E23" s="72"/>
      <c r="F23" s="165"/>
      <c r="G23" s="103"/>
    </row>
    <row r="24" spans="2:7">
      <c r="B24" s="181" t="s">
        <v>13</v>
      </c>
      <c r="C24" s="40" t="s">
        <v>81</v>
      </c>
      <c r="D24" s="72"/>
      <c r="E24" s="72"/>
      <c r="F24" s="165"/>
      <c r="G24" s="103"/>
    </row>
    <row r="25" spans="2:7">
      <c r="B25" s="181" t="s">
        <v>14</v>
      </c>
      <c r="C25" s="40"/>
      <c r="D25" s="72"/>
      <c r="E25" s="72"/>
      <c r="F25" s="165"/>
      <c r="G25" s="103"/>
    </row>
    <row r="26" spans="2:7">
      <c r="B26" s="181" t="s">
        <v>15</v>
      </c>
      <c r="C26" s="40"/>
      <c r="D26" s="72"/>
      <c r="E26" s="72"/>
      <c r="F26" s="165"/>
      <c r="G26" s="103"/>
    </row>
    <row r="27" spans="2:7">
      <c r="B27" s="181" t="s">
        <v>16</v>
      </c>
      <c r="C27" s="40"/>
      <c r="D27" s="72"/>
      <c r="E27" s="72"/>
      <c r="F27" s="165"/>
      <c r="G27" s="103"/>
    </row>
    <row r="28" spans="2:7">
      <c r="B28" s="187" t="s">
        <v>17</v>
      </c>
      <c r="C28" s="187" t="s">
        <v>18</v>
      </c>
      <c r="D28" s="188" t="s">
        <v>19</v>
      </c>
      <c r="E28" s="188" t="s">
        <v>20</v>
      </c>
      <c r="F28" s="189" t="s">
        <v>21</v>
      </c>
    </row>
    <row r="29" spans="2:7">
      <c r="B29" s="40">
        <v>3200000000</v>
      </c>
      <c r="C29" s="41" t="s">
        <v>28</v>
      </c>
      <c r="D29" s="40">
        <v>1</v>
      </c>
      <c r="E29" s="65">
        <v>669867</v>
      </c>
      <c r="F29" s="69">
        <f>E29*D29</f>
        <v>669867</v>
      </c>
    </row>
    <row r="30" spans="2:7">
      <c r="B30" s="40"/>
      <c r="C30" s="191"/>
      <c r="D30" s="65"/>
      <c r="E30" s="69" t="s">
        <v>22</v>
      </c>
      <c r="F30" s="69">
        <f>F29</f>
        <v>669867</v>
      </c>
    </row>
    <row r="33" spans="2:7">
      <c r="D33" s="103"/>
      <c r="E33" s="103"/>
      <c r="F33" s="103"/>
    </row>
    <row r="34" spans="2:7">
      <c r="B34" s="176"/>
      <c r="C34" s="177" t="s">
        <v>24</v>
      </c>
      <c r="D34" s="178"/>
      <c r="E34" s="193"/>
      <c r="F34" s="194"/>
      <c r="G34" s="103"/>
    </row>
    <row r="35" spans="2:7">
      <c r="B35" s="181" t="s">
        <v>5</v>
      </c>
      <c r="C35" s="182"/>
      <c r="D35" s="72"/>
      <c r="E35" s="45" t="s">
        <v>6</v>
      </c>
      <c r="F35" s="165"/>
      <c r="G35" s="103"/>
    </row>
    <row r="36" spans="2:7">
      <c r="B36" s="181" t="s">
        <v>7</v>
      </c>
      <c r="C36" s="183"/>
      <c r="D36" s="72"/>
      <c r="E36" s="46"/>
      <c r="F36" s="165"/>
      <c r="G36" s="103"/>
    </row>
    <row r="37" spans="2:7">
      <c r="B37" s="181" t="s">
        <v>9</v>
      </c>
      <c r="C37" s="40"/>
      <c r="D37" s="184"/>
      <c r="E37" s="46" t="s">
        <v>10</v>
      </c>
      <c r="F37" s="165"/>
      <c r="G37" s="103"/>
    </row>
    <row r="38" spans="2:7">
      <c r="B38" s="181" t="s">
        <v>11</v>
      </c>
      <c r="C38" s="40"/>
      <c r="D38" s="72"/>
      <c r="E38" s="47"/>
      <c r="F38" s="165"/>
      <c r="G38" s="103"/>
    </row>
    <row r="39" spans="2:7">
      <c r="B39" s="185" t="s">
        <v>12</v>
      </c>
      <c r="C39" s="187"/>
      <c r="D39" s="72"/>
      <c r="E39" s="72"/>
      <c r="F39" s="165"/>
      <c r="G39" s="103"/>
    </row>
    <row r="40" spans="2:7">
      <c r="B40" s="181" t="s">
        <v>13</v>
      </c>
      <c r="C40" s="40"/>
      <c r="D40" s="72"/>
      <c r="E40" s="72"/>
      <c r="F40" s="165"/>
      <c r="G40" s="103"/>
    </row>
    <row r="41" spans="2:7">
      <c r="B41" s="181" t="s">
        <v>14</v>
      </c>
      <c r="C41" s="40"/>
      <c r="D41" s="72"/>
      <c r="E41" s="72"/>
      <c r="F41" s="165"/>
      <c r="G41" s="103"/>
    </row>
    <row r="42" spans="2:7">
      <c r="B42" s="181" t="s">
        <v>15</v>
      </c>
      <c r="C42" s="40"/>
      <c r="D42" s="72"/>
      <c r="E42" s="72"/>
      <c r="F42" s="165"/>
      <c r="G42" s="103"/>
    </row>
    <row r="43" spans="2:7">
      <c r="B43" s="181" t="s">
        <v>16</v>
      </c>
      <c r="C43" s="40"/>
      <c r="D43" s="72"/>
      <c r="E43" s="72"/>
      <c r="F43" s="165"/>
      <c r="G43" s="103"/>
    </row>
    <row r="44" spans="2:7">
      <c r="B44" s="187" t="s">
        <v>17</v>
      </c>
      <c r="C44" s="187" t="s">
        <v>18</v>
      </c>
      <c r="D44" s="188" t="s">
        <v>19</v>
      </c>
      <c r="E44" s="188" t="s">
        <v>20</v>
      </c>
      <c r="F44" s="189" t="s">
        <v>21</v>
      </c>
    </row>
    <row r="45" spans="2:7">
      <c r="B45" s="40"/>
      <c r="C45" s="41"/>
      <c r="D45" s="40"/>
      <c r="E45" s="65"/>
      <c r="F45" s="69">
        <f>E45*D45</f>
        <v>0</v>
      </c>
    </row>
    <row r="46" spans="2:7">
      <c r="B46" s="40"/>
      <c r="C46" s="191"/>
      <c r="D46" s="65"/>
      <c r="E46" s="69" t="s">
        <v>22</v>
      </c>
      <c r="F46" s="69">
        <f>F45</f>
        <v>0</v>
      </c>
    </row>
    <row r="49" spans="2:6">
      <c r="B49" s="176"/>
      <c r="C49" s="177" t="s">
        <v>89</v>
      </c>
      <c r="D49" s="178"/>
      <c r="E49" s="193"/>
      <c r="F49" s="194"/>
    </row>
    <row r="50" spans="2:6">
      <c r="B50" s="181" t="s">
        <v>5</v>
      </c>
      <c r="C50" s="182"/>
      <c r="D50" s="72"/>
      <c r="E50" s="45" t="s">
        <v>6</v>
      </c>
      <c r="F50" s="165"/>
    </row>
    <row r="51" spans="2:6">
      <c r="B51" s="181" t="s">
        <v>7</v>
      </c>
      <c r="C51" s="183"/>
      <c r="D51" s="72"/>
      <c r="E51" s="46"/>
      <c r="F51" s="165"/>
    </row>
    <row r="52" spans="2:6">
      <c r="B52" s="181" t="s">
        <v>9</v>
      </c>
      <c r="C52" s="40"/>
      <c r="D52" s="184"/>
      <c r="E52" s="46" t="s">
        <v>10</v>
      </c>
      <c r="F52" s="165"/>
    </row>
    <row r="53" spans="2:6">
      <c r="B53" s="181" t="s">
        <v>11</v>
      </c>
      <c r="C53" s="40"/>
      <c r="D53" s="72"/>
      <c r="E53" s="47"/>
      <c r="F53" s="165"/>
    </row>
    <row r="54" spans="2:6">
      <c r="B54" s="185" t="s">
        <v>12</v>
      </c>
      <c r="C54" s="187"/>
      <c r="D54" s="72"/>
      <c r="E54" s="72"/>
      <c r="F54" s="165"/>
    </row>
    <row r="55" spans="2:6">
      <c r="B55" s="181" t="s">
        <v>13</v>
      </c>
      <c r="C55" s="40"/>
      <c r="D55" s="72"/>
      <c r="E55" s="72"/>
      <c r="F55" s="165"/>
    </row>
    <row r="56" spans="2:6">
      <c r="B56" s="181" t="s">
        <v>14</v>
      </c>
      <c r="C56" s="40"/>
      <c r="D56" s="72"/>
      <c r="E56" s="72"/>
      <c r="F56" s="165"/>
    </row>
    <row r="57" spans="2:6">
      <c r="B57" s="181" t="s">
        <v>15</v>
      </c>
      <c r="C57" s="40"/>
      <c r="D57" s="72"/>
      <c r="E57" s="72"/>
      <c r="F57" s="165"/>
    </row>
    <row r="58" spans="2:6">
      <c r="B58" s="181" t="s">
        <v>16</v>
      </c>
      <c r="C58" s="40"/>
      <c r="D58" s="72"/>
      <c r="E58" s="72"/>
      <c r="F58" s="165"/>
    </row>
    <row r="59" spans="2:6">
      <c r="B59" s="187" t="s">
        <v>17</v>
      </c>
      <c r="C59" s="187" t="s">
        <v>18</v>
      </c>
      <c r="D59" s="188" t="s">
        <v>19</v>
      </c>
      <c r="E59" s="188" t="s">
        <v>20</v>
      </c>
      <c r="F59" s="189" t="s">
        <v>21</v>
      </c>
    </row>
    <row r="60" spans="2:6">
      <c r="B60" s="40"/>
      <c r="C60" s="41"/>
      <c r="D60" s="40"/>
      <c r="E60" s="65"/>
      <c r="F60" s="69">
        <f>E60*D60</f>
        <v>0</v>
      </c>
    </row>
    <row r="61" spans="2:6">
      <c r="B61" s="40"/>
      <c r="C61" s="191"/>
      <c r="D61" s="65"/>
      <c r="E61" s="69" t="s">
        <v>22</v>
      </c>
      <c r="F61" s="69">
        <f>F60</f>
        <v>0</v>
      </c>
    </row>
  </sheetData>
  <mergeCells count="2">
    <mergeCell ref="B1:F1"/>
    <mergeCell ref="B17:F1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3"/>
  <sheetViews>
    <sheetView workbookViewId="0">
      <selection activeCell="C15" sqref="C15"/>
    </sheetView>
  </sheetViews>
  <sheetFormatPr baseColWidth="10" defaultRowHeight="15"/>
  <cols>
    <col min="2" max="2" width="47.7109375" bestFit="1" customWidth="1"/>
    <col min="3" max="3" width="24.28515625" customWidth="1"/>
  </cols>
  <sheetData>
    <row r="2" spans="2:3">
      <c r="B2" s="258" t="s">
        <v>109</v>
      </c>
      <c r="C2" s="258" t="s">
        <v>5</v>
      </c>
    </row>
    <row r="3" spans="2:3">
      <c r="B3" s="259" t="s">
        <v>107</v>
      </c>
      <c r="C3" s="259" t="s">
        <v>108</v>
      </c>
    </row>
    <row r="4" spans="2:3">
      <c r="B4" s="259" t="s">
        <v>106</v>
      </c>
      <c r="C4" s="259" t="s">
        <v>110</v>
      </c>
    </row>
    <row r="5" spans="2:3">
      <c r="B5" s="259" t="s">
        <v>8</v>
      </c>
      <c r="C5" s="259" t="s">
        <v>111</v>
      </c>
    </row>
    <row r="6" spans="2:3">
      <c r="B6" s="259" t="s">
        <v>74</v>
      </c>
      <c r="C6" s="259" t="s">
        <v>82</v>
      </c>
    </row>
    <row r="7" spans="2:3">
      <c r="B7" s="259" t="s">
        <v>117</v>
      </c>
      <c r="C7" s="259" t="s">
        <v>118</v>
      </c>
    </row>
    <row r="8" spans="2:3">
      <c r="B8" s="259" t="s">
        <v>119</v>
      </c>
      <c r="C8" s="259" t="s">
        <v>120</v>
      </c>
    </row>
    <row r="9" spans="2:3">
      <c r="B9" s="259" t="s">
        <v>121</v>
      </c>
      <c r="C9" s="259" t="s">
        <v>112</v>
      </c>
    </row>
    <row r="10" spans="2:3">
      <c r="B10" s="259" t="s">
        <v>123</v>
      </c>
      <c r="C10" s="259" t="s">
        <v>124</v>
      </c>
    </row>
    <row r="11" spans="2:3">
      <c r="B11" s="259" t="s">
        <v>43</v>
      </c>
      <c r="C11" s="259" t="s">
        <v>52</v>
      </c>
    </row>
    <row r="12" spans="2:3">
      <c r="B12" s="259" t="s">
        <v>125</v>
      </c>
      <c r="C12" s="259" t="s">
        <v>126</v>
      </c>
    </row>
    <row r="13" spans="2:3">
      <c r="B13" s="259" t="s">
        <v>127</v>
      </c>
      <c r="C13" s="259" t="s">
        <v>128</v>
      </c>
    </row>
    <row r="14" spans="2:3">
      <c r="B14" s="259" t="s">
        <v>134</v>
      </c>
      <c r="C14" s="259" t="s">
        <v>135</v>
      </c>
    </row>
    <row r="15" spans="2:3">
      <c r="B15" s="259" t="s">
        <v>157</v>
      </c>
      <c r="C15" s="259" t="s">
        <v>158</v>
      </c>
    </row>
    <row r="16" spans="2:3">
      <c r="B16" s="259"/>
      <c r="C16" s="259"/>
    </row>
    <row r="17" spans="2:3">
      <c r="B17" s="259"/>
      <c r="C17" s="259"/>
    </row>
    <row r="18" spans="2:3">
      <c r="B18" s="259"/>
      <c r="C18" s="259"/>
    </row>
    <row r="19" spans="2:3">
      <c r="B19" s="259"/>
      <c r="C19" s="259"/>
    </row>
    <row r="20" spans="2:3">
      <c r="B20" s="259"/>
      <c r="C20" s="259"/>
    </row>
    <row r="21" spans="2:3">
      <c r="B21" s="259"/>
      <c r="C21" s="259"/>
    </row>
    <row r="22" spans="2:3">
      <c r="B22" s="259"/>
      <c r="C22" s="259"/>
    </row>
    <row r="23" spans="2:3">
      <c r="B23" s="259"/>
      <c r="C23" s="259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1"/>
  <sheetViews>
    <sheetView topLeftCell="A76" workbookViewId="0">
      <selection activeCell="I90" sqref="I90"/>
    </sheetView>
  </sheetViews>
  <sheetFormatPr baseColWidth="10" defaultRowHeight="15"/>
  <cols>
    <col min="2" max="2" width="34.7109375" customWidth="1"/>
    <col min="3" max="3" width="38.7109375" customWidth="1"/>
  </cols>
  <sheetData>
    <row r="2" spans="2:6">
      <c r="C2" s="58"/>
    </row>
    <row r="3" spans="2:6" ht="15.75" thickBot="1"/>
    <row r="4" spans="2:6" ht="15.75" thickBot="1">
      <c r="B4" s="76"/>
      <c r="C4" s="77" t="s">
        <v>25</v>
      </c>
      <c r="D4" s="3"/>
      <c r="E4" s="4"/>
      <c r="F4" s="5"/>
    </row>
    <row r="5" spans="2:6">
      <c r="B5" s="6" t="s">
        <v>5</v>
      </c>
      <c r="C5" s="182"/>
      <c r="D5" s="7"/>
      <c r="E5" s="8" t="s">
        <v>6</v>
      </c>
      <c r="F5" s="9"/>
    </row>
    <row r="6" spans="2:6">
      <c r="B6" s="10" t="s">
        <v>7</v>
      </c>
      <c r="C6" s="183"/>
      <c r="D6" s="11"/>
      <c r="E6" s="12"/>
      <c r="F6" s="9"/>
    </row>
    <row r="7" spans="2:6">
      <c r="B7" s="10" t="s">
        <v>9</v>
      </c>
      <c r="C7" s="13"/>
      <c r="D7" s="14"/>
      <c r="E7" s="12" t="s">
        <v>10</v>
      </c>
      <c r="F7" s="9"/>
    </row>
    <row r="8" spans="2:6">
      <c r="B8" s="10" t="s">
        <v>11</v>
      </c>
      <c r="C8" s="13"/>
      <c r="D8" s="7"/>
      <c r="E8" s="15"/>
      <c r="F8" s="9"/>
    </row>
    <row r="9" spans="2:6">
      <c r="B9" s="1" t="s">
        <v>12</v>
      </c>
      <c r="C9" s="2"/>
      <c r="D9" s="7"/>
      <c r="E9" s="16"/>
      <c r="F9" s="9"/>
    </row>
    <row r="10" spans="2:6">
      <c r="B10" s="10" t="s">
        <v>13</v>
      </c>
      <c r="C10" s="13"/>
      <c r="D10" s="7"/>
      <c r="E10" s="16"/>
      <c r="F10" s="9"/>
    </row>
    <row r="11" spans="2:6">
      <c r="B11" s="17" t="s">
        <v>14</v>
      </c>
      <c r="C11" s="18"/>
      <c r="D11" s="7"/>
      <c r="E11" s="19"/>
      <c r="F11" s="9"/>
    </row>
    <row r="12" spans="2:6">
      <c r="B12" s="17" t="s">
        <v>15</v>
      </c>
      <c r="C12" s="18"/>
      <c r="D12" s="7"/>
      <c r="E12" s="19"/>
      <c r="F12" s="9"/>
    </row>
    <row r="13" spans="2:6" ht="15.75" thickBot="1">
      <c r="B13" s="20" t="s">
        <v>16</v>
      </c>
      <c r="C13" s="18"/>
      <c r="D13" s="7"/>
      <c r="E13" s="19"/>
      <c r="F13" s="21"/>
    </row>
    <row r="14" spans="2:6" ht="15.75" thickBot="1">
      <c r="B14" s="123" t="s">
        <v>17</v>
      </c>
      <c r="C14" s="123" t="s">
        <v>18</v>
      </c>
      <c r="D14" s="124" t="s">
        <v>19</v>
      </c>
      <c r="E14" s="125" t="s">
        <v>20</v>
      </c>
      <c r="F14" s="126" t="s">
        <v>21</v>
      </c>
    </row>
    <row r="15" spans="2:6">
      <c r="B15" s="22"/>
      <c r="C15" s="22"/>
      <c r="D15" s="23"/>
      <c r="E15" s="24"/>
      <c r="F15" s="25">
        <f>E15*D15</f>
        <v>0</v>
      </c>
    </row>
    <row r="16" spans="2:6" ht="15.75" thickBot="1">
      <c r="B16" s="26"/>
      <c r="C16" s="27"/>
      <c r="D16" s="28"/>
      <c r="E16" s="29" t="s">
        <v>22</v>
      </c>
      <c r="F16" s="30">
        <f>F15</f>
        <v>0</v>
      </c>
    </row>
    <row r="18" spans="2:6" ht="15.75" thickBot="1">
      <c r="B18" s="331" t="s">
        <v>137</v>
      </c>
      <c r="C18" s="331"/>
      <c r="D18" s="331"/>
      <c r="E18" s="331"/>
      <c r="F18" s="331"/>
    </row>
    <row r="19" spans="2:6" ht="15.75" thickBot="1">
      <c r="B19" s="76"/>
      <c r="C19" s="77" t="s">
        <v>30</v>
      </c>
      <c r="D19" s="153"/>
      <c r="E19" s="31"/>
      <c r="F19" s="32"/>
    </row>
    <row r="20" spans="2:6">
      <c r="B20" s="209" t="s">
        <v>5</v>
      </c>
      <c r="C20" s="210" t="s">
        <v>135</v>
      </c>
      <c r="D20" s="213"/>
      <c r="E20" s="50" t="s">
        <v>6</v>
      </c>
      <c r="F20" s="32"/>
    </row>
    <row r="21" spans="2:6">
      <c r="B21" s="211" t="s">
        <v>7</v>
      </c>
      <c r="C21" s="212" t="s">
        <v>134</v>
      </c>
      <c r="D21" s="213"/>
      <c r="E21" s="214"/>
      <c r="F21" s="32"/>
    </row>
    <row r="22" spans="2:6">
      <c r="B22" s="211" t="s">
        <v>9</v>
      </c>
      <c r="C22" s="215">
        <v>246026</v>
      </c>
      <c r="D22" s="216"/>
      <c r="E22" s="214" t="s">
        <v>10</v>
      </c>
      <c r="F22" s="32"/>
    </row>
    <row r="23" spans="2:6">
      <c r="B23" s="211" t="s">
        <v>11</v>
      </c>
      <c r="C23" s="215"/>
      <c r="D23" s="153"/>
      <c r="E23" s="217"/>
      <c r="F23" s="32"/>
    </row>
    <row r="24" spans="2:6">
      <c r="B24" s="218" t="s">
        <v>12</v>
      </c>
      <c r="C24" s="219">
        <v>78900</v>
      </c>
      <c r="D24" s="153"/>
      <c r="E24" s="220"/>
      <c r="F24" s="32"/>
    </row>
    <row r="25" spans="2:6">
      <c r="B25" s="211" t="s">
        <v>13</v>
      </c>
      <c r="C25" s="215">
        <v>4520165742</v>
      </c>
      <c r="D25" s="153"/>
      <c r="E25" s="220"/>
      <c r="F25" s="32"/>
    </row>
    <row r="26" spans="2:6">
      <c r="B26" s="221" t="s">
        <v>14</v>
      </c>
      <c r="C26" s="222">
        <v>7148</v>
      </c>
      <c r="D26" s="153"/>
      <c r="E26" s="223"/>
      <c r="F26" s="32"/>
    </row>
    <row r="27" spans="2:6">
      <c r="B27" s="221" t="s">
        <v>15</v>
      </c>
      <c r="C27" s="224"/>
      <c r="D27" s="153"/>
      <c r="E27" s="223"/>
      <c r="F27" s="32"/>
    </row>
    <row r="28" spans="2:6" ht="15.75" thickBot="1">
      <c r="B28" s="225" t="s">
        <v>16</v>
      </c>
      <c r="C28" s="224"/>
      <c r="D28" s="153"/>
      <c r="E28" s="223"/>
      <c r="F28" s="180"/>
    </row>
    <row r="29" spans="2:6" ht="15.75" thickBot="1">
      <c r="B29" s="226" t="s">
        <v>17</v>
      </c>
      <c r="C29" s="226" t="s">
        <v>18</v>
      </c>
      <c r="D29" s="227" t="s">
        <v>19</v>
      </c>
      <c r="E29" s="228" t="s">
        <v>20</v>
      </c>
      <c r="F29" s="229" t="s">
        <v>21</v>
      </c>
    </row>
    <row r="30" spans="2:6" s="63" customFormat="1">
      <c r="B30" s="52">
        <v>9910000003</v>
      </c>
      <c r="C30" s="52" t="s">
        <v>53</v>
      </c>
      <c r="D30" s="61">
        <v>1</v>
      </c>
      <c r="E30" s="231">
        <v>134835</v>
      </c>
      <c r="F30" s="232">
        <f>E30*D30</f>
        <v>134835</v>
      </c>
    </row>
    <row r="31" spans="2:6" s="63" customFormat="1" ht="15.75" thickBot="1">
      <c r="B31" s="233"/>
      <c r="C31" s="234"/>
      <c r="D31" s="235"/>
      <c r="E31" s="236" t="s">
        <v>22</v>
      </c>
      <c r="F31" s="237">
        <f>F30</f>
        <v>134835</v>
      </c>
    </row>
    <row r="33" spans="2:6" ht="15.75" thickBot="1">
      <c r="B33" s="330" t="s">
        <v>132</v>
      </c>
      <c r="C33" s="330"/>
      <c r="D33" s="330"/>
      <c r="E33" s="330"/>
      <c r="F33" s="330"/>
    </row>
    <row r="34" spans="2:6" ht="15.75" thickBot="1">
      <c r="B34" s="76"/>
      <c r="C34" s="77" t="s">
        <v>31</v>
      </c>
      <c r="D34" s="153"/>
      <c r="E34" s="31"/>
      <c r="F34" s="32"/>
    </row>
    <row r="35" spans="2:6">
      <c r="B35" s="154" t="s">
        <v>5</v>
      </c>
      <c r="C35" s="182" t="s">
        <v>52</v>
      </c>
      <c r="D35" s="155"/>
      <c r="E35" s="156" t="s">
        <v>6</v>
      </c>
      <c r="F35" s="33"/>
    </row>
    <row r="36" spans="2:6">
      <c r="B36" s="157" t="s">
        <v>7</v>
      </c>
      <c r="C36" s="183" t="s">
        <v>43</v>
      </c>
      <c r="D36" s="158"/>
      <c r="E36" s="159"/>
      <c r="F36" s="33"/>
    </row>
    <row r="37" spans="2:6">
      <c r="B37" s="157" t="s">
        <v>9</v>
      </c>
      <c r="C37" s="160">
        <v>243716</v>
      </c>
      <c r="D37" s="161"/>
      <c r="E37" s="159" t="s">
        <v>10</v>
      </c>
      <c r="F37" s="33"/>
    </row>
    <row r="38" spans="2:6">
      <c r="B38" s="157" t="s">
        <v>11</v>
      </c>
      <c r="C38" s="160"/>
      <c r="D38" s="155"/>
      <c r="E38" s="162"/>
      <c r="F38" s="33"/>
    </row>
    <row r="39" spans="2:6">
      <c r="B39" s="151" t="s">
        <v>12</v>
      </c>
      <c r="C39" s="152">
        <v>77664</v>
      </c>
      <c r="D39" s="155"/>
      <c r="E39" s="34"/>
      <c r="F39" s="33"/>
    </row>
    <row r="40" spans="2:6">
      <c r="B40" s="157" t="s">
        <v>13</v>
      </c>
      <c r="C40" s="160">
        <v>4700018431</v>
      </c>
      <c r="D40" s="155"/>
      <c r="E40" s="34"/>
      <c r="F40" s="33"/>
    </row>
    <row r="41" spans="2:6">
      <c r="B41" s="163" t="s">
        <v>14</v>
      </c>
      <c r="C41" s="164">
        <v>7248</v>
      </c>
      <c r="D41" s="155"/>
      <c r="E41" s="35"/>
      <c r="F41" s="33"/>
    </row>
    <row r="42" spans="2:6">
      <c r="B42" s="163" t="s">
        <v>15</v>
      </c>
      <c r="C42" s="59"/>
      <c r="D42" s="155"/>
      <c r="E42" s="35"/>
      <c r="F42" s="33"/>
    </row>
    <row r="43" spans="2:6" ht="15.75" thickBot="1">
      <c r="B43" s="36" t="s">
        <v>16</v>
      </c>
      <c r="C43" s="59"/>
      <c r="D43" s="155"/>
      <c r="E43" s="35"/>
      <c r="F43" s="37"/>
    </row>
    <row r="44" spans="2:6" ht="15.75" thickBot="1">
      <c r="B44" s="123" t="s">
        <v>17</v>
      </c>
      <c r="C44" s="123" t="s">
        <v>18</v>
      </c>
      <c r="D44" s="124" t="s">
        <v>19</v>
      </c>
      <c r="E44" s="125" t="s">
        <v>20</v>
      </c>
      <c r="F44" s="126" t="s">
        <v>21</v>
      </c>
    </row>
    <row r="45" spans="2:6" s="63" customFormat="1">
      <c r="B45" s="52">
        <v>350207</v>
      </c>
      <c r="C45" s="52" t="s">
        <v>131</v>
      </c>
      <c r="D45" s="61">
        <v>1</v>
      </c>
      <c r="E45" s="53">
        <v>241010</v>
      </c>
      <c r="F45" s="54">
        <f>E45*D45</f>
        <v>241010</v>
      </c>
    </row>
    <row r="46" spans="2:6" s="63" customFormat="1" ht="15.75" thickBot="1">
      <c r="B46" s="55"/>
      <c r="C46" s="127"/>
      <c r="D46" s="62"/>
      <c r="E46" s="56" t="s">
        <v>22</v>
      </c>
      <c r="F46" s="57">
        <f>F45</f>
        <v>241010</v>
      </c>
    </row>
    <row r="48" spans="2:6" ht="15.75" thickBot="1">
      <c r="B48" s="330" t="s">
        <v>138</v>
      </c>
      <c r="C48" s="330"/>
      <c r="D48" s="330"/>
      <c r="E48" s="330"/>
      <c r="F48" s="330"/>
    </row>
    <row r="49" spans="2:6" ht="15.75" thickBot="1">
      <c r="B49" s="76"/>
      <c r="C49" s="77" t="s">
        <v>32</v>
      </c>
      <c r="D49" s="153"/>
      <c r="E49" s="31"/>
      <c r="F49" s="32"/>
    </row>
    <row r="50" spans="2:6">
      <c r="B50" s="154" t="s">
        <v>5</v>
      </c>
      <c r="C50" s="182" t="s">
        <v>52</v>
      </c>
      <c r="D50" s="155"/>
      <c r="E50" s="156" t="s">
        <v>6</v>
      </c>
      <c r="F50" s="33"/>
    </row>
    <row r="51" spans="2:6">
      <c r="B51" s="157" t="s">
        <v>7</v>
      </c>
      <c r="C51" s="183" t="s">
        <v>43</v>
      </c>
      <c r="D51" s="158"/>
      <c r="E51" s="159"/>
      <c r="F51" s="33"/>
    </row>
    <row r="52" spans="2:6">
      <c r="B52" s="157" t="s">
        <v>9</v>
      </c>
      <c r="C52" s="160">
        <v>237305</v>
      </c>
      <c r="D52" s="161"/>
      <c r="E52" s="159" t="s">
        <v>10</v>
      </c>
      <c r="F52" s="33"/>
    </row>
    <row r="53" spans="2:6">
      <c r="B53" s="157" t="s">
        <v>11</v>
      </c>
      <c r="C53" s="160"/>
      <c r="D53" s="155"/>
      <c r="E53" s="162"/>
      <c r="F53" s="33"/>
    </row>
    <row r="54" spans="2:6">
      <c r="B54" s="151" t="s">
        <v>12</v>
      </c>
      <c r="C54" s="152">
        <v>73458</v>
      </c>
      <c r="D54" s="155"/>
      <c r="E54" s="34"/>
      <c r="F54" s="33"/>
    </row>
    <row r="55" spans="2:6">
      <c r="B55" s="157" t="s">
        <v>13</v>
      </c>
      <c r="C55" s="160">
        <v>4700016603</v>
      </c>
      <c r="D55" s="155"/>
      <c r="E55" s="34"/>
      <c r="F55" s="33"/>
    </row>
    <row r="56" spans="2:6">
      <c r="B56" s="163" t="s">
        <v>14</v>
      </c>
      <c r="C56" s="164">
        <v>7213</v>
      </c>
      <c r="D56" s="155"/>
      <c r="E56" s="35"/>
      <c r="F56" s="33"/>
    </row>
    <row r="57" spans="2:6">
      <c r="B57" s="163" t="s">
        <v>15</v>
      </c>
      <c r="C57" s="59">
        <v>3018</v>
      </c>
      <c r="D57" s="155"/>
      <c r="E57" s="35"/>
      <c r="F57" s="33"/>
    </row>
    <row r="58" spans="2:6" ht="15.75" thickBot="1">
      <c r="B58" s="36" t="s">
        <v>16</v>
      </c>
      <c r="C58" s="59"/>
      <c r="D58" s="155"/>
      <c r="E58" s="35"/>
      <c r="F58" s="37"/>
    </row>
    <row r="59" spans="2:6" ht="15.75" thickBot="1">
      <c r="B59" s="123" t="s">
        <v>17</v>
      </c>
      <c r="C59" s="123" t="s">
        <v>18</v>
      </c>
      <c r="D59" s="124" t="s">
        <v>19</v>
      </c>
      <c r="E59" s="125" t="s">
        <v>20</v>
      </c>
      <c r="F59" s="126" t="s">
        <v>21</v>
      </c>
    </row>
    <row r="60" spans="2:6">
      <c r="B60" s="52">
        <v>607144</v>
      </c>
      <c r="C60" s="52" t="s">
        <v>139</v>
      </c>
      <c r="D60" s="61">
        <v>1</v>
      </c>
      <c r="E60" s="53">
        <v>4800</v>
      </c>
      <c r="F60" s="54">
        <f>E60*D60</f>
        <v>4800</v>
      </c>
    </row>
    <row r="61" spans="2:6" ht="15.75" thickBot="1">
      <c r="B61" s="55"/>
      <c r="C61" s="127"/>
      <c r="D61" s="62"/>
      <c r="E61" s="56" t="s">
        <v>22</v>
      </c>
      <c r="F61" s="57">
        <f>F60</f>
        <v>4800</v>
      </c>
    </row>
    <row r="63" spans="2:6" ht="15.75" thickBot="1">
      <c r="B63" s="330"/>
      <c r="C63" s="330"/>
      <c r="D63" s="330"/>
      <c r="E63" s="330"/>
      <c r="F63" s="330"/>
    </row>
    <row r="64" spans="2:6" ht="15.75" thickBot="1">
      <c r="B64" s="76"/>
      <c r="C64" s="77" t="s">
        <v>33</v>
      </c>
      <c r="D64" s="153"/>
      <c r="E64" s="31"/>
      <c r="F64" s="32"/>
    </row>
    <row r="65" spans="2:6">
      <c r="B65" s="209" t="s">
        <v>5</v>
      </c>
      <c r="C65" s="210" t="s">
        <v>124</v>
      </c>
      <c r="D65" s="213"/>
      <c r="E65" s="50" t="s">
        <v>6</v>
      </c>
      <c r="F65" s="32"/>
    </row>
    <row r="66" spans="2:6">
      <c r="B66" s="211" t="s">
        <v>7</v>
      </c>
      <c r="C66" s="212" t="s">
        <v>123</v>
      </c>
      <c r="D66" s="213"/>
      <c r="E66" s="214"/>
      <c r="F66" s="32"/>
    </row>
    <row r="67" spans="2:6">
      <c r="B67" s="211" t="s">
        <v>9</v>
      </c>
      <c r="C67" s="215">
        <v>246024</v>
      </c>
      <c r="D67" s="216"/>
      <c r="E67" s="214" t="s">
        <v>10</v>
      </c>
      <c r="F67" s="32"/>
    </row>
    <row r="68" spans="2:6">
      <c r="B68" s="211" t="s">
        <v>11</v>
      </c>
      <c r="C68" s="215"/>
      <c r="D68" s="153"/>
      <c r="E68" s="217"/>
      <c r="F68" s="32"/>
    </row>
    <row r="69" spans="2:6">
      <c r="B69" s="218" t="s">
        <v>12</v>
      </c>
      <c r="C69" s="219">
        <v>78921</v>
      </c>
      <c r="D69" s="153"/>
      <c r="E69" s="220"/>
      <c r="F69" s="32"/>
    </row>
    <row r="70" spans="2:6">
      <c r="B70" s="211" t="s">
        <v>13</v>
      </c>
      <c r="C70" s="215">
        <v>179147</v>
      </c>
      <c r="D70" s="153"/>
      <c r="E70" s="220"/>
      <c r="F70" s="32"/>
    </row>
    <row r="71" spans="2:6">
      <c r="B71" s="221" t="s">
        <v>14</v>
      </c>
      <c r="C71" s="222">
        <v>7270</v>
      </c>
      <c r="D71" s="153"/>
      <c r="E71" s="223"/>
      <c r="F71" s="32"/>
    </row>
    <row r="72" spans="2:6">
      <c r="B72" s="221" t="s">
        <v>15</v>
      </c>
      <c r="C72" s="224"/>
      <c r="D72" s="153"/>
      <c r="E72" s="223"/>
      <c r="F72" s="32"/>
    </row>
    <row r="73" spans="2:6" ht="15.75" thickBot="1">
      <c r="B73" s="225" t="s">
        <v>16</v>
      </c>
      <c r="C73" s="224"/>
      <c r="D73" s="153"/>
      <c r="E73" s="223"/>
      <c r="F73" s="180"/>
    </row>
    <row r="74" spans="2:6" ht="15.75" thickBot="1">
      <c r="B74" s="226" t="s">
        <v>17</v>
      </c>
      <c r="C74" s="226" t="s">
        <v>18</v>
      </c>
      <c r="D74" s="227" t="s">
        <v>19</v>
      </c>
      <c r="E74" s="228" t="s">
        <v>20</v>
      </c>
      <c r="F74" s="229" t="s">
        <v>21</v>
      </c>
    </row>
    <row r="75" spans="2:6">
      <c r="B75" s="230" t="s">
        <v>27</v>
      </c>
      <c r="C75" s="230" t="s">
        <v>136</v>
      </c>
      <c r="D75" s="240">
        <v>1</v>
      </c>
      <c r="E75" s="242">
        <v>250000</v>
      </c>
      <c r="F75" s="232">
        <f>E75*D75</f>
        <v>250000</v>
      </c>
    </row>
    <row r="76" spans="2:6" ht="15.75" thickBot="1">
      <c r="B76" s="233"/>
      <c r="C76" s="234"/>
      <c r="D76" s="235"/>
      <c r="E76" s="236" t="s">
        <v>22</v>
      </c>
      <c r="F76" s="237">
        <f>SUM(F75:F75)</f>
        <v>250000</v>
      </c>
    </row>
    <row r="77" spans="2:6" s="244" customFormat="1">
      <c r="B77" s="292"/>
      <c r="C77" s="293"/>
      <c r="D77" s="294"/>
      <c r="E77" s="295"/>
      <c r="F77" s="296"/>
    </row>
    <row r="78" spans="2:6" ht="15.75" thickBot="1">
      <c r="B78" s="330"/>
      <c r="C78" s="330"/>
      <c r="D78" s="330"/>
      <c r="E78" s="330"/>
      <c r="F78" s="330"/>
    </row>
    <row r="79" spans="2:6" ht="15.75" thickBot="1">
      <c r="B79" s="76"/>
      <c r="C79" s="77" t="s">
        <v>34</v>
      </c>
      <c r="D79" s="153"/>
      <c r="E79" s="31"/>
      <c r="F79" s="32"/>
    </row>
    <row r="80" spans="2:6">
      <c r="B80" s="154" t="s">
        <v>5</v>
      </c>
      <c r="C80" s="182" t="s">
        <v>108</v>
      </c>
      <c r="D80" s="155"/>
      <c r="E80" s="156" t="s">
        <v>6</v>
      </c>
      <c r="F80" s="33"/>
    </row>
    <row r="81" spans="2:6">
      <c r="B81" s="157" t="s">
        <v>7</v>
      </c>
      <c r="C81" s="183" t="s">
        <v>107</v>
      </c>
      <c r="D81" s="158"/>
      <c r="E81" s="159"/>
      <c r="F81" s="33"/>
    </row>
    <row r="82" spans="2:6">
      <c r="B82" s="157" t="s">
        <v>9</v>
      </c>
      <c r="C82" s="160">
        <v>246664</v>
      </c>
      <c r="D82" s="161"/>
      <c r="E82" s="159" t="s">
        <v>10</v>
      </c>
      <c r="F82" s="33"/>
    </row>
    <row r="83" spans="2:6">
      <c r="B83" s="157" t="s">
        <v>11</v>
      </c>
      <c r="C83" s="160"/>
      <c r="D83" s="155"/>
      <c r="E83" s="162"/>
      <c r="F83" s="33"/>
    </row>
    <row r="84" spans="2:6">
      <c r="B84" s="151" t="s">
        <v>12</v>
      </c>
      <c r="C84" s="152">
        <v>79475</v>
      </c>
      <c r="D84" s="155"/>
      <c r="E84" s="34"/>
      <c r="F84" s="33"/>
    </row>
    <row r="85" spans="2:6">
      <c r="B85" s="157" t="s">
        <v>13</v>
      </c>
      <c r="C85" s="160">
        <v>781682</v>
      </c>
      <c r="D85" s="155"/>
      <c r="E85" s="34"/>
      <c r="F85" s="33"/>
    </row>
    <row r="86" spans="2:6">
      <c r="B86" s="163" t="s">
        <v>14</v>
      </c>
      <c r="C86" s="164">
        <v>7229</v>
      </c>
      <c r="D86" s="155"/>
      <c r="E86" s="35"/>
      <c r="F86" s="33"/>
    </row>
    <row r="87" spans="2:6">
      <c r="B87" s="163" t="s">
        <v>15</v>
      </c>
      <c r="C87" s="59"/>
      <c r="D87" s="155"/>
      <c r="E87" s="35"/>
      <c r="F87" s="33"/>
    </row>
    <row r="88" spans="2:6" ht="15.75" thickBot="1">
      <c r="B88" s="36" t="s">
        <v>16</v>
      </c>
      <c r="C88" s="59"/>
      <c r="D88" s="155"/>
      <c r="E88" s="35"/>
      <c r="F88" s="37"/>
    </row>
    <row r="89" spans="2:6" ht="15.75" thickBot="1">
      <c r="B89" s="123" t="s">
        <v>17</v>
      </c>
      <c r="C89" s="123" t="s">
        <v>18</v>
      </c>
      <c r="D89" s="124" t="s">
        <v>19</v>
      </c>
      <c r="E89" s="125" t="s">
        <v>20</v>
      </c>
      <c r="F89" s="126" t="s">
        <v>21</v>
      </c>
    </row>
    <row r="90" spans="2:6">
      <c r="B90" s="52" t="s">
        <v>142</v>
      </c>
      <c r="C90" s="52" t="s">
        <v>141</v>
      </c>
      <c r="D90" s="61">
        <v>2</v>
      </c>
      <c r="E90" s="53">
        <v>72233</v>
      </c>
      <c r="F90" s="54">
        <f>D90*E90</f>
        <v>144466</v>
      </c>
    </row>
    <row r="91" spans="2:6" ht="15.75" thickBot="1">
      <c r="B91" s="55"/>
      <c r="C91" s="127"/>
      <c r="D91" s="62"/>
      <c r="E91" s="56" t="s">
        <v>22</v>
      </c>
      <c r="F91" s="57">
        <f>F90</f>
        <v>144466</v>
      </c>
    </row>
  </sheetData>
  <mergeCells count="5">
    <mergeCell ref="B63:F63"/>
    <mergeCell ref="B78:F78"/>
    <mergeCell ref="B18:F18"/>
    <mergeCell ref="B33:F33"/>
    <mergeCell ref="B48:F48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58" workbookViewId="0">
      <selection activeCell="B17" sqref="B17:F17"/>
    </sheetView>
  </sheetViews>
  <sheetFormatPr baseColWidth="10" defaultRowHeight="15"/>
  <cols>
    <col min="2" max="2" width="35.28515625" style="43" customWidth="1"/>
    <col min="3" max="3" width="41.28515625" style="51" customWidth="1"/>
    <col min="4" max="4" width="11.42578125" style="51"/>
    <col min="5" max="5" width="12.28515625" style="60" customWidth="1"/>
    <col min="6" max="6" width="11.42578125" style="60"/>
  </cols>
  <sheetData>
    <row r="1" spans="2:6">
      <c r="B1" s="333"/>
      <c r="C1" s="333"/>
      <c r="D1" s="333"/>
      <c r="E1" s="333"/>
      <c r="F1" s="333"/>
    </row>
    <row r="2" spans="2:6" s="38" customFormat="1" ht="15.75" thickBot="1">
      <c r="B2" s="43"/>
      <c r="C2" s="51"/>
      <c r="D2" s="51"/>
      <c r="E2" s="60"/>
      <c r="F2" s="60"/>
    </row>
    <row r="3" spans="2:6" ht="15.75" thickBot="1">
      <c r="B3" s="76"/>
      <c r="C3" s="77" t="s">
        <v>90</v>
      </c>
      <c r="D3" s="153"/>
      <c r="E3" s="31"/>
      <c r="F3" s="32"/>
    </row>
    <row r="4" spans="2:6">
      <c r="B4" s="154" t="s">
        <v>5</v>
      </c>
      <c r="C4" s="182"/>
      <c r="D4" s="155"/>
      <c r="E4" s="156" t="s">
        <v>6</v>
      </c>
      <c r="F4" s="33"/>
    </row>
    <row r="5" spans="2:6">
      <c r="B5" s="157" t="s">
        <v>7</v>
      </c>
      <c r="C5" s="183"/>
      <c r="D5" s="158"/>
      <c r="E5" s="159"/>
      <c r="F5" s="33"/>
    </row>
    <row r="6" spans="2:6">
      <c r="B6" s="157" t="s">
        <v>9</v>
      </c>
      <c r="C6" s="160"/>
      <c r="D6" s="161"/>
      <c r="E6" s="159" t="s">
        <v>10</v>
      </c>
      <c r="F6" s="33"/>
    </row>
    <row r="7" spans="2:6">
      <c r="B7" s="157" t="s">
        <v>11</v>
      </c>
      <c r="C7" s="160"/>
      <c r="D7" s="155"/>
      <c r="E7" s="162"/>
      <c r="F7" s="33"/>
    </row>
    <row r="8" spans="2:6">
      <c r="B8" s="151" t="s">
        <v>12</v>
      </c>
      <c r="C8" s="152"/>
      <c r="D8" s="155"/>
      <c r="E8" s="34"/>
      <c r="F8" s="33"/>
    </row>
    <row r="9" spans="2:6">
      <c r="B9" s="157" t="s">
        <v>13</v>
      </c>
      <c r="C9" s="160"/>
      <c r="D9" s="155"/>
      <c r="E9" s="34"/>
      <c r="F9" s="33"/>
    </row>
    <row r="10" spans="2:6">
      <c r="B10" s="163" t="s">
        <v>14</v>
      </c>
      <c r="C10" s="164"/>
      <c r="D10" s="155"/>
      <c r="E10" s="35"/>
      <c r="F10" s="33"/>
    </row>
    <row r="11" spans="2:6">
      <c r="B11" s="163" t="s">
        <v>15</v>
      </c>
      <c r="C11" s="59"/>
      <c r="D11" s="155"/>
      <c r="E11" s="35"/>
      <c r="F11" s="33"/>
    </row>
    <row r="12" spans="2:6" ht="15.75" thickBot="1">
      <c r="B12" s="36" t="s">
        <v>16</v>
      </c>
      <c r="C12" s="59"/>
      <c r="D12" s="155"/>
      <c r="E12" s="35"/>
      <c r="F12" s="37"/>
    </row>
    <row r="13" spans="2:6" ht="15.75" thickBot="1">
      <c r="B13" s="123" t="s">
        <v>17</v>
      </c>
      <c r="C13" s="123" t="s">
        <v>18</v>
      </c>
      <c r="D13" s="124" t="s">
        <v>19</v>
      </c>
      <c r="E13" s="125" t="s">
        <v>20</v>
      </c>
      <c r="F13" s="126" t="s">
        <v>21</v>
      </c>
    </row>
    <row r="14" spans="2:6">
      <c r="B14" s="52"/>
      <c r="C14" s="52"/>
      <c r="D14" s="61"/>
      <c r="E14" s="53"/>
      <c r="F14" s="54">
        <f>E14*D14</f>
        <v>0</v>
      </c>
    </row>
    <row r="15" spans="2:6" ht="15.75" thickBot="1">
      <c r="B15" s="55"/>
      <c r="C15" s="127"/>
      <c r="D15" s="62"/>
      <c r="E15" s="56" t="s">
        <v>22</v>
      </c>
      <c r="F15" s="57">
        <f>F14</f>
        <v>0</v>
      </c>
    </row>
    <row r="16" spans="2:6">
      <c r="B16" s="63"/>
      <c r="C16" s="63"/>
      <c r="D16" s="63"/>
      <c r="E16" s="63"/>
      <c r="F16" s="63"/>
    </row>
    <row r="17" spans="1:6" ht="15.75" thickBot="1">
      <c r="B17" s="332"/>
      <c r="C17" s="332"/>
      <c r="D17" s="332"/>
      <c r="E17" s="332"/>
      <c r="F17" s="332"/>
    </row>
    <row r="18" spans="1:6" ht="15.75" thickBot="1">
      <c r="A18" s="63"/>
      <c r="B18" s="76"/>
      <c r="C18" s="77" t="s">
        <v>35</v>
      </c>
      <c r="D18" s="153"/>
      <c r="E18" s="31"/>
      <c r="F18" s="32"/>
    </row>
    <row r="19" spans="1:6">
      <c r="B19" s="154" t="s">
        <v>5</v>
      </c>
      <c r="C19" s="182"/>
      <c r="D19" s="155"/>
      <c r="E19" s="156" t="s">
        <v>6</v>
      </c>
      <c r="F19" s="33"/>
    </row>
    <row r="20" spans="1:6">
      <c r="B20" s="157" t="s">
        <v>7</v>
      </c>
      <c r="C20" s="183"/>
      <c r="D20" s="158"/>
      <c r="E20" s="159"/>
      <c r="F20" s="33"/>
    </row>
    <row r="21" spans="1:6">
      <c r="B21" s="157" t="s">
        <v>9</v>
      </c>
      <c r="C21" s="160"/>
      <c r="D21" s="161"/>
      <c r="E21" s="159" t="s">
        <v>10</v>
      </c>
      <c r="F21" s="33"/>
    </row>
    <row r="22" spans="1:6">
      <c r="B22" s="157" t="s">
        <v>11</v>
      </c>
      <c r="C22" s="160"/>
      <c r="D22" s="155"/>
      <c r="E22" s="162"/>
      <c r="F22" s="33"/>
    </row>
    <row r="23" spans="1:6">
      <c r="B23" s="151" t="s">
        <v>12</v>
      </c>
      <c r="C23" s="152"/>
      <c r="D23" s="155"/>
      <c r="E23" s="34"/>
      <c r="F23" s="33"/>
    </row>
    <row r="24" spans="1:6">
      <c r="B24" s="157" t="s">
        <v>13</v>
      </c>
      <c r="C24" s="160"/>
      <c r="D24" s="155"/>
      <c r="E24" s="34"/>
      <c r="F24" s="33"/>
    </row>
    <row r="25" spans="1:6">
      <c r="B25" s="163" t="s">
        <v>14</v>
      </c>
      <c r="C25" s="164"/>
      <c r="D25" s="155"/>
      <c r="E25" s="35"/>
      <c r="F25" s="33"/>
    </row>
    <row r="26" spans="1:6">
      <c r="B26" s="163" t="s">
        <v>15</v>
      </c>
      <c r="C26" s="59"/>
      <c r="D26" s="155"/>
      <c r="E26" s="35"/>
      <c r="F26" s="33"/>
    </row>
    <row r="27" spans="1:6" ht="15.75" thickBot="1">
      <c r="B27" s="36" t="s">
        <v>16</v>
      </c>
      <c r="C27" s="59"/>
      <c r="D27" s="155"/>
      <c r="E27" s="35"/>
      <c r="F27" s="37"/>
    </row>
    <row r="28" spans="1:6" ht="15.75" thickBot="1">
      <c r="B28" s="123" t="s">
        <v>17</v>
      </c>
      <c r="C28" s="123" t="s">
        <v>18</v>
      </c>
      <c r="D28" s="124" t="s">
        <v>19</v>
      </c>
      <c r="E28" s="125" t="s">
        <v>20</v>
      </c>
      <c r="F28" s="126" t="s">
        <v>21</v>
      </c>
    </row>
    <row r="29" spans="1:6">
      <c r="B29" s="52"/>
      <c r="C29" s="52"/>
      <c r="D29" s="61"/>
      <c r="E29" s="53"/>
      <c r="F29" s="54">
        <f>D29*E29</f>
        <v>0</v>
      </c>
    </row>
    <row r="30" spans="1:6" ht="15.75" thickBot="1">
      <c r="B30" s="55"/>
      <c r="C30" s="127"/>
      <c r="D30" s="62"/>
      <c r="E30" s="56" t="s">
        <v>22</v>
      </c>
      <c r="F30" s="57">
        <f>F29</f>
        <v>0</v>
      </c>
    </row>
    <row r="32" spans="1:6" ht="15.75" thickBot="1">
      <c r="B32" s="332"/>
      <c r="C32" s="332"/>
      <c r="D32" s="332"/>
      <c r="E32" s="332"/>
      <c r="F32" s="332"/>
    </row>
    <row r="33" spans="2:6" ht="15.75" thickBot="1">
      <c r="B33" s="76"/>
      <c r="C33" s="77" t="s">
        <v>36</v>
      </c>
      <c r="D33" s="153"/>
      <c r="E33" s="31"/>
      <c r="F33" s="32"/>
    </row>
    <row r="34" spans="2:6">
      <c r="B34" s="154" t="s">
        <v>5</v>
      </c>
      <c r="C34" s="182"/>
      <c r="D34" s="155"/>
      <c r="E34" s="156" t="s">
        <v>6</v>
      </c>
      <c r="F34" s="33"/>
    </row>
    <row r="35" spans="2:6">
      <c r="B35" s="157" t="s">
        <v>7</v>
      </c>
      <c r="C35" s="183"/>
      <c r="D35" s="158"/>
      <c r="E35" s="159"/>
      <c r="F35" s="33"/>
    </row>
    <row r="36" spans="2:6">
      <c r="B36" s="157" t="s">
        <v>9</v>
      </c>
      <c r="C36" s="160"/>
      <c r="D36" s="161"/>
      <c r="E36" s="159" t="s">
        <v>10</v>
      </c>
      <c r="F36" s="33"/>
    </row>
    <row r="37" spans="2:6">
      <c r="B37" s="157" t="s">
        <v>11</v>
      </c>
      <c r="C37" s="160"/>
      <c r="D37" s="155"/>
      <c r="E37" s="162"/>
      <c r="F37" s="33"/>
    </row>
    <row r="38" spans="2:6">
      <c r="B38" s="151" t="s">
        <v>12</v>
      </c>
      <c r="C38" s="152"/>
      <c r="D38" s="155"/>
      <c r="E38" s="34"/>
      <c r="F38" s="33"/>
    </row>
    <row r="39" spans="2:6">
      <c r="B39" s="157" t="s">
        <v>13</v>
      </c>
      <c r="C39" s="160"/>
      <c r="D39" s="155"/>
      <c r="E39" s="34"/>
      <c r="F39" s="33"/>
    </row>
    <row r="40" spans="2:6">
      <c r="B40" s="163" t="s">
        <v>14</v>
      </c>
      <c r="C40" s="164"/>
      <c r="D40" s="155"/>
      <c r="E40" s="35"/>
      <c r="F40" s="33"/>
    </row>
    <row r="41" spans="2:6">
      <c r="B41" s="163" t="s">
        <v>15</v>
      </c>
      <c r="C41" s="59"/>
      <c r="D41" s="155"/>
      <c r="E41" s="35"/>
      <c r="F41" s="33"/>
    </row>
    <row r="42" spans="2:6" ht="15.75" thickBot="1">
      <c r="B42" s="36" t="s">
        <v>16</v>
      </c>
      <c r="C42" s="59"/>
      <c r="D42" s="155"/>
      <c r="E42" s="35"/>
      <c r="F42" s="37"/>
    </row>
    <row r="43" spans="2:6" ht="15.75" thickBot="1">
      <c r="B43" s="123" t="s">
        <v>17</v>
      </c>
      <c r="C43" s="123" t="s">
        <v>18</v>
      </c>
      <c r="D43" s="124" t="s">
        <v>19</v>
      </c>
      <c r="E43" s="125" t="s">
        <v>20</v>
      </c>
      <c r="F43" s="126" t="s">
        <v>21</v>
      </c>
    </row>
    <row r="44" spans="2:6">
      <c r="B44" s="52"/>
      <c r="C44" s="52"/>
      <c r="D44" s="61"/>
      <c r="E44" s="53"/>
      <c r="F44" s="54">
        <f>D44*E44</f>
        <v>0</v>
      </c>
    </row>
    <row r="45" spans="2:6" ht="15.75" thickBot="1">
      <c r="B45" s="55"/>
      <c r="C45" s="127"/>
      <c r="D45" s="62"/>
      <c r="E45" s="56" t="s">
        <v>22</v>
      </c>
      <c r="F45" s="57">
        <f>F44</f>
        <v>0</v>
      </c>
    </row>
    <row r="47" spans="2:6" ht="15.75" thickBot="1"/>
    <row r="48" spans="2:6" ht="15.75" thickBot="1">
      <c r="B48" s="76"/>
      <c r="C48" s="77" t="s">
        <v>37</v>
      </c>
      <c r="D48" s="153"/>
      <c r="E48" s="31"/>
      <c r="F48" s="32"/>
    </row>
    <row r="49" spans="2:6">
      <c r="B49" s="154" t="s">
        <v>5</v>
      </c>
      <c r="C49" s="182"/>
      <c r="D49" s="155"/>
      <c r="E49" s="156" t="s">
        <v>6</v>
      </c>
      <c r="F49" s="33"/>
    </row>
    <row r="50" spans="2:6">
      <c r="B50" s="157" t="s">
        <v>7</v>
      </c>
      <c r="C50" s="183"/>
      <c r="D50" s="158"/>
      <c r="E50" s="159"/>
      <c r="F50" s="33"/>
    </row>
    <row r="51" spans="2:6">
      <c r="B51" s="157" t="s">
        <v>9</v>
      </c>
      <c r="C51" s="160"/>
      <c r="D51" s="161"/>
      <c r="E51" s="159" t="s">
        <v>10</v>
      </c>
      <c r="F51" s="33"/>
    </row>
    <row r="52" spans="2:6">
      <c r="B52" s="157" t="s">
        <v>11</v>
      </c>
      <c r="C52" s="160"/>
      <c r="D52" s="155"/>
      <c r="E52" s="162" t="s">
        <v>114</v>
      </c>
      <c r="F52" s="33"/>
    </row>
    <row r="53" spans="2:6">
      <c r="B53" s="151" t="s">
        <v>12</v>
      </c>
      <c r="C53" s="152"/>
      <c r="D53" s="155"/>
      <c r="E53" s="34"/>
      <c r="F53" s="33"/>
    </row>
    <row r="54" spans="2:6">
      <c r="B54" s="157" t="s">
        <v>13</v>
      </c>
      <c r="C54" s="160"/>
      <c r="D54" s="155"/>
      <c r="E54" s="34"/>
      <c r="F54" s="33"/>
    </row>
    <row r="55" spans="2:6">
      <c r="B55" s="163" t="s">
        <v>14</v>
      </c>
      <c r="C55" s="164"/>
      <c r="D55" s="155"/>
      <c r="E55" s="35"/>
      <c r="F55" s="33"/>
    </row>
    <row r="56" spans="2:6">
      <c r="B56" s="163" t="s">
        <v>15</v>
      </c>
      <c r="C56" s="59"/>
      <c r="D56" s="155"/>
      <c r="E56" s="35"/>
      <c r="F56" s="33"/>
    </row>
    <row r="57" spans="2:6" ht="15.75" thickBot="1">
      <c r="B57" s="36" t="s">
        <v>16</v>
      </c>
      <c r="C57" s="59"/>
      <c r="D57" s="155"/>
      <c r="E57" s="35"/>
      <c r="F57" s="37"/>
    </row>
    <row r="58" spans="2:6" ht="15.75" thickBot="1">
      <c r="B58" s="123" t="s">
        <v>17</v>
      </c>
      <c r="C58" s="123" t="s">
        <v>18</v>
      </c>
      <c r="D58" s="124" t="s">
        <v>19</v>
      </c>
      <c r="E58" s="125" t="s">
        <v>20</v>
      </c>
      <c r="F58" s="126" t="s">
        <v>21</v>
      </c>
    </row>
    <row r="59" spans="2:6">
      <c r="B59" s="52"/>
      <c r="C59" s="52"/>
      <c r="D59" s="61"/>
      <c r="E59" s="53"/>
      <c r="F59" s="54">
        <f>D59*E59</f>
        <v>0</v>
      </c>
    </row>
    <row r="60" spans="2:6" ht="15.75" thickBot="1">
      <c r="B60" s="55"/>
      <c r="C60" s="127"/>
      <c r="D60" s="62"/>
      <c r="E60" s="56" t="s">
        <v>22</v>
      </c>
      <c r="F60" s="57">
        <f>F59</f>
        <v>0</v>
      </c>
    </row>
    <row r="62" spans="2:6" ht="15.75" thickBot="1"/>
    <row r="63" spans="2:6" ht="15.75" thickBot="1">
      <c r="B63" s="76"/>
      <c r="C63" s="77" t="s">
        <v>91</v>
      </c>
      <c r="D63" s="153"/>
      <c r="E63" s="31"/>
      <c r="F63" s="32"/>
    </row>
    <row r="64" spans="2:6">
      <c r="B64" s="154" t="s">
        <v>5</v>
      </c>
      <c r="C64" s="182"/>
      <c r="D64" s="155"/>
      <c r="E64" s="156" t="s">
        <v>6</v>
      </c>
      <c r="F64" s="33"/>
    </row>
    <row r="65" spans="2:6">
      <c r="B65" s="157" t="s">
        <v>7</v>
      </c>
      <c r="C65" s="183"/>
      <c r="D65" s="158"/>
      <c r="E65" s="159"/>
      <c r="F65" s="33"/>
    </row>
    <row r="66" spans="2:6">
      <c r="B66" s="157" t="s">
        <v>9</v>
      </c>
      <c r="C66" s="183"/>
      <c r="D66" s="161"/>
      <c r="E66" s="159" t="s">
        <v>10</v>
      </c>
      <c r="F66" s="33"/>
    </row>
    <row r="67" spans="2:6">
      <c r="B67" s="157" t="s">
        <v>11</v>
      </c>
      <c r="C67" s="160"/>
      <c r="D67" s="155"/>
      <c r="E67" s="162"/>
      <c r="F67" s="33"/>
    </row>
    <row r="68" spans="2:6">
      <c r="B68" s="151" t="s">
        <v>12</v>
      </c>
      <c r="C68" s="152"/>
      <c r="D68" s="155"/>
      <c r="E68" s="34"/>
      <c r="F68" s="33"/>
    </row>
    <row r="69" spans="2:6">
      <c r="B69" s="157" t="s">
        <v>13</v>
      </c>
      <c r="C69" s="160"/>
      <c r="D69" s="155"/>
      <c r="E69" s="34"/>
      <c r="F69" s="33"/>
    </row>
    <row r="70" spans="2:6">
      <c r="B70" s="163" t="s">
        <v>14</v>
      </c>
      <c r="C70" s="164"/>
      <c r="D70" s="155"/>
      <c r="E70" s="35"/>
      <c r="F70" s="33"/>
    </row>
    <row r="71" spans="2:6">
      <c r="B71" s="163" t="s">
        <v>15</v>
      </c>
      <c r="C71" s="59"/>
      <c r="D71" s="155"/>
      <c r="E71" s="35"/>
      <c r="F71" s="33"/>
    </row>
    <row r="72" spans="2:6" ht="15.75" thickBot="1">
      <c r="B72" s="36" t="s">
        <v>16</v>
      </c>
      <c r="C72" s="59"/>
      <c r="D72" s="155"/>
      <c r="E72" s="35"/>
      <c r="F72" s="37"/>
    </row>
    <row r="73" spans="2:6" ht="15.75" thickBot="1">
      <c r="B73" s="123" t="s">
        <v>17</v>
      </c>
      <c r="C73" s="123" t="s">
        <v>18</v>
      </c>
      <c r="D73" s="124" t="s">
        <v>19</v>
      </c>
      <c r="E73" s="125" t="s">
        <v>20</v>
      </c>
      <c r="F73" s="126" t="s">
        <v>21</v>
      </c>
    </row>
    <row r="74" spans="2:6">
      <c r="B74" s="52"/>
      <c r="C74" s="52"/>
      <c r="D74" s="61"/>
      <c r="E74" s="53"/>
      <c r="F74" s="54">
        <f>D74*E74</f>
        <v>0</v>
      </c>
    </row>
    <row r="75" spans="2:6" s="63" customFormat="1">
      <c r="B75" s="206"/>
      <c r="C75" s="207"/>
      <c r="D75" s="205"/>
      <c r="E75" s="203"/>
      <c r="F75" s="204">
        <f>D75*E75</f>
        <v>0</v>
      </c>
    </row>
    <row r="76" spans="2:6" ht="15.75" thickBot="1">
      <c r="B76" s="55"/>
      <c r="C76" s="127"/>
      <c r="D76" s="62"/>
      <c r="E76" s="56" t="s">
        <v>22</v>
      </c>
      <c r="F76" s="57">
        <f>SUM(F74:F75)</f>
        <v>0</v>
      </c>
    </row>
  </sheetData>
  <mergeCells count="3">
    <mergeCell ref="B17:F17"/>
    <mergeCell ref="B1:F1"/>
    <mergeCell ref="B32:F32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2"/>
  <sheetViews>
    <sheetView topLeftCell="A45" workbookViewId="0">
      <selection activeCell="I54" sqref="I54"/>
    </sheetView>
  </sheetViews>
  <sheetFormatPr baseColWidth="10" defaultRowHeight="15"/>
  <cols>
    <col min="2" max="2" width="35.28515625" style="208" customWidth="1"/>
    <col min="3" max="3" width="45.5703125" style="208" customWidth="1"/>
    <col min="4" max="4" width="11.42578125" style="208"/>
    <col min="5" max="5" width="12.28515625" style="208" customWidth="1"/>
    <col min="6" max="6" width="11.42578125" style="208"/>
  </cols>
  <sheetData>
    <row r="2" spans="2:6" ht="15.75" thickBot="1"/>
    <row r="3" spans="2:6" ht="15.75" thickBot="1">
      <c r="B3" s="76"/>
      <c r="C3" s="77" t="s">
        <v>92</v>
      </c>
      <c r="D3" s="153"/>
      <c r="E3" s="31"/>
      <c r="F3" s="32"/>
    </row>
    <row r="4" spans="2:6">
      <c r="B4" s="209" t="s">
        <v>5</v>
      </c>
      <c r="C4" s="210"/>
      <c r="D4" s="213"/>
      <c r="E4" s="50" t="s">
        <v>6</v>
      </c>
      <c r="F4" s="32"/>
    </row>
    <row r="5" spans="2:6">
      <c r="B5" s="211" t="s">
        <v>7</v>
      </c>
      <c r="C5" s="212"/>
      <c r="D5" s="213"/>
      <c r="E5" s="214"/>
      <c r="F5" s="32"/>
    </row>
    <row r="6" spans="2:6">
      <c r="B6" s="211" t="s">
        <v>9</v>
      </c>
      <c r="C6" s="215"/>
      <c r="D6" s="216"/>
      <c r="E6" s="214" t="s">
        <v>10</v>
      </c>
      <c r="F6" s="32"/>
    </row>
    <row r="7" spans="2:6">
      <c r="B7" s="211" t="s">
        <v>11</v>
      </c>
      <c r="C7" s="215"/>
      <c r="D7" s="153"/>
      <c r="E7" s="217"/>
      <c r="F7" s="32"/>
    </row>
    <row r="8" spans="2:6">
      <c r="B8" s="218" t="s">
        <v>12</v>
      </c>
      <c r="C8" s="219"/>
      <c r="D8" s="153"/>
      <c r="E8" s="220"/>
      <c r="F8" s="32"/>
    </row>
    <row r="9" spans="2:6">
      <c r="B9" s="211" t="s">
        <v>13</v>
      </c>
      <c r="C9" s="215"/>
      <c r="D9" s="153"/>
      <c r="E9" s="220"/>
      <c r="F9" s="32"/>
    </row>
    <row r="10" spans="2:6">
      <c r="B10" s="221" t="s">
        <v>14</v>
      </c>
      <c r="C10" s="222"/>
      <c r="D10" s="153"/>
      <c r="E10" s="223"/>
      <c r="F10" s="32"/>
    </row>
    <row r="11" spans="2:6">
      <c r="B11" s="221" t="s">
        <v>15</v>
      </c>
      <c r="C11" s="224"/>
      <c r="D11" s="153"/>
      <c r="E11" s="223"/>
      <c r="F11" s="32"/>
    </row>
    <row r="12" spans="2:6" ht="15.75" thickBot="1">
      <c r="B12" s="225" t="s">
        <v>16</v>
      </c>
      <c r="C12" s="224"/>
      <c r="D12" s="153"/>
      <c r="E12" s="223"/>
      <c r="F12" s="180"/>
    </row>
    <row r="13" spans="2:6" ht="15.75" thickBot="1">
      <c r="B13" s="226" t="s">
        <v>17</v>
      </c>
      <c r="C13" s="226" t="s">
        <v>18</v>
      </c>
      <c r="D13" s="227" t="s">
        <v>19</v>
      </c>
      <c r="E13" s="228" t="s">
        <v>20</v>
      </c>
      <c r="F13" s="229" t="s">
        <v>21</v>
      </c>
    </row>
    <row r="14" spans="2:6">
      <c r="B14" s="52"/>
      <c r="C14" s="52"/>
      <c r="D14" s="61"/>
      <c r="E14" s="53"/>
      <c r="F14" s="232">
        <f>E14*D14</f>
        <v>0</v>
      </c>
    </row>
    <row r="15" spans="2:6" ht="15.75" thickBot="1">
      <c r="B15" s="233"/>
      <c r="C15" s="234"/>
      <c r="D15" s="235"/>
      <c r="E15" s="236" t="s">
        <v>22</v>
      </c>
      <c r="F15" s="237">
        <f>F14</f>
        <v>0</v>
      </c>
    </row>
    <row r="17" spans="2:6" ht="15.75" thickBot="1"/>
    <row r="18" spans="2:6" ht="15.75" thickBot="1">
      <c r="B18" s="76"/>
      <c r="C18" s="77" t="s">
        <v>38</v>
      </c>
      <c r="D18" s="153"/>
      <c r="E18" s="31"/>
      <c r="F18" s="32"/>
    </row>
    <row r="19" spans="2:6">
      <c r="B19" s="209" t="s">
        <v>5</v>
      </c>
      <c r="C19" s="210" t="s">
        <v>149</v>
      </c>
      <c r="D19" s="213"/>
      <c r="E19" s="50" t="s">
        <v>6</v>
      </c>
      <c r="F19" s="32"/>
    </row>
    <row r="20" spans="2:6">
      <c r="B20" s="211" t="s">
        <v>7</v>
      </c>
      <c r="C20" s="212" t="s">
        <v>148</v>
      </c>
      <c r="D20" s="213"/>
      <c r="E20" s="214"/>
      <c r="F20" s="32"/>
    </row>
    <row r="21" spans="2:6">
      <c r="B21" s="211" t="s">
        <v>9</v>
      </c>
      <c r="C21" s="215">
        <v>247213</v>
      </c>
      <c r="D21" s="216"/>
      <c r="E21" s="214" t="s">
        <v>10</v>
      </c>
      <c r="F21" s="32"/>
    </row>
    <row r="22" spans="2:6">
      <c r="B22" s="211" t="s">
        <v>11</v>
      </c>
      <c r="C22" s="215"/>
      <c r="D22" s="153"/>
      <c r="E22" s="217"/>
      <c r="F22" s="32"/>
    </row>
    <row r="23" spans="2:6">
      <c r="B23" s="218" t="s">
        <v>12</v>
      </c>
      <c r="C23" s="219">
        <v>79849</v>
      </c>
      <c r="D23" s="153"/>
      <c r="E23" s="220"/>
      <c r="F23" s="32"/>
    </row>
    <row r="24" spans="2:6">
      <c r="B24" s="211" t="s">
        <v>13</v>
      </c>
      <c r="C24" s="215" t="s">
        <v>130</v>
      </c>
      <c r="D24" s="153"/>
      <c r="E24" s="220"/>
      <c r="F24" s="32"/>
    </row>
    <row r="25" spans="2:6">
      <c r="B25" s="221" t="s">
        <v>14</v>
      </c>
      <c r="C25" s="222">
        <v>7002</v>
      </c>
      <c r="D25" s="153"/>
      <c r="E25" s="223"/>
      <c r="F25" s="32"/>
    </row>
    <row r="26" spans="2:6">
      <c r="B26" s="221" t="s">
        <v>15</v>
      </c>
      <c r="C26" s="224"/>
      <c r="D26" s="153"/>
      <c r="E26" s="223"/>
      <c r="F26" s="32"/>
    </row>
    <row r="27" spans="2:6" ht="15.75" thickBot="1">
      <c r="B27" s="225" t="s">
        <v>16</v>
      </c>
      <c r="C27" s="224"/>
      <c r="D27" s="153"/>
      <c r="E27" s="223"/>
      <c r="F27" s="180"/>
    </row>
    <row r="28" spans="2:6" ht="15.75" thickBot="1">
      <c r="B28" s="226" t="s">
        <v>17</v>
      </c>
      <c r="C28" s="226" t="s">
        <v>18</v>
      </c>
      <c r="D28" s="227" t="s">
        <v>19</v>
      </c>
      <c r="E28" s="228" t="s">
        <v>20</v>
      </c>
      <c r="F28" s="229" t="s">
        <v>21</v>
      </c>
    </row>
    <row r="29" spans="2:6">
      <c r="B29" s="52" t="s">
        <v>150</v>
      </c>
      <c r="C29" s="52" t="s">
        <v>151</v>
      </c>
      <c r="D29" s="61">
        <v>1</v>
      </c>
      <c r="E29" s="231">
        <v>314160</v>
      </c>
      <c r="F29" s="232">
        <f>E29*D29</f>
        <v>314160</v>
      </c>
    </row>
    <row r="30" spans="2:6" ht="15.75" thickBot="1">
      <c r="B30" s="233"/>
      <c r="C30" s="234"/>
      <c r="D30" s="235"/>
      <c r="E30" s="236" t="s">
        <v>22</v>
      </c>
      <c r="F30" s="237">
        <f>F29</f>
        <v>314160</v>
      </c>
    </row>
    <row r="32" spans="2:6" ht="15.75" thickBot="1">
      <c r="B32" s="334" t="s">
        <v>137</v>
      </c>
      <c r="C32" s="334"/>
      <c r="D32" s="334"/>
      <c r="E32" s="334"/>
      <c r="F32" s="334"/>
    </row>
    <row r="33" spans="1:6" ht="15.75" thickBot="1">
      <c r="A33" s="63"/>
      <c r="B33" s="76"/>
      <c r="C33" s="77" t="s">
        <v>39</v>
      </c>
      <c r="D33" s="153"/>
      <c r="E33" s="31"/>
      <c r="F33" s="32"/>
    </row>
    <row r="34" spans="1:6">
      <c r="B34" s="209" t="s">
        <v>5</v>
      </c>
      <c r="C34" s="210"/>
      <c r="D34" s="213"/>
      <c r="E34" s="50" t="s">
        <v>6</v>
      </c>
      <c r="F34" s="32"/>
    </row>
    <row r="35" spans="1:6">
      <c r="B35" s="211" t="s">
        <v>7</v>
      </c>
      <c r="C35" s="212"/>
      <c r="D35" s="213"/>
      <c r="E35" s="214"/>
      <c r="F35" s="32"/>
    </row>
    <row r="36" spans="1:6">
      <c r="B36" s="211" t="s">
        <v>9</v>
      </c>
      <c r="C36" s="215"/>
      <c r="D36" s="216"/>
      <c r="E36" s="214" t="s">
        <v>10</v>
      </c>
      <c r="F36" s="32"/>
    </row>
    <row r="37" spans="1:6">
      <c r="B37" s="211" t="s">
        <v>11</v>
      </c>
      <c r="C37" s="215"/>
      <c r="D37" s="153"/>
      <c r="E37" s="217"/>
      <c r="F37" s="32"/>
    </row>
    <row r="38" spans="1:6">
      <c r="B38" s="218" t="s">
        <v>12</v>
      </c>
      <c r="C38" s="219"/>
      <c r="D38" s="153"/>
      <c r="E38" s="220"/>
      <c r="F38" s="32"/>
    </row>
    <row r="39" spans="1:6">
      <c r="B39" s="211" t="s">
        <v>13</v>
      </c>
      <c r="C39" s="215"/>
      <c r="D39" s="153"/>
      <c r="E39" s="220"/>
      <c r="F39" s="32"/>
    </row>
    <row r="40" spans="1:6">
      <c r="B40" s="221" t="s">
        <v>14</v>
      </c>
      <c r="C40" s="222"/>
      <c r="D40" s="153"/>
      <c r="E40" s="223"/>
      <c r="F40" s="32"/>
    </row>
    <row r="41" spans="1:6">
      <c r="B41" s="221" t="s">
        <v>15</v>
      </c>
      <c r="C41" s="224"/>
      <c r="D41" s="153"/>
      <c r="E41" s="223"/>
      <c r="F41" s="32"/>
    </row>
    <row r="42" spans="1:6" ht="15.75" thickBot="1">
      <c r="B42" s="225" t="s">
        <v>16</v>
      </c>
      <c r="C42" s="224"/>
      <c r="D42" s="153"/>
      <c r="E42" s="223"/>
      <c r="F42" s="180"/>
    </row>
    <row r="43" spans="1:6" ht="15.75" thickBot="1">
      <c r="B43" s="226" t="s">
        <v>17</v>
      </c>
      <c r="C43" s="226" t="s">
        <v>18</v>
      </c>
      <c r="D43" s="227" t="s">
        <v>19</v>
      </c>
      <c r="E43" s="228" t="s">
        <v>20</v>
      </c>
      <c r="F43" s="229" t="s">
        <v>21</v>
      </c>
    </row>
    <row r="44" spans="1:6">
      <c r="B44" s="52"/>
      <c r="C44" s="52"/>
      <c r="D44" s="61"/>
      <c r="E44" s="231"/>
      <c r="F44" s="232">
        <f>E44*D44</f>
        <v>0</v>
      </c>
    </row>
    <row r="45" spans="1:6" ht="15.75" thickBot="1">
      <c r="B45" s="233"/>
      <c r="C45" s="234"/>
      <c r="D45" s="235"/>
      <c r="E45" s="236" t="s">
        <v>22</v>
      </c>
      <c r="F45" s="237">
        <f>F44</f>
        <v>0</v>
      </c>
    </row>
    <row r="47" spans="1:6" ht="15.75" thickBot="1"/>
    <row r="48" spans="1:6" ht="15.75" thickBot="1">
      <c r="B48" s="76"/>
      <c r="C48" s="77" t="s">
        <v>40</v>
      </c>
      <c r="D48" s="153"/>
      <c r="E48" s="31"/>
      <c r="F48" s="32"/>
    </row>
    <row r="49" spans="2:6">
      <c r="B49" s="209" t="s">
        <v>5</v>
      </c>
      <c r="C49" s="210" t="s">
        <v>158</v>
      </c>
      <c r="D49" s="213"/>
      <c r="E49" s="50" t="s">
        <v>6</v>
      </c>
      <c r="F49" s="32"/>
    </row>
    <row r="50" spans="2:6">
      <c r="B50" s="211" t="s">
        <v>7</v>
      </c>
      <c r="C50" s="212" t="s">
        <v>157</v>
      </c>
      <c r="D50" s="213"/>
      <c r="E50" s="214"/>
      <c r="F50" s="32"/>
    </row>
    <row r="51" spans="2:6">
      <c r="B51" s="211" t="s">
        <v>9</v>
      </c>
      <c r="C51" s="215">
        <v>247393</v>
      </c>
      <c r="D51" s="216"/>
      <c r="E51" s="214" t="s">
        <v>10</v>
      </c>
      <c r="F51" s="32"/>
    </row>
    <row r="52" spans="2:6">
      <c r="B52" s="211" t="s">
        <v>11</v>
      </c>
      <c r="C52" s="215"/>
      <c r="D52" s="153"/>
      <c r="E52" s="217"/>
      <c r="F52" s="32"/>
    </row>
    <row r="53" spans="2:6">
      <c r="B53" s="218" t="s">
        <v>12</v>
      </c>
      <c r="C53" s="219">
        <v>79953</v>
      </c>
      <c r="D53" s="153"/>
      <c r="E53" s="220"/>
      <c r="F53" s="32"/>
    </row>
    <row r="54" spans="2:6">
      <c r="B54" s="211" t="s">
        <v>13</v>
      </c>
      <c r="C54" s="215">
        <v>672</v>
      </c>
      <c r="D54" s="153"/>
      <c r="E54" s="220"/>
      <c r="F54" s="32"/>
    </row>
    <row r="55" spans="2:6">
      <c r="B55" s="221" t="s">
        <v>14</v>
      </c>
      <c r="C55" s="222">
        <v>90109</v>
      </c>
      <c r="D55" s="153"/>
      <c r="E55" s="223"/>
      <c r="F55" s="32"/>
    </row>
    <row r="56" spans="2:6">
      <c r="B56" s="221" t="s">
        <v>15</v>
      </c>
      <c r="C56" s="224">
        <v>2948</v>
      </c>
      <c r="D56" s="153"/>
      <c r="E56" s="223"/>
      <c r="F56" s="32"/>
    </row>
    <row r="57" spans="2:6" ht="15.75" thickBot="1">
      <c r="B57" s="225" t="s">
        <v>16</v>
      </c>
      <c r="C57" s="224"/>
      <c r="D57" s="153"/>
      <c r="E57" s="223"/>
      <c r="F57" s="180"/>
    </row>
    <row r="58" spans="2:6" ht="15.75" thickBot="1">
      <c r="B58" s="307" t="s">
        <v>17</v>
      </c>
      <c r="C58" s="307" t="s">
        <v>18</v>
      </c>
      <c r="D58" s="308" t="s">
        <v>19</v>
      </c>
      <c r="E58" s="308" t="s">
        <v>20</v>
      </c>
      <c r="F58" s="309" t="s">
        <v>21</v>
      </c>
    </row>
    <row r="59" spans="2:6" s="63" customFormat="1">
      <c r="B59" s="52" t="s">
        <v>144</v>
      </c>
      <c r="C59" s="310" t="s">
        <v>159</v>
      </c>
      <c r="D59" s="310">
        <v>3</v>
      </c>
      <c r="E59" s="312">
        <v>264110</v>
      </c>
      <c r="F59" s="314">
        <f t="shared" ref="F59:F60" si="0">E59*D59</f>
        <v>792330</v>
      </c>
    </row>
    <row r="60" spans="2:6" s="63" customFormat="1">
      <c r="B60" s="310" t="s">
        <v>147</v>
      </c>
      <c r="C60" s="310" t="s">
        <v>160</v>
      </c>
      <c r="D60" s="310">
        <v>10</v>
      </c>
      <c r="E60" s="312">
        <v>2500</v>
      </c>
      <c r="F60" s="314">
        <f t="shared" si="0"/>
        <v>25000</v>
      </c>
    </row>
    <row r="61" spans="2:6" s="63" customFormat="1">
      <c r="B61" s="310" t="s">
        <v>161</v>
      </c>
      <c r="C61" s="310" t="s">
        <v>162</v>
      </c>
      <c r="D61" s="310">
        <v>20</v>
      </c>
      <c r="E61" s="312">
        <v>2500</v>
      </c>
      <c r="F61" s="314">
        <f>E61*D61</f>
        <v>50000</v>
      </c>
    </row>
    <row r="62" spans="2:6" s="63" customFormat="1">
      <c r="B62" s="310" t="s">
        <v>27</v>
      </c>
      <c r="C62" s="310" t="s">
        <v>136</v>
      </c>
      <c r="D62" s="310">
        <v>1</v>
      </c>
      <c r="E62" s="312">
        <v>250000</v>
      </c>
      <c r="F62" s="314">
        <f t="shared" ref="F62:F64" si="1">E62*D62</f>
        <v>250000</v>
      </c>
    </row>
    <row r="63" spans="2:6" s="63" customFormat="1">
      <c r="B63" s="310" t="s">
        <v>145</v>
      </c>
      <c r="C63" s="310" t="s">
        <v>163</v>
      </c>
      <c r="D63" s="310">
        <v>3</v>
      </c>
      <c r="E63" s="312">
        <v>79310</v>
      </c>
      <c r="F63" s="314">
        <f t="shared" si="1"/>
        <v>237930</v>
      </c>
    </row>
    <row r="64" spans="2:6" s="63" customFormat="1">
      <c r="B64" s="310" t="s">
        <v>146</v>
      </c>
      <c r="C64" s="310" t="s">
        <v>164</v>
      </c>
      <c r="D64" s="310">
        <v>3</v>
      </c>
      <c r="E64" s="312">
        <v>65450</v>
      </c>
      <c r="F64" s="314">
        <f t="shared" si="1"/>
        <v>196350</v>
      </c>
    </row>
    <row r="65" spans="2:6">
      <c r="B65" s="310" t="s">
        <v>143</v>
      </c>
      <c r="C65" s="310" t="s">
        <v>165</v>
      </c>
      <c r="D65" s="310">
        <v>3</v>
      </c>
      <c r="E65" s="312">
        <v>83160</v>
      </c>
      <c r="F65" s="314">
        <f>E65*D65</f>
        <v>249480</v>
      </c>
    </row>
    <row r="66" spans="2:6" ht="15.75" thickBot="1">
      <c r="B66" s="233"/>
      <c r="C66" s="234"/>
      <c r="D66" s="311"/>
      <c r="E66" s="313" t="s">
        <v>22</v>
      </c>
      <c r="F66" s="315">
        <f>SUM(F59:F65)</f>
        <v>1801090</v>
      </c>
    </row>
    <row r="68" spans="2:6" ht="15.75" thickBot="1"/>
    <row r="69" spans="2:6" ht="15.75" thickBot="1">
      <c r="B69" s="76"/>
      <c r="C69" s="77" t="s">
        <v>41</v>
      </c>
      <c r="D69" s="213"/>
      <c r="E69" s="31"/>
      <c r="F69" s="32"/>
    </row>
    <row r="70" spans="2:6">
      <c r="B70" s="209" t="s">
        <v>5</v>
      </c>
      <c r="C70" s="210"/>
      <c r="D70" s="213"/>
      <c r="E70" s="50" t="s">
        <v>6</v>
      </c>
      <c r="F70" s="32"/>
    </row>
    <row r="71" spans="2:6">
      <c r="B71" s="211" t="s">
        <v>7</v>
      </c>
      <c r="C71" s="212"/>
      <c r="D71" s="213"/>
      <c r="E71" s="214"/>
      <c r="F71" s="32"/>
    </row>
    <row r="72" spans="2:6">
      <c r="B72" s="211" t="s">
        <v>9</v>
      </c>
      <c r="C72" s="215"/>
      <c r="D72" s="216"/>
      <c r="E72" s="214" t="s">
        <v>10</v>
      </c>
      <c r="F72" s="32"/>
    </row>
    <row r="73" spans="2:6">
      <c r="B73" s="211" t="s">
        <v>11</v>
      </c>
      <c r="C73" s="215"/>
      <c r="D73" s="153"/>
      <c r="E73" s="217"/>
      <c r="F73" s="32"/>
    </row>
    <row r="74" spans="2:6">
      <c r="B74" s="218" t="s">
        <v>12</v>
      </c>
      <c r="C74" s="219"/>
      <c r="D74" s="153"/>
      <c r="E74" s="220"/>
      <c r="F74" s="32"/>
    </row>
    <row r="75" spans="2:6">
      <c r="B75" s="211" t="s">
        <v>13</v>
      </c>
      <c r="C75" s="215"/>
      <c r="D75" s="153"/>
      <c r="E75" s="220"/>
      <c r="F75" s="32"/>
    </row>
    <row r="76" spans="2:6">
      <c r="B76" s="221" t="s">
        <v>14</v>
      </c>
      <c r="C76" s="222"/>
      <c r="D76" s="153"/>
      <c r="E76" s="223"/>
      <c r="F76" s="32"/>
    </row>
    <row r="77" spans="2:6">
      <c r="B77" s="221" t="s">
        <v>15</v>
      </c>
      <c r="C77" s="224"/>
      <c r="D77" s="153"/>
      <c r="E77" s="223"/>
      <c r="F77" s="32"/>
    </row>
    <row r="78" spans="2:6" ht="15.75" thickBot="1">
      <c r="B78" s="225" t="s">
        <v>16</v>
      </c>
      <c r="C78" s="224"/>
      <c r="D78" s="153"/>
      <c r="E78" s="223"/>
      <c r="F78" s="180"/>
    </row>
    <row r="79" spans="2:6" ht="15.75" thickBot="1">
      <c r="B79" s="226" t="s">
        <v>17</v>
      </c>
      <c r="C79" s="226" t="s">
        <v>18</v>
      </c>
      <c r="D79" s="227" t="s">
        <v>19</v>
      </c>
      <c r="E79" s="228" t="s">
        <v>20</v>
      </c>
      <c r="F79" s="229" t="s">
        <v>21</v>
      </c>
    </row>
    <row r="80" spans="2:6" s="63" customFormat="1">
      <c r="B80" s="230"/>
      <c r="C80" s="230"/>
      <c r="D80" s="240"/>
      <c r="E80" s="242"/>
      <c r="F80" s="232">
        <f>E80*D80</f>
        <v>0</v>
      </c>
    </row>
    <row r="81" spans="2:6">
      <c r="B81" s="238"/>
      <c r="C81" s="238"/>
      <c r="D81" s="239"/>
      <c r="E81" s="241"/>
      <c r="F81" s="243">
        <f>E81*D81</f>
        <v>0</v>
      </c>
    </row>
    <row r="82" spans="2:6" ht="15.75" thickBot="1">
      <c r="B82" s="233"/>
      <c r="C82" s="234"/>
      <c r="D82" s="235"/>
      <c r="E82" s="236" t="s">
        <v>22</v>
      </c>
      <c r="F82" s="237">
        <f>SUM(F80:F81)</f>
        <v>0</v>
      </c>
    </row>
  </sheetData>
  <mergeCells count="1">
    <mergeCell ref="B32:F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5"/>
  <sheetViews>
    <sheetView workbookViewId="0">
      <selection activeCell="I12" sqref="I12"/>
    </sheetView>
  </sheetViews>
  <sheetFormatPr baseColWidth="10" defaultRowHeight="15"/>
  <cols>
    <col min="2" max="2" width="35.28515625" style="63" customWidth="1"/>
    <col min="3" max="3" width="41.28515625" style="63" customWidth="1"/>
    <col min="4" max="4" width="11.42578125" style="63"/>
    <col min="5" max="5" width="12.28515625" style="63" customWidth="1"/>
    <col min="6" max="6" width="11.42578125" style="63"/>
  </cols>
  <sheetData>
    <row r="2" spans="2:6" ht="15.75" thickBot="1"/>
    <row r="3" spans="2:6" ht="15.75" thickBot="1">
      <c r="B3" s="76"/>
      <c r="C3" s="77" t="s">
        <v>105</v>
      </c>
      <c r="D3" s="153"/>
      <c r="E3" s="31"/>
      <c r="F3" s="32"/>
    </row>
    <row r="4" spans="2:6">
      <c r="B4" s="154" t="s">
        <v>5</v>
      </c>
      <c r="C4" s="182"/>
      <c r="D4" s="155"/>
      <c r="E4" s="156" t="s">
        <v>6</v>
      </c>
      <c r="F4" s="33"/>
    </row>
    <row r="5" spans="2:6">
      <c r="B5" s="157" t="s">
        <v>7</v>
      </c>
      <c r="C5" s="183"/>
      <c r="D5" s="158"/>
      <c r="E5" s="159"/>
      <c r="F5" s="33"/>
    </row>
    <row r="6" spans="2:6">
      <c r="B6" s="157" t="s">
        <v>9</v>
      </c>
      <c r="C6" s="160"/>
      <c r="D6" s="161"/>
      <c r="E6" s="159" t="s">
        <v>10</v>
      </c>
      <c r="F6" s="33"/>
    </row>
    <row r="7" spans="2:6">
      <c r="B7" s="157" t="s">
        <v>11</v>
      </c>
      <c r="C7" s="160"/>
      <c r="D7" s="155"/>
      <c r="E7" s="162"/>
      <c r="F7" s="33"/>
    </row>
    <row r="8" spans="2:6">
      <c r="B8" s="151" t="s">
        <v>12</v>
      </c>
      <c r="C8" s="152"/>
      <c r="D8" s="155"/>
      <c r="E8" s="34"/>
      <c r="F8" s="33"/>
    </row>
    <row r="9" spans="2:6">
      <c r="B9" s="157" t="s">
        <v>13</v>
      </c>
      <c r="C9" s="160"/>
      <c r="D9" s="155"/>
      <c r="E9" s="34"/>
      <c r="F9" s="33"/>
    </row>
    <row r="10" spans="2:6">
      <c r="B10" s="163" t="s">
        <v>14</v>
      </c>
      <c r="C10" s="164"/>
      <c r="D10" s="155"/>
      <c r="E10" s="35"/>
      <c r="F10" s="33"/>
    </row>
    <row r="11" spans="2:6">
      <c r="B11" s="163" t="s">
        <v>15</v>
      </c>
      <c r="C11" s="59"/>
      <c r="D11" s="155"/>
      <c r="E11" s="35"/>
      <c r="F11" s="33"/>
    </row>
    <row r="12" spans="2:6" ht="15.75" thickBot="1">
      <c r="B12" s="36" t="s">
        <v>16</v>
      </c>
      <c r="C12" s="59"/>
      <c r="D12" s="155"/>
      <c r="E12" s="35"/>
      <c r="F12" s="37"/>
    </row>
    <row r="13" spans="2:6" ht="15.75" thickBot="1">
      <c r="B13" s="123" t="s">
        <v>17</v>
      </c>
      <c r="C13" s="123" t="s">
        <v>18</v>
      </c>
      <c r="D13" s="124" t="s">
        <v>19</v>
      </c>
      <c r="E13" s="125" t="s">
        <v>20</v>
      </c>
      <c r="F13" s="126" t="s">
        <v>21</v>
      </c>
    </row>
    <row r="14" spans="2:6">
      <c r="B14" s="251"/>
      <c r="C14" s="52"/>
      <c r="D14" s="61"/>
      <c r="E14" s="53"/>
      <c r="F14" s="54">
        <f>E14*D14</f>
        <v>0</v>
      </c>
    </row>
    <row r="15" spans="2:6" ht="15.75" thickBot="1">
      <c r="B15" s="55"/>
      <c r="C15" s="127"/>
      <c r="D15" s="62"/>
      <c r="E15" s="56" t="s">
        <v>22</v>
      </c>
      <c r="F15" s="57">
        <f>F14</f>
        <v>0</v>
      </c>
    </row>
    <row r="17" spans="2:6" ht="15.75" thickBot="1"/>
    <row r="18" spans="2:6" ht="15.75" thickBot="1">
      <c r="B18" s="76"/>
      <c r="C18" s="77" t="s">
        <v>93</v>
      </c>
      <c r="D18" s="153"/>
      <c r="E18" s="31"/>
      <c r="F18" s="32"/>
    </row>
    <row r="19" spans="2:6">
      <c r="B19" s="154" t="s">
        <v>5</v>
      </c>
      <c r="C19" s="210"/>
      <c r="D19" s="155"/>
      <c r="E19" s="156" t="s">
        <v>6</v>
      </c>
      <c r="F19" s="33"/>
    </row>
    <row r="20" spans="2:6">
      <c r="B20" s="157" t="s">
        <v>7</v>
      </c>
      <c r="C20" s="212"/>
      <c r="D20" s="158"/>
      <c r="E20" s="159"/>
      <c r="F20" s="33"/>
    </row>
    <row r="21" spans="2:6">
      <c r="B21" s="157" t="s">
        <v>9</v>
      </c>
      <c r="C21" s="160"/>
      <c r="D21" s="161"/>
      <c r="E21" s="159" t="s">
        <v>10</v>
      </c>
      <c r="F21" s="33"/>
    </row>
    <row r="22" spans="2:6">
      <c r="B22" s="157" t="s">
        <v>11</v>
      </c>
      <c r="C22" s="160"/>
      <c r="D22" s="155"/>
      <c r="E22" s="162"/>
      <c r="F22" s="33"/>
    </row>
    <row r="23" spans="2:6">
      <c r="B23" s="151" t="s">
        <v>12</v>
      </c>
      <c r="C23" s="152"/>
      <c r="D23" s="155"/>
      <c r="E23" s="34"/>
      <c r="F23" s="33"/>
    </row>
    <row r="24" spans="2:6">
      <c r="B24" s="157" t="s">
        <v>13</v>
      </c>
      <c r="C24" s="160"/>
      <c r="D24" s="155"/>
      <c r="E24" s="34"/>
      <c r="F24" s="33"/>
    </row>
    <row r="25" spans="2:6">
      <c r="B25" s="163" t="s">
        <v>14</v>
      </c>
      <c r="C25" s="164"/>
      <c r="D25" s="155"/>
      <c r="E25" s="35"/>
      <c r="F25" s="33"/>
    </row>
    <row r="26" spans="2:6">
      <c r="B26" s="163" t="s">
        <v>15</v>
      </c>
      <c r="C26" s="59"/>
      <c r="D26" s="155"/>
      <c r="E26" s="35"/>
      <c r="F26" s="33"/>
    </row>
    <row r="27" spans="2:6" ht="15.75" thickBot="1">
      <c r="B27" s="36" t="s">
        <v>16</v>
      </c>
      <c r="C27" s="59"/>
      <c r="D27" s="155"/>
      <c r="E27" s="35"/>
      <c r="F27" s="37"/>
    </row>
    <row r="28" spans="2:6" ht="15.75" thickBot="1">
      <c r="B28" s="123" t="s">
        <v>17</v>
      </c>
      <c r="C28" s="123" t="s">
        <v>18</v>
      </c>
      <c r="D28" s="124" t="s">
        <v>19</v>
      </c>
      <c r="E28" s="125" t="s">
        <v>20</v>
      </c>
      <c r="F28" s="126" t="s">
        <v>21</v>
      </c>
    </row>
    <row r="29" spans="2:6">
      <c r="B29" s="52"/>
      <c r="C29" s="52"/>
      <c r="D29" s="61"/>
      <c r="E29" s="53"/>
      <c r="F29" s="54">
        <f>E29*D29</f>
        <v>0</v>
      </c>
    </row>
    <row r="30" spans="2:6" ht="15.75" thickBot="1">
      <c r="B30" s="55"/>
      <c r="C30" s="127"/>
      <c r="D30" s="62"/>
      <c r="E30" s="56" t="s">
        <v>22</v>
      </c>
      <c r="F30" s="57">
        <f>F29</f>
        <v>0</v>
      </c>
    </row>
    <row r="32" spans="2:6" ht="15.75" thickBot="1"/>
    <row r="33" spans="2:6" ht="15.75" thickBot="1">
      <c r="B33" s="76"/>
      <c r="C33" s="77" t="s">
        <v>94</v>
      </c>
      <c r="D33" s="153"/>
      <c r="E33" s="31"/>
      <c r="F33" s="32"/>
    </row>
    <row r="34" spans="2:6">
      <c r="B34" s="154" t="s">
        <v>5</v>
      </c>
      <c r="C34" s="182"/>
      <c r="D34" s="155"/>
      <c r="E34" s="156" t="s">
        <v>6</v>
      </c>
      <c r="F34" s="33"/>
    </row>
    <row r="35" spans="2:6">
      <c r="B35" s="157" t="s">
        <v>7</v>
      </c>
      <c r="C35" s="183"/>
      <c r="D35" s="158"/>
      <c r="E35" s="159"/>
      <c r="F35" s="33"/>
    </row>
    <row r="36" spans="2:6">
      <c r="B36" s="157" t="s">
        <v>9</v>
      </c>
      <c r="C36" s="160"/>
      <c r="D36" s="161"/>
      <c r="E36" s="159" t="s">
        <v>10</v>
      </c>
      <c r="F36" s="33"/>
    </row>
    <row r="37" spans="2:6">
      <c r="B37" s="157" t="s">
        <v>11</v>
      </c>
      <c r="C37" s="160"/>
      <c r="D37" s="155"/>
      <c r="E37" s="162"/>
      <c r="F37" s="33"/>
    </row>
    <row r="38" spans="2:6">
      <c r="B38" s="151" t="s">
        <v>12</v>
      </c>
      <c r="C38" s="152"/>
      <c r="D38" s="155"/>
      <c r="E38" s="34"/>
      <c r="F38" s="33"/>
    </row>
    <row r="39" spans="2:6">
      <c r="B39" s="157" t="s">
        <v>13</v>
      </c>
      <c r="C39" s="160"/>
      <c r="D39" s="155"/>
      <c r="E39" s="34"/>
      <c r="F39" s="33"/>
    </row>
    <row r="40" spans="2:6">
      <c r="B40" s="163" t="s">
        <v>14</v>
      </c>
      <c r="C40" s="164"/>
      <c r="D40" s="155"/>
      <c r="E40" s="35"/>
      <c r="F40" s="33"/>
    </row>
    <row r="41" spans="2:6">
      <c r="B41" s="163" t="s">
        <v>15</v>
      </c>
      <c r="C41" s="59"/>
      <c r="D41" s="155"/>
      <c r="E41" s="35"/>
      <c r="F41" s="33"/>
    </row>
    <row r="42" spans="2:6" ht="15.75" thickBot="1">
      <c r="B42" s="36" t="s">
        <v>16</v>
      </c>
      <c r="C42" s="59"/>
      <c r="D42" s="155"/>
      <c r="E42" s="35"/>
      <c r="F42" s="37"/>
    </row>
    <row r="43" spans="2:6" ht="15.75" thickBot="1">
      <c r="B43" s="123" t="s">
        <v>17</v>
      </c>
      <c r="C43" s="123" t="s">
        <v>18</v>
      </c>
      <c r="D43" s="124" t="s">
        <v>19</v>
      </c>
      <c r="E43" s="125" t="s">
        <v>20</v>
      </c>
      <c r="F43" s="126" t="s">
        <v>21</v>
      </c>
    </row>
    <row r="44" spans="2:6">
      <c r="B44" s="52"/>
      <c r="C44" s="52"/>
      <c r="D44" s="61"/>
      <c r="E44" s="53"/>
      <c r="F44" s="54">
        <f>E44*D44</f>
        <v>0</v>
      </c>
    </row>
    <row r="45" spans="2:6" ht="15.75" thickBot="1">
      <c r="B45" s="55"/>
      <c r="C45" s="127"/>
      <c r="D45" s="62"/>
      <c r="E45" s="56" t="s">
        <v>22</v>
      </c>
      <c r="F45" s="57">
        <f>F44</f>
        <v>0</v>
      </c>
    </row>
    <row r="47" spans="2:6" ht="15.75" thickBot="1"/>
    <row r="48" spans="2:6" ht="15.75" thickBot="1">
      <c r="B48" s="76"/>
      <c r="C48" s="77" t="s">
        <v>95</v>
      </c>
      <c r="D48" s="153"/>
      <c r="E48" s="31"/>
      <c r="F48" s="32"/>
    </row>
    <row r="49" spans="2:6">
      <c r="B49" s="154" t="s">
        <v>5</v>
      </c>
      <c r="C49" s="210"/>
      <c r="D49" s="155"/>
      <c r="E49" s="156" t="s">
        <v>6</v>
      </c>
      <c r="F49" s="33"/>
    </row>
    <row r="50" spans="2:6">
      <c r="B50" s="157" t="s">
        <v>7</v>
      </c>
      <c r="C50" s="212"/>
      <c r="D50" s="158"/>
      <c r="E50" s="159"/>
      <c r="F50" s="33"/>
    </row>
    <row r="51" spans="2:6">
      <c r="B51" s="157" t="s">
        <v>9</v>
      </c>
      <c r="C51" s="160"/>
      <c r="D51" s="161"/>
      <c r="E51" s="159" t="s">
        <v>10</v>
      </c>
      <c r="F51" s="33"/>
    </row>
    <row r="52" spans="2:6">
      <c r="B52" s="157" t="s">
        <v>11</v>
      </c>
      <c r="C52" s="160"/>
      <c r="D52" s="155"/>
      <c r="E52" s="162"/>
      <c r="F52" s="33"/>
    </row>
    <row r="53" spans="2:6">
      <c r="B53" s="151" t="s">
        <v>12</v>
      </c>
      <c r="C53" s="152"/>
      <c r="D53" s="155"/>
      <c r="E53" s="34"/>
      <c r="F53" s="33"/>
    </row>
    <row r="54" spans="2:6">
      <c r="B54" s="157" t="s">
        <v>13</v>
      </c>
      <c r="C54" s="160"/>
      <c r="D54" s="155"/>
      <c r="E54" s="34"/>
      <c r="F54" s="33"/>
    </row>
    <row r="55" spans="2:6">
      <c r="B55" s="163" t="s">
        <v>14</v>
      </c>
      <c r="C55" s="164"/>
      <c r="D55" s="155"/>
      <c r="E55" s="35"/>
      <c r="F55" s="33"/>
    </row>
    <row r="56" spans="2:6">
      <c r="B56" s="163" t="s">
        <v>15</v>
      </c>
      <c r="C56" s="59"/>
      <c r="D56" s="155"/>
      <c r="E56" s="35"/>
      <c r="F56" s="33"/>
    </row>
    <row r="57" spans="2:6" ht="15.75" thickBot="1">
      <c r="B57" s="36" t="s">
        <v>16</v>
      </c>
      <c r="C57" s="59"/>
      <c r="D57" s="155"/>
      <c r="E57" s="35"/>
      <c r="F57" s="37"/>
    </row>
    <row r="58" spans="2:6" ht="15.75" thickBot="1">
      <c r="B58" s="123" t="s">
        <v>17</v>
      </c>
      <c r="C58" s="123" t="s">
        <v>18</v>
      </c>
      <c r="D58" s="124" t="s">
        <v>19</v>
      </c>
      <c r="E58" s="125" t="s">
        <v>20</v>
      </c>
      <c r="F58" s="126" t="s">
        <v>21</v>
      </c>
    </row>
    <row r="59" spans="2:6">
      <c r="B59" s="52"/>
      <c r="C59" s="52"/>
      <c r="D59" s="61"/>
      <c r="E59" s="53"/>
      <c r="F59" s="54">
        <f>E59*D59</f>
        <v>0</v>
      </c>
    </row>
    <row r="60" spans="2:6" ht="15.75" thickBot="1">
      <c r="B60" s="55"/>
      <c r="C60" s="127"/>
      <c r="D60" s="62"/>
      <c r="E60" s="56" t="s">
        <v>22</v>
      </c>
      <c r="F60" s="57">
        <f>F59</f>
        <v>0</v>
      </c>
    </row>
    <row r="62" spans="2:6" ht="15.75" thickBot="1"/>
    <row r="63" spans="2:6" ht="15.75" thickBot="1">
      <c r="B63" s="76"/>
      <c r="C63" s="77" t="s">
        <v>96</v>
      </c>
      <c r="D63" s="153"/>
      <c r="E63" s="31"/>
      <c r="F63" s="32"/>
    </row>
    <row r="64" spans="2:6">
      <c r="B64" s="154" t="s">
        <v>5</v>
      </c>
      <c r="C64" s="182"/>
      <c r="D64" s="155"/>
      <c r="E64" s="156" t="s">
        <v>6</v>
      </c>
      <c r="F64" s="33"/>
    </row>
    <row r="65" spans="2:6">
      <c r="B65" s="157" t="s">
        <v>7</v>
      </c>
      <c r="C65" s="183"/>
      <c r="D65" s="158"/>
      <c r="E65" s="159"/>
      <c r="F65" s="33"/>
    </row>
    <row r="66" spans="2:6">
      <c r="B66" s="157" t="s">
        <v>9</v>
      </c>
      <c r="C66" s="160"/>
      <c r="D66" s="161"/>
      <c r="E66" s="159" t="s">
        <v>10</v>
      </c>
      <c r="F66" s="33"/>
    </row>
    <row r="67" spans="2:6">
      <c r="B67" s="157" t="s">
        <v>11</v>
      </c>
      <c r="C67" s="160"/>
      <c r="D67" s="155"/>
      <c r="E67" s="162"/>
      <c r="F67" s="33"/>
    </row>
    <row r="68" spans="2:6">
      <c r="B68" s="151" t="s">
        <v>12</v>
      </c>
      <c r="C68" s="152"/>
      <c r="D68" s="155"/>
      <c r="E68" s="34"/>
      <c r="F68" s="33"/>
    </row>
    <row r="69" spans="2:6">
      <c r="B69" s="157" t="s">
        <v>13</v>
      </c>
      <c r="C69" s="160"/>
      <c r="D69" s="155"/>
      <c r="E69" s="34"/>
      <c r="F69" s="33"/>
    </row>
    <row r="70" spans="2:6">
      <c r="B70" s="163" t="s">
        <v>14</v>
      </c>
      <c r="C70" s="164"/>
      <c r="D70" s="155"/>
      <c r="E70" s="35"/>
      <c r="F70" s="33"/>
    </row>
    <row r="71" spans="2:6">
      <c r="B71" s="163" t="s">
        <v>15</v>
      </c>
      <c r="C71" s="59"/>
      <c r="D71" s="155"/>
      <c r="E71" s="35"/>
      <c r="F71" s="33"/>
    </row>
    <row r="72" spans="2:6" ht="15.75" thickBot="1">
      <c r="B72" s="36" t="s">
        <v>16</v>
      </c>
      <c r="C72" s="59"/>
      <c r="D72" s="155"/>
      <c r="E72" s="35"/>
      <c r="F72" s="37"/>
    </row>
    <row r="73" spans="2:6" ht="15.75" thickBot="1">
      <c r="B73" s="123" t="s">
        <v>17</v>
      </c>
      <c r="C73" s="123" t="s">
        <v>18</v>
      </c>
      <c r="D73" s="124" t="s">
        <v>19</v>
      </c>
      <c r="E73" s="125" t="s">
        <v>20</v>
      </c>
      <c r="F73" s="126" t="s">
        <v>21</v>
      </c>
    </row>
    <row r="74" spans="2:6">
      <c r="B74" s="52"/>
      <c r="C74" s="52"/>
      <c r="D74" s="61"/>
      <c r="E74" s="53"/>
      <c r="F74" s="54">
        <f>E74*D74</f>
        <v>0</v>
      </c>
    </row>
    <row r="75" spans="2:6" ht="15.75" thickBot="1">
      <c r="B75" s="55"/>
      <c r="C75" s="127"/>
      <c r="D75" s="62"/>
      <c r="E75" s="56" t="s">
        <v>22</v>
      </c>
      <c r="F75" s="57">
        <f>F74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5"/>
  <sheetViews>
    <sheetView topLeftCell="A13" workbookViewId="0">
      <selection activeCell="B18" sqref="B18:F30"/>
    </sheetView>
  </sheetViews>
  <sheetFormatPr baseColWidth="10" defaultRowHeight="15"/>
  <cols>
    <col min="2" max="2" width="35.28515625" style="63" customWidth="1"/>
    <col min="3" max="3" width="41.28515625" style="63" customWidth="1"/>
    <col min="4" max="4" width="11.42578125" style="63"/>
    <col min="5" max="5" width="12.28515625" style="63" customWidth="1"/>
    <col min="6" max="6" width="11.42578125" style="63"/>
  </cols>
  <sheetData>
    <row r="2" spans="2:6" ht="15.75" thickBot="1"/>
    <row r="3" spans="2:6" ht="15.75" thickBot="1">
      <c r="B3" s="76"/>
      <c r="C3" s="77" t="s">
        <v>97</v>
      </c>
      <c r="D3" s="153"/>
      <c r="E3" s="31"/>
      <c r="F3" s="32"/>
    </row>
    <row r="4" spans="2:6">
      <c r="B4" s="154" t="s">
        <v>5</v>
      </c>
      <c r="C4" s="182"/>
      <c r="D4" s="155"/>
      <c r="E4" s="156" t="s">
        <v>6</v>
      </c>
      <c r="F4" s="33"/>
    </row>
    <row r="5" spans="2:6">
      <c r="B5" s="157" t="s">
        <v>7</v>
      </c>
      <c r="C5" s="183"/>
      <c r="D5" s="158"/>
      <c r="E5" s="159"/>
      <c r="F5" s="33"/>
    </row>
    <row r="6" spans="2:6">
      <c r="B6" s="157" t="s">
        <v>9</v>
      </c>
      <c r="C6" s="160"/>
      <c r="D6" s="161"/>
      <c r="E6" s="159" t="s">
        <v>10</v>
      </c>
      <c r="F6" s="33"/>
    </row>
    <row r="7" spans="2:6">
      <c r="B7" s="157" t="s">
        <v>11</v>
      </c>
      <c r="C7" s="160"/>
      <c r="D7" s="155"/>
      <c r="E7" s="162"/>
      <c r="F7" s="33"/>
    </row>
    <row r="8" spans="2:6">
      <c r="B8" s="151" t="s">
        <v>12</v>
      </c>
      <c r="C8" s="152"/>
      <c r="D8" s="155"/>
      <c r="E8" s="34"/>
      <c r="F8" s="33"/>
    </row>
    <row r="9" spans="2:6">
      <c r="B9" s="157" t="s">
        <v>13</v>
      </c>
      <c r="C9" s="160"/>
      <c r="D9" s="155"/>
      <c r="E9" s="34"/>
      <c r="F9" s="33"/>
    </row>
    <row r="10" spans="2:6">
      <c r="B10" s="163" t="s">
        <v>14</v>
      </c>
      <c r="C10" s="164"/>
      <c r="D10" s="155"/>
      <c r="E10" s="35"/>
      <c r="F10" s="33"/>
    </row>
    <row r="11" spans="2:6">
      <c r="B11" s="163" t="s">
        <v>15</v>
      </c>
      <c r="C11" s="59"/>
      <c r="D11" s="155"/>
      <c r="E11" s="35"/>
      <c r="F11" s="33"/>
    </row>
    <row r="12" spans="2:6" ht="15.75" thickBot="1">
      <c r="B12" s="36" t="s">
        <v>16</v>
      </c>
      <c r="C12" s="59"/>
      <c r="D12" s="155"/>
      <c r="E12" s="35"/>
      <c r="F12" s="37"/>
    </row>
    <row r="13" spans="2:6" ht="15.75" thickBot="1">
      <c r="B13" s="123" t="s">
        <v>17</v>
      </c>
      <c r="C13" s="123" t="s">
        <v>18</v>
      </c>
      <c r="D13" s="124" t="s">
        <v>19</v>
      </c>
      <c r="E13" s="125" t="s">
        <v>20</v>
      </c>
      <c r="F13" s="126" t="s">
        <v>21</v>
      </c>
    </row>
    <row r="14" spans="2:6">
      <c r="B14" s="52"/>
      <c r="C14" s="52"/>
      <c r="D14" s="61"/>
      <c r="E14" s="53"/>
      <c r="F14" s="54">
        <f>E14*D14</f>
        <v>0</v>
      </c>
    </row>
    <row r="15" spans="2:6" ht="15.75" thickBot="1">
      <c r="B15" s="55"/>
      <c r="C15" s="127"/>
      <c r="D15" s="62"/>
      <c r="E15" s="56" t="s">
        <v>22</v>
      </c>
      <c r="F15" s="57">
        <f>F14</f>
        <v>0</v>
      </c>
    </row>
    <row r="17" spans="2:6" ht="15.75" thickBot="1"/>
    <row r="18" spans="2:6" ht="15.75" thickBot="1">
      <c r="B18" s="76"/>
      <c r="C18" s="77" t="s">
        <v>98</v>
      </c>
      <c r="D18" s="153"/>
      <c r="E18" s="31"/>
      <c r="F18" s="32"/>
    </row>
    <row r="19" spans="2:6">
      <c r="B19" s="154" t="s">
        <v>5</v>
      </c>
      <c r="C19" s="182"/>
      <c r="D19" s="155"/>
      <c r="E19" s="156" t="s">
        <v>6</v>
      </c>
      <c r="F19" s="33"/>
    </row>
    <row r="20" spans="2:6">
      <c r="B20" s="157" t="s">
        <v>7</v>
      </c>
      <c r="C20" s="183"/>
      <c r="D20" s="158"/>
      <c r="E20" s="159"/>
      <c r="F20" s="33"/>
    </row>
    <row r="21" spans="2:6">
      <c r="B21" s="157" t="s">
        <v>9</v>
      </c>
      <c r="C21" s="160"/>
      <c r="D21" s="161"/>
      <c r="E21" s="159" t="s">
        <v>10</v>
      </c>
      <c r="F21" s="33"/>
    </row>
    <row r="22" spans="2:6">
      <c r="B22" s="157" t="s">
        <v>11</v>
      </c>
      <c r="C22" s="160"/>
      <c r="D22" s="155"/>
      <c r="E22" s="162"/>
      <c r="F22" s="33"/>
    </row>
    <row r="23" spans="2:6">
      <c r="B23" s="151" t="s">
        <v>12</v>
      </c>
      <c r="C23" s="152"/>
      <c r="D23" s="155"/>
      <c r="E23" s="34"/>
      <c r="F23" s="33"/>
    </row>
    <row r="24" spans="2:6">
      <c r="B24" s="157" t="s">
        <v>13</v>
      </c>
      <c r="C24" s="160"/>
      <c r="D24" s="155"/>
      <c r="E24" s="34"/>
      <c r="F24" s="33"/>
    </row>
    <row r="25" spans="2:6">
      <c r="B25" s="163" t="s">
        <v>14</v>
      </c>
      <c r="C25" s="164"/>
      <c r="D25" s="155"/>
      <c r="E25" s="35"/>
      <c r="F25" s="33"/>
    </row>
    <row r="26" spans="2:6">
      <c r="B26" s="163" t="s">
        <v>15</v>
      </c>
      <c r="C26" s="59"/>
      <c r="D26" s="155"/>
      <c r="E26" s="35"/>
      <c r="F26" s="33"/>
    </row>
    <row r="27" spans="2:6" ht="15.75" thickBot="1">
      <c r="B27" s="36" t="s">
        <v>16</v>
      </c>
      <c r="C27" s="59"/>
      <c r="D27" s="155"/>
      <c r="E27" s="35"/>
      <c r="F27" s="37"/>
    </row>
    <row r="28" spans="2:6" ht="15.75" thickBot="1">
      <c r="B28" s="123" t="s">
        <v>17</v>
      </c>
      <c r="C28" s="123" t="s">
        <v>18</v>
      </c>
      <c r="D28" s="124" t="s">
        <v>19</v>
      </c>
      <c r="E28" s="125" t="s">
        <v>20</v>
      </c>
      <c r="F28" s="126" t="s">
        <v>21</v>
      </c>
    </row>
    <row r="29" spans="2:6">
      <c r="B29" s="52"/>
      <c r="C29" s="52"/>
      <c r="D29" s="61"/>
      <c r="E29" s="53"/>
      <c r="F29" s="54">
        <f>E29*D29</f>
        <v>0</v>
      </c>
    </row>
    <row r="30" spans="2:6" ht="15.75" thickBot="1">
      <c r="B30" s="55"/>
      <c r="C30" s="127"/>
      <c r="D30" s="62"/>
      <c r="E30" s="56" t="s">
        <v>22</v>
      </c>
      <c r="F30" s="57">
        <f>F29</f>
        <v>0</v>
      </c>
    </row>
    <row r="32" spans="2:6" ht="15.75" thickBot="1"/>
    <row r="33" spans="2:6" ht="15.75" thickBot="1">
      <c r="B33" s="76"/>
      <c r="C33" s="77" t="s">
        <v>99</v>
      </c>
      <c r="D33" s="153"/>
      <c r="E33" s="31"/>
      <c r="F33" s="32"/>
    </row>
    <row r="34" spans="2:6">
      <c r="B34" s="154" t="s">
        <v>5</v>
      </c>
      <c r="C34" s="182"/>
      <c r="D34" s="155"/>
      <c r="E34" s="156" t="s">
        <v>6</v>
      </c>
      <c r="F34" s="33"/>
    </row>
    <row r="35" spans="2:6">
      <c r="B35" s="157" t="s">
        <v>7</v>
      </c>
      <c r="C35" s="183"/>
      <c r="D35" s="158"/>
      <c r="E35" s="159"/>
      <c r="F35" s="33"/>
    </row>
    <row r="36" spans="2:6">
      <c r="B36" s="157" t="s">
        <v>9</v>
      </c>
      <c r="C36" s="160"/>
      <c r="D36" s="161"/>
      <c r="E36" s="159" t="s">
        <v>10</v>
      </c>
      <c r="F36" s="33"/>
    </row>
    <row r="37" spans="2:6">
      <c r="B37" s="157" t="s">
        <v>11</v>
      </c>
      <c r="C37" s="160"/>
      <c r="D37" s="155"/>
      <c r="E37" s="162"/>
      <c r="F37" s="33"/>
    </row>
    <row r="38" spans="2:6">
      <c r="B38" s="151" t="s">
        <v>12</v>
      </c>
      <c r="C38" s="152"/>
      <c r="D38" s="155"/>
      <c r="E38" s="34"/>
      <c r="F38" s="33"/>
    </row>
    <row r="39" spans="2:6">
      <c r="B39" s="157" t="s">
        <v>13</v>
      </c>
      <c r="C39" s="160"/>
      <c r="D39" s="155"/>
      <c r="E39" s="34"/>
      <c r="F39" s="33"/>
    </row>
    <row r="40" spans="2:6">
      <c r="B40" s="163" t="s">
        <v>14</v>
      </c>
      <c r="C40" s="164"/>
      <c r="D40" s="155"/>
      <c r="E40" s="35"/>
      <c r="F40" s="33"/>
    </row>
    <row r="41" spans="2:6">
      <c r="B41" s="163" t="s">
        <v>15</v>
      </c>
      <c r="C41" s="59"/>
      <c r="D41" s="155"/>
      <c r="E41" s="35"/>
      <c r="F41" s="33"/>
    </row>
    <row r="42" spans="2:6" ht="15.75" thickBot="1">
      <c r="B42" s="36" t="s">
        <v>16</v>
      </c>
      <c r="C42" s="59"/>
      <c r="D42" s="155"/>
      <c r="E42" s="35"/>
      <c r="F42" s="37"/>
    </row>
    <row r="43" spans="2:6" ht="15.75" thickBot="1">
      <c r="B43" s="123" t="s">
        <v>17</v>
      </c>
      <c r="C43" s="123" t="s">
        <v>18</v>
      </c>
      <c r="D43" s="124" t="s">
        <v>19</v>
      </c>
      <c r="E43" s="125" t="s">
        <v>20</v>
      </c>
      <c r="F43" s="126" t="s">
        <v>21</v>
      </c>
    </row>
    <row r="44" spans="2:6">
      <c r="B44" s="52"/>
      <c r="C44" s="52"/>
      <c r="D44" s="61"/>
      <c r="E44" s="53"/>
      <c r="F44" s="54">
        <f>E44*D44</f>
        <v>0</v>
      </c>
    </row>
    <row r="45" spans="2:6" ht="15.75" thickBot="1">
      <c r="B45" s="55"/>
      <c r="C45" s="127"/>
      <c r="D45" s="62"/>
      <c r="E45" s="56" t="s">
        <v>22</v>
      </c>
      <c r="F45" s="57">
        <f>F44</f>
        <v>0</v>
      </c>
    </row>
    <row r="47" spans="2:6" ht="15.75" thickBot="1"/>
    <row r="48" spans="2:6" ht="15.75" thickBot="1">
      <c r="B48" s="76"/>
      <c r="C48" s="77" t="s">
        <v>100</v>
      </c>
      <c r="D48" s="153"/>
      <c r="E48" s="31"/>
      <c r="F48" s="32"/>
    </row>
    <row r="49" spans="2:6">
      <c r="B49" s="154" t="s">
        <v>5</v>
      </c>
      <c r="C49" s="182"/>
      <c r="D49" s="155"/>
      <c r="E49" s="156" t="s">
        <v>6</v>
      </c>
      <c r="F49" s="33"/>
    </row>
    <row r="50" spans="2:6">
      <c r="B50" s="157" t="s">
        <v>7</v>
      </c>
      <c r="C50" s="183"/>
      <c r="D50" s="158"/>
      <c r="E50" s="159"/>
      <c r="F50" s="33"/>
    </row>
    <row r="51" spans="2:6">
      <c r="B51" s="157" t="s">
        <v>9</v>
      </c>
      <c r="C51" s="160"/>
      <c r="D51" s="161"/>
      <c r="E51" s="159" t="s">
        <v>10</v>
      </c>
      <c r="F51" s="33"/>
    </row>
    <row r="52" spans="2:6">
      <c r="B52" s="157" t="s">
        <v>11</v>
      </c>
      <c r="C52" s="160"/>
      <c r="D52" s="155"/>
      <c r="E52" s="162"/>
      <c r="F52" s="33"/>
    </row>
    <row r="53" spans="2:6">
      <c r="B53" s="151" t="s">
        <v>12</v>
      </c>
      <c r="C53" s="152"/>
      <c r="D53" s="155"/>
      <c r="E53" s="34"/>
      <c r="F53" s="33"/>
    </row>
    <row r="54" spans="2:6">
      <c r="B54" s="157" t="s">
        <v>13</v>
      </c>
      <c r="C54" s="160"/>
      <c r="D54" s="155"/>
      <c r="E54" s="34"/>
      <c r="F54" s="33"/>
    </row>
    <row r="55" spans="2:6">
      <c r="B55" s="163" t="s">
        <v>14</v>
      </c>
      <c r="C55" s="164"/>
      <c r="D55" s="155"/>
      <c r="E55" s="35"/>
      <c r="F55" s="33"/>
    </row>
    <row r="56" spans="2:6">
      <c r="B56" s="163" t="s">
        <v>15</v>
      </c>
      <c r="C56" s="59"/>
      <c r="D56" s="155"/>
      <c r="E56" s="35"/>
      <c r="F56" s="33"/>
    </row>
    <row r="57" spans="2:6" ht="15.75" thickBot="1">
      <c r="B57" s="36" t="s">
        <v>16</v>
      </c>
      <c r="C57" s="59"/>
      <c r="D57" s="155"/>
      <c r="E57" s="35"/>
      <c r="F57" s="37"/>
    </row>
    <row r="58" spans="2:6" ht="15.75" thickBot="1">
      <c r="B58" s="123" t="s">
        <v>17</v>
      </c>
      <c r="C58" s="123" t="s">
        <v>18</v>
      </c>
      <c r="D58" s="124" t="s">
        <v>19</v>
      </c>
      <c r="E58" s="125" t="s">
        <v>20</v>
      </c>
      <c r="F58" s="126" t="s">
        <v>21</v>
      </c>
    </row>
    <row r="59" spans="2:6">
      <c r="B59" s="52"/>
      <c r="C59" s="52"/>
      <c r="D59" s="61"/>
      <c r="E59" s="53"/>
      <c r="F59" s="54">
        <f>E59*D59</f>
        <v>0</v>
      </c>
    </row>
    <row r="60" spans="2:6" ht="15.75" thickBot="1">
      <c r="B60" s="55"/>
      <c r="C60" s="127"/>
      <c r="D60" s="62"/>
      <c r="E60" s="56" t="s">
        <v>22</v>
      </c>
      <c r="F60" s="57">
        <f>F59</f>
        <v>0</v>
      </c>
    </row>
    <row r="62" spans="2:6" ht="15.75" thickBot="1"/>
    <row r="63" spans="2:6" ht="15.75" thickBot="1">
      <c r="B63" s="76"/>
      <c r="C63" s="77" t="s">
        <v>101</v>
      </c>
      <c r="D63" s="153"/>
      <c r="E63" s="31"/>
      <c r="F63" s="32"/>
    </row>
    <row r="64" spans="2:6">
      <c r="B64" s="154" t="s">
        <v>5</v>
      </c>
      <c r="C64" s="182"/>
      <c r="D64" s="155"/>
      <c r="E64" s="156" t="s">
        <v>6</v>
      </c>
      <c r="F64" s="33"/>
    </row>
    <row r="65" spans="2:6">
      <c r="B65" s="157" t="s">
        <v>7</v>
      </c>
      <c r="C65" s="183"/>
      <c r="D65" s="158"/>
      <c r="E65" s="159"/>
      <c r="F65" s="33"/>
    </row>
    <row r="66" spans="2:6">
      <c r="B66" s="157" t="s">
        <v>9</v>
      </c>
      <c r="C66" s="160"/>
      <c r="D66" s="161"/>
      <c r="E66" s="159" t="s">
        <v>10</v>
      </c>
      <c r="F66" s="33"/>
    </row>
    <row r="67" spans="2:6">
      <c r="B67" s="157" t="s">
        <v>11</v>
      </c>
      <c r="C67" s="160"/>
      <c r="D67" s="155"/>
      <c r="E67" s="162"/>
      <c r="F67" s="33"/>
    </row>
    <row r="68" spans="2:6">
      <c r="B68" s="151" t="s">
        <v>12</v>
      </c>
      <c r="C68" s="152"/>
      <c r="D68" s="155"/>
      <c r="E68" s="34"/>
      <c r="F68" s="33"/>
    </row>
    <row r="69" spans="2:6">
      <c r="B69" s="157" t="s">
        <v>13</v>
      </c>
      <c r="C69" s="160"/>
      <c r="D69" s="155"/>
      <c r="E69" s="34"/>
      <c r="F69" s="33"/>
    </row>
    <row r="70" spans="2:6">
      <c r="B70" s="163" t="s">
        <v>14</v>
      </c>
      <c r="C70" s="164"/>
      <c r="D70" s="155"/>
      <c r="E70" s="35"/>
      <c r="F70" s="33"/>
    </row>
    <row r="71" spans="2:6">
      <c r="B71" s="163" t="s">
        <v>15</v>
      </c>
      <c r="C71" s="59"/>
      <c r="D71" s="155"/>
      <c r="E71" s="35"/>
      <c r="F71" s="33"/>
    </row>
    <row r="72" spans="2:6" ht="15.75" thickBot="1">
      <c r="B72" s="36" t="s">
        <v>16</v>
      </c>
      <c r="C72" s="59"/>
      <c r="D72" s="155"/>
      <c r="E72" s="35"/>
      <c r="F72" s="37"/>
    </row>
    <row r="73" spans="2:6" ht="15.75" thickBot="1">
      <c r="B73" s="123" t="s">
        <v>17</v>
      </c>
      <c r="C73" s="123" t="s">
        <v>18</v>
      </c>
      <c r="D73" s="124" t="s">
        <v>19</v>
      </c>
      <c r="E73" s="125" t="s">
        <v>20</v>
      </c>
      <c r="F73" s="126" t="s">
        <v>21</v>
      </c>
    </row>
    <row r="74" spans="2:6">
      <c r="B74" s="52"/>
      <c r="C74" s="52"/>
      <c r="D74" s="61"/>
      <c r="E74" s="53"/>
      <c r="F74" s="54">
        <f>E74*D74</f>
        <v>0</v>
      </c>
    </row>
    <row r="75" spans="2:6" ht="15.75" thickBot="1">
      <c r="B75" s="55"/>
      <c r="C75" s="127"/>
      <c r="D75" s="62"/>
      <c r="E75" s="56" t="s">
        <v>22</v>
      </c>
      <c r="F75" s="57">
        <f>F74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F15"/>
  <sheetViews>
    <sheetView workbookViewId="0">
      <selection activeCell="C20" sqref="C20"/>
    </sheetView>
  </sheetViews>
  <sheetFormatPr baseColWidth="10" defaultRowHeight="15"/>
  <cols>
    <col min="2" max="2" width="30.28515625" customWidth="1"/>
    <col min="3" max="3" width="50" bestFit="1" customWidth="1"/>
  </cols>
  <sheetData>
    <row r="2" spans="2:6" ht="15.75" thickBot="1"/>
    <row r="3" spans="2:6" ht="15.75" thickBot="1">
      <c r="B3" s="76"/>
      <c r="C3" s="77" t="s">
        <v>156</v>
      </c>
      <c r="D3" s="153"/>
      <c r="E3" s="31"/>
      <c r="F3" s="32"/>
    </row>
    <row r="4" spans="2:6">
      <c r="B4" s="154" t="s">
        <v>5</v>
      </c>
      <c r="C4" s="304" t="s">
        <v>154</v>
      </c>
      <c r="D4" s="155"/>
      <c r="E4" s="156" t="s">
        <v>6</v>
      </c>
      <c r="F4" s="33"/>
    </row>
    <row r="5" spans="2:6">
      <c r="B5" s="157" t="s">
        <v>7</v>
      </c>
      <c r="C5" s="305" t="s">
        <v>152</v>
      </c>
      <c r="D5" s="72"/>
      <c r="E5" s="159"/>
      <c r="F5" s="33"/>
    </row>
    <row r="6" spans="2:6">
      <c r="B6" s="157" t="s">
        <v>9</v>
      </c>
      <c r="C6" s="160">
        <v>243349</v>
      </c>
      <c r="D6" s="184"/>
      <c r="E6" s="159" t="s">
        <v>10</v>
      </c>
      <c r="F6" s="33"/>
    </row>
    <row r="7" spans="2:6">
      <c r="B7" s="157" t="s">
        <v>11</v>
      </c>
      <c r="C7" s="160"/>
      <c r="D7" s="155"/>
      <c r="E7" s="162"/>
      <c r="F7" s="33"/>
    </row>
    <row r="8" spans="2:6">
      <c r="B8" s="151" t="s">
        <v>12</v>
      </c>
      <c r="C8" s="152">
        <v>79823</v>
      </c>
      <c r="D8" s="155"/>
      <c r="E8" s="34"/>
      <c r="F8" s="33"/>
    </row>
    <row r="9" spans="2:6">
      <c r="B9" s="157" t="s">
        <v>13</v>
      </c>
      <c r="C9" s="160" t="s">
        <v>153</v>
      </c>
      <c r="D9" s="155"/>
      <c r="E9" s="34"/>
      <c r="F9" s="33"/>
    </row>
    <row r="10" spans="2:6">
      <c r="B10" s="163" t="s">
        <v>14</v>
      </c>
      <c r="C10" s="164">
        <v>7007</v>
      </c>
      <c r="D10" s="155"/>
      <c r="E10" s="35"/>
      <c r="F10" s="33"/>
    </row>
    <row r="11" spans="2:6">
      <c r="B11" s="163" t="s">
        <v>15</v>
      </c>
      <c r="C11" s="59"/>
      <c r="D11" s="155"/>
      <c r="E11" s="35"/>
      <c r="F11" s="33"/>
    </row>
    <row r="12" spans="2:6" ht="15.75" thickBot="1">
      <c r="B12" s="36" t="s">
        <v>16</v>
      </c>
      <c r="C12" s="306"/>
      <c r="D12" s="155"/>
      <c r="E12" s="35"/>
      <c r="F12" s="37"/>
    </row>
    <row r="13" spans="2:6" ht="15.75" thickBot="1">
      <c r="B13" s="123" t="s">
        <v>17</v>
      </c>
      <c r="C13" s="123" t="s">
        <v>18</v>
      </c>
      <c r="D13" s="124" t="s">
        <v>19</v>
      </c>
      <c r="E13" s="125" t="s">
        <v>20</v>
      </c>
      <c r="F13" s="126" t="s">
        <v>21</v>
      </c>
    </row>
    <row r="14" spans="2:6">
      <c r="B14" s="52">
        <v>607144</v>
      </c>
      <c r="C14" s="52" t="s">
        <v>155</v>
      </c>
      <c r="D14" s="61">
        <v>1</v>
      </c>
      <c r="E14" s="53">
        <v>4800</v>
      </c>
      <c r="F14" s="54">
        <f>E14*D14</f>
        <v>4800</v>
      </c>
    </row>
    <row r="15" spans="2:6" ht="15.75" thickBot="1">
      <c r="B15" s="55"/>
      <c r="C15" s="127"/>
      <c r="D15" s="62"/>
      <c r="E15" s="56" t="s">
        <v>22</v>
      </c>
      <c r="F15" s="57">
        <f>F14</f>
        <v>4800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tabSelected="1" zoomScale="70" zoomScaleNormal="70" workbookViewId="0">
      <selection activeCell="F17" sqref="F17"/>
    </sheetView>
  </sheetViews>
  <sheetFormatPr baseColWidth="10" defaultRowHeight="15"/>
  <cols>
    <col min="1" max="1" width="4.7109375" customWidth="1"/>
    <col min="2" max="2" width="47" style="43" customWidth="1"/>
    <col min="3" max="3" width="19.42578125" style="43" customWidth="1"/>
    <col min="4" max="4" width="9.5703125" style="60" customWidth="1"/>
    <col min="5" max="5" width="43.140625" style="73" bestFit="1" customWidth="1"/>
    <col min="6" max="6" width="19.85546875" style="44" bestFit="1" customWidth="1"/>
    <col min="7" max="7" width="26" style="42" bestFit="1" customWidth="1"/>
    <col min="8" max="8" width="17.140625" style="44" customWidth="1"/>
    <col min="9" max="9" width="22.42578125" style="44" customWidth="1"/>
    <col min="10" max="10" width="16" style="44" bestFit="1" customWidth="1"/>
    <col min="11" max="11" width="15.42578125" style="43" bestFit="1" customWidth="1"/>
    <col min="12" max="12" width="20.42578125" style="43" customWidth="1"/>
    <col min="13" max="13" width="19.5703125" style="43" customWidth="1"/>
    <col min="14" max="14" width="59.5703125" style="106" bestFit="1" customWidth="1"/>
    <col min="15" max="15" width="32" style="256" customWidth="1"/>
    <col min="16" max="16384" width="11.42578125" style="244"/>
  </cols>
  <sheetData>
    <row r="1" spans="1:24">
      <c r="A1" s="340" t="s">
        <v>129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2"/>
    </row>
    <row r="2" spans="1:24" ht="12" customHeight="1" thickBot="1">
      <c r="A2" s="343"/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5"/>
    </row>
    <row r="3" spans="1:24" ht="47.25">
      <c r="A3" s="71" t="s">
        <v>51</v>
      </c>
      <c r="B3" s="252" t="s">
        <v>44</v>
      </c>
      <c r="C3" s="253" t="s">
        <v>45</v>
      </c>
      <c r="D3" s="253" t="s">
        <v>46</v>
      </c>
      <c r="E3" s="253" t="s">
        <v>14</v>
      </c>
      <c r="F3" s="254" t="s">
        <v>0</v>
      </c>
      <c r="G3" s="253" t="s">
        <v>13</v>
      </c>
      <c r="H3" s="253" t="s">
        <v>47</v>
      </c>
      <c r="I3" s="253" t="s">
        <v>104</v>
      </c>
      <c r="J3" s="253" t="s">
        <v>103</v>
      </c>
      <c r="K3" s="253" t="s">
        <v>48</v>
      </c>
      <c r="L3" s="265" t="s">
        <v>113</v>
      </c>
      <c r="M3" s="253" t="s">
        <v>49</v>
      </c>
      <c r="N3" s="255" t="s">
        <v>50</v>
      </c>
      <c r="O3" s="244"/>
    </row>
    <row r="4" spans="1:24" s="257" customFormat="1">
      <c r="A4" s="70"/>
      <c r="B4" s="134"/>
      <c r="C4" s="135"/>
      <c r="D4" s="136"/>
      <c r="E4" s="138"/>
      <c r="F4" s="145"/>
      <c r="G4" s="145"/>
      <c r="H4" s="146"/>
      <c r="I4" s="146"/>
      <c r="J4" s="146"/>
      <c r="K4" s="246"/>
      <c r="L4" s="260"/>
      <c r="M4" s="147"/>
      <c r="N4" s="137"/>
    </row>
    <row r="5" spans="1:24" s="257" customFormat="1">
      <c r="A5" s="70"/>
      <c r="B5" s="139"/>
      <c r="C5" s="140"/>
      <c r="D5" s="141"/>
      <c r="E5" s="138"/>
      <c r="F5" s="195"/>
      <c r="G5" s="195"/>
      <c r="H5" s="146"/>
      <c r="I5" s="146"/>
      <c r="J5" s="146"/>
      <c r="K5" s="246"/>
      <c r="L5" s="261"/>
      <c r="M5" s="148"/>
      <c r="N5" s="196"/>
    </row>
    <row r="6" spans="1:24" s="257" customFormat="1">
      <c r="A6" s="70"/>
      <c r="B6" s="142"/>
      <c r="C6" s="198"/>
      <c r="D6" s="199"/>
      <c r="E6" s="138"/>
      <c r="F6" s="200"/>
      <c r="G6" s="145"/>
      <c r="H6" s="200"/>
      <c r="I6" s="200"/>
      <c r="J6" s="200"/>
      <c r="K6" s="199"/>
      <c r="L6" s="199"/>
      <c r="M6" s="145"/>
      <c r="N6" s="196"/>
    </row>
    <row r="7" spans="1:24">
      <c r="A7" s="319"/>
      <c r="B7" s="327"/>
      <c r="C7" s="328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327"/>
      <c r="O7" s="244"/>
      <c r="R7" s="245"/>
      <c r="S7" s="245"/>
      <c r="T7" s="245"/>
      <c r="U7" s="245"/>
      <c r="V7" s="245"/>
      <c r="W7" s="245"/>
      <c r="X7" s="245"/>
    </row>
    <row r="8" spans="1:24">
      <c r="A8" s="316"/>
      <c r="B8" s="320"/>
      <c r="C8" s="279"/>
      <c r="D8" s="272"/>
      <c r="E8" s="323"/>
      <c r="F8" s="51"/>
      <c r="G8" s="324"/>
      <c r="H8" s="323"/>
      <c r="I8" s="325"/>
      <c r="J8" s="325"/>
      <c r="K8" s="323"/>
      <c r="L8" s="326"/>
      <c r="M8" s="321"/>
      <c r="N8" s="276"/>
      <c r="O8" s="244"/>
      <c r="R8" s="245"/>
      <c r="S8" s="245"/>
      <c r="T8" s="245"/>
      <c r="U8" s="245"/>
      <c r="V8" s="245"/>
      <c r="W8" s="245"/>
      <c r="X8" s="245"/>
    </row>
    <row r="9" spans="1:24">
      <c r="A9" s="70"/>
      <c r="B9" s="273"/>
      <c r="C9" s="274"/>
      <c r="D9" s="272"/>
      <c r="E9" s="272"/>
      <c r="F9" s="278"/>
      <c r="G9" s="272"/>
      <c r="H9" s="272"/>
      <c r="I9" s="277"/>
      <c r="J9" s="286"/>
      <c r="K9" s="272"/>
      <c r="L9" s="275"/>
      <c r="M9" s="275"/>
      <c r="N9" s="276"/>
      <c r="O9" s="244"/>
      <c r="R9" s="245"/>
      <c r="S9" s="245"/>
      <c r="T9" s="245"/>
      <c r="U9" s="245"/>
      <c r="V9" s="245"/>
      <c r="W9" s="245"/>
      <c r="X9" s="245"/>
    </row>
    <row r="10" spans="1:24">
      <c r="A10" s="70"/>
      <c r="B10" s="273"/>
      <c r="C10" s="274"/>
      <c r="D10" s="272"/>
      <c r="E10" s="272"/>
      <c r="F10" s="285"/>
      <c r="G10" s="286"/>
      <c r="H10" s="286"/>
      <c r="I10" s="272"/>
      <c r="J10" s="272"/>
      <c r="K10" s="272"/>
      <c r="L10" s="275"/>
      <c r="M10" s="275"/>
      <c r="N10" s="276"/>
      <c r="O10" s="244"/>
      <c r="R10" s="245"/>
      <c r="S10" s="245"/>
      <c r="T10" s="245"/>
      <c r="U10" s="245"/>
      <c r="V10" s="245"/>
      <c r="W10" s="245"/>
      <c r="X10" s="245"/>
    </row>
    <row r="11" spans="1:24">
      <c r="A11" s="70"/>
      <c r="B11" s="273"/>
      <c r="C11" s="274"/>
      <c r="D11" s="272"/>
      <c r="E11" s="272"/>
      <c r="F11" s="285"/>
      <c r="G11" s="286"/>
      <c r="H11" s="286"/>
      <c r="I11" s="272"/>
      <c r="J11" s="272"/>
      <c r="K11" s="272"/>
      <c r="L11" s="275"/>
      <c r="M11" s="275"/>
      <c r="N11" s="276"/>
      <c r="O11" s="244"/>
      <c r="R11" s="245"/>
      <c r="S11" s="245"/>
      <c r="T11" s="245"/>
      <c r="U11" s="245"/>
      <c r="V11" s="245"/>
      <c r="W11" s="245"/>
      <c r="X11" s="245"/>
    </row>
    <row r="12" spans="1:24">
      <c r="A12" s="70"/>
      <c r="B12" s="273"/>
      <c r="C12" s="274"/>
      <c r="D12" s="272"/>
      <c r="E12" s="272"/>
      <c r="F12" s="285"/>
      <c r="G12" s="286"/>
      <c r="H12" s="286"/>
      <c r="I12" s="272"/>
      <c r="J12" s="272"/>
      <c r="K12" s="272"/>
      <c r="L12" s="271"/>
      <c r="M12" s="275"/>
      <c r="N12" s="276"/>
      <c r="O12" s="244"/>
      <c r="R12" s="245"/>
      <c r="S12" s="245"/>
      <c r="T12" s="245"/>
      <c r="U12" s="245"/>
      <c r="V12" s="245"/>
      <c r="W12" s="245"/>
      <c r="X12" s="245"/>
    </row>
    <row r="13" spans="1:24" ht="19.5" customHeight="1">
      <c r="A13" s="70"/>
      <c r="B13" s="273"/>
      <c r="C13" s="274"/>
      <c r="D13" s="272"/>
      <c r="E13" s="272"/>
      <c r="F13" s="278"/>
      <c r="G13" s="286"/>
      <c r="H13" s="272"/>
      <c r="I13" s="272"/>
      <c r="J13" s="272"/>
      <c r="K13" s="272"/>
      <c r="L13" s="275"/>
      <c r="M13" s="275"/>
      <c r="N13" s="276"/>
      <c r="O13" s="244"/>
      <c r="R13" s="245"/>
      <c r="S13" s="245"/>
      <c r="T13" s="245"/>
      <c r="U13" s="245"/>
      <c r="V13" s="245"/>
      <c r="W13" s="245"/>
      <c r="X13" s="245"/>
    </row>
    <row r="14" spans="1:24">
      <c r="A14" s="70"/>
      <c r="B14" s="273"/>
      <c r="C14" s="274"/>
      <c r="D14" s="272"/>
      <c r="E14" s="272"/>
      <c r="F14" s="278"/>
      <c r="G14" s="286"/>
      <c r="H14" s="272"/>
      <c r="I14" s="272"/>
      <c r="J14" s="272"/>
      <c r="K14" s="272"/>
      <c r="L14" s="275"/>
      <c r="M14" s="275"/>
      <c r="N14" s="276"/>
      <c r="O14" s="244"/>
      <c r="R14" s="245"/>
      <c r="S14" s="245"/>
      <c r="T14" s="245"/>
      <c r="U14" s="245"/>
      <c r="V14" s="245"/>
      <c r="W14" s="245"/>
      <c r="X14" s="245"/>
    </row>
    <row r="15" spans="1:24">
      <c r="A15" s="70"/>
      <c r="B15" s="273"/>
      <c r="C15" s="279"/>
      <c r="D15" s="272"/>
      <c r="E15" s="282"/>
      <c r="F15" s="278"/>
      <c r="G15" s="280"/>
      <c r="H15" s="282"/>
      <c r="I15" s="277"/>
      <c r="J15" s="322"/>
      <c r="K15" s="281"/>
      <c r="L15" s="283"/>
      <c r="M15" s="283"/>
      <c r="N15" s="284"/>
      <c r="O15" s="244"/>
      <c r="R15" s="245"/>
      <c r="S15" s="245"/>
      <c r="T15" s="245"/>
      <c r="U15" s="245"/>
      <c r="V15" s="245"/>
      <c r="W15" s="245"/>
      <c r="X15" s="245"/>
    </row>
    <row r="16" spans="1:24">
      <c r="A16" s="70"/>
      <c r="B16" s="149"/>
      <c r="C16" s="269"/>
      <c r="D16" s="272"/>
      <c r="E16" s="197"/>
      <c r="F16" s="272"/>
      <c r="G16" s="286"/>
      <c r="H16" s="272"/>
      <c r="I16" s="272"/>
      <c r="J16" s="272"/>
      <c r="K16" s="197"/>
      <c r="L16" s="201"/>
      <c r="M16" s="201"/>
      <c r="N16" s="202"/>
      <c r="O16" s="244"/>
      <c r="R16" s="245"/>
      <c r="S16" s="245"/>
      <c r="T16" s="245"/>
      <c r="U16" s="245"/>
      <c r="V16" s="245"/>
      <c r="W16" s="245"/>
      <c r="X16" s="245"/>
    </row>
    <row r="17" spans="1:24">
      <c r="A17" s="70"/>
      <c r="B17" s="273"/>
      <c r="C17" s="269"/>
      <c r="D17" s="272"/>
      <c r="E17" s="197"/>
      <c r="F17" s="297"/>
      <c r="G17" s="272"/>
      <c r="H17" s="286"/>
      <c r="I17" s="277"/>
      <c r="J17" s="286"/>
      <c r="K17" s="197"/>
      <c r="L17" s="201"/>
      <c r="M17" s="201"/>
      <c r="N17" s="202"/>
      <c r="O17" s="244"/>
      <c r="R17" s="245"/>
      <c r="S17" s="245"/>
      <c r="T17" s="245"/>
      <c r="U17" s="245"/>
      <c r="V17" s="245"/>
      <c r="W17" s="245"/>
      <c r="X17" s="245"/>
    </row>
    <row r="18" spans="1:24">
      <c r="A18" s="70"/>
      <c r="B18" s="149"/>
      <c r="C18" s="269"/>
      <c r="D18" s="272"/>
      <c r="E18" s="197"/>
      <c r="F18" s="272"/>
      <c r="G18" s="272"/>
      <c r="H18" s="272"/>
      <c r="I18" s="272"/>
      <c r="J18" s="272"/>
      <c r="K18" s="197"/>
      <c r="L18" s="201"/>
      <c r="M18" s="201"/>
      <c r="N18" s="202"/>
      <c r="O18" s="244"/>
      <c r="R18" s="245"/>
      <c r="S18" s="245"/>
      <c r="T18" s="245"/>
      <c r="U18" s="245"/>
      <c r="V18" s="245"/>
      <c r="W18" s="245"/>
      <c r="X18" s="245"/>
    </row>
    <row r="19" spans="1:24">
      <c r="A19" s="70"/>
      <c r="B19" s="298"/>
      <c r="C19" s="269"/>
      <c r="D19" s="272"/>
      <c r="E19" s="299"/>
      <c r="F19" s="300"/>
      <c r="G19" s="301"/>
      <c r="H19" s="300"/>
      <c r="I19" s="302"/>
      <c r="J19" s="302"/>
      <c r="K19" s="302"/>
      <c r="L19" s="303"/>
      <c r="M19" s="270"/>
      <c r="N19" s="202"/>
      <c r="O19" s="244"/>
      <c r="R19" s="245"/>
      <c r="S19" s="245"/>
      <c r="T19" s="245"/>
      <c r="U19" s="245"/>
      <c r="V19" s="245"/>
      <c r="W19" s="245"/>
      <c r="X19" s="245"/>
    </row>
    <row r="20" spans="1:24" ht="15.75" thickBot="1">
      <c r="A20" s="70"/>
      <c r="B20" s="149"/>
      <c r="C20" s="269"/>
      <c r="D20" s="272"/>
      <c r="E20" s="197"/>
      <c r="F20" s="272"/>
      <c r="G20" s="286"/>
      <c r="H20" s="272"/>
      <c r="I20" s="272"/>
      <c r="J20" s="272"/>
      <c r="K20" s="197"/>
      <c r="L20" s="201"/>
      <c r="M20" s="201"/>
      <c r="N20" s="202"/>
      <c r="O20" s="244"/>
      <c r="R20" s="245"/>
      <c r="S20" s="245"/>
      <c r="T20" s="245"/>
      <c r="U20" s="245"/>
      <c r="V20" s="245"/>
      <c r="W20" s="245"/>
      <c r="X20" s="245"/>
    </row>
    <row r="21" spans="1:24" ht="15.75">
      <c r="B21" s="104" t="s">
        <v>2</v>
      </c>
      <c r="C21" s="105">
        <f>SUM(C7:C20)</f>
        <v>0</v>
      </c>
      <c r="E21" s="338" t="s">
        <v>55</v>
      </c>
      <c r="F21" s="339"/>
      <c r="G21" s="150" t="s">
        <v>56</v>
      </c>
      <c r="H21" s="346" t="s">
        <v>67</v>
      </c>
      <c r="I21" s="347"/>
      <c r="J21" s="347"/>
      <c r="K21" s="348"/>
      <c r="L21" s="262"/>
    </row>
    <row r="22" spans="1:24" ht="18.75">
      <c r="B22" s="132" t="s">
        <v>1</v>
      </c>
      <c r="C22" s="81">
        <f>SUM(C4:C5)</f>
        <v>0</v>
      </c>
      <c r="E22" s="169" t="s">
        <v>85</v>
      </c>
      <c r="F22" s="175">
        <v>3000000</v>
      </c>
      <c r="G22" s="166">
        <f>SUMIF(Tabla1[ENCARGADO], E22,(Tabla1[MONTO NETO]))</f>
        <v>0</v>
      </c>
      <c r="H22" s="335"/>
      <c r="I22" s="336"/>
      <c r="J22" s="336"/>
      <c r="K22" s="337"/>
      <c r="L22" s="263"/>
    </row>
    <row r="23" spans="1:24" ht="18.75">
      <c r="B23" s="74" t="s">
        <v>102</v>
      </c>
      <c r="C23" s="78">
        <f>C24-C25</f>
        <v>-20000000</v>
      </c>
      <c r="E23" s="169" t="s">
        <v>83</v>
      </c>
      <c r="F23" s="175">
        <v>5000000</v>
      </c>
      <c r="G23" s="166">
        <f>SUMIF(Tabla1[ENCARGADO], E23,(Tabla1[MONTO NETO]))</f>
        <v>0</v>
      </c>
      <c r="H23" s="335"/>
      <c r="I23" s="336"/>
      <c r="J23" s="336"/>
      <c r="K23" s="337"/>
      <c r="L23" s="263"/>
    </row>
    <row r="24" spans="1:24" ht="21.75" customHeight="1">
      <c r="B24" s="74" t="s">
        <v>54</v>
      </c>
      <c r="C24" s="79">
        <f>C21+C22</f>
        <v>0</v>
      </c>
      <c r="E24" s="167" t="s">
        <v>87</v>
      </c>
      <c r="F24" s="175">
        <v>3000000</v>
      </c>
      <c r="G24" s="166">
        <f>SUMIF(Tabla1[ENCARGADO], E24,(Tabla1[MONTO NETO]))</f>
        <v>0</v>
      </c>
      <c r="H24" s="335"/>
      <c r="I24" s="336"/>
      <c r="J24" s="336"/>
      <c r="K24" s="337"/>
      <c r="L24" s="263"/>
    </row>
    <row r="25" spans="1:24" ht="19.5" thickBot="1">
      <c r="B25" s="75" t="s">
        <v>3</v>
      </c>
      <c r="C25" s="80">
        <v>20000000</v>
      </c>
      <c r="E25" s="168" t="s">
        <v>88</v>
      </c>
      <c r="F25" s="175">
        <v>3000000</v>
      </c>
      <c r="G25" s="166">
        <f>SUMIF(Tabla1[ENCARGADO], E25,(Tabla1[MONTO NETO]))</f>
        <v>0</v>
      </c>
      <c r="H25" s="335"/>
      <c r="I25" s="336"/>
      <c r="J25" s="336"/>
      <c r="K25" s="337"/>
      <c r="L25" s="263"/>
      <c r="M25" s="82"/>
    </row>
    <row r="26" spans="1:24" ht="18.75">
      <c r="A26" s="63"/>
      <c r="B26" s="144"/>
      <c r="C26" s="144"/>
      <c r="E26" s="168" t="s">
        <v>86</v>
      </c>
      <c r="F26" s="175">
        <v>5000000</v>
      </c>
      <c r="G26" s="166">
        <f>SUMIF(Tabla1[ENCARGADO], E26,(Tabla1[MONTO NETO]))</f>
        <v>0</v>
      </c>
      <c r="H26" s="335"/>
      <c r="I26" s="336"/>
      <c r="J26" s="336"/>
      <c r="K26" s="337"/>
      <c r="L26" s="263"/>
      <c r="M26" s="82"/>
    </row>
    <row r="27" spans="1:24" ht="15.75" thickBot="1">
      <c r="A27" s="268"/>
      <c r="B27" s="107" t="s">
        <v>122</v>
      </c>
      <c r="C27" s="107"/>
      <c r="E27" s="170"/>
      <c r="F27" s="171"/>
      <c r="G27" s="172"/>
      <c r="H27" s="173"/>
      <c r="I27" s="173"/>
      <c r="J27" s="173"/>
      <c r="K27" s="174"/>
      <c r="L27" s="264"/>
    </row>
    <row r="28" spans="1:24">
      <c r="B28" s="107"/>
      <c r="C28" s="107"/>
    </row>
    <row r="29" spans="1:24">
      <c r="B29" s="107"/>
      <c r="C29" s="107"/>
    </row>
    <row r="38" spans="7:7">
      <c r="G38" s="42">
        <v>75460</v>
      </c>
    </row>
    <row r="39" spans="7:7">
      <c r="G39" s="42">
        <v>59300</v>
      </c>
    </row>
    <row r="40" spans="7:7">
      <c r="G40" s="42">
        <v>260000</v>
      </c>
    </row>
  </sheetData>
  <mergeCells count="8">
    <mergeCell ref="H26:K26"/>
    <mergeCell ref="E21:F21"/>
    <mergeCell ref="A1:N2"/>
    <mergeCell ref="H25:K25"/>
    <mergeCell ref="H24:K24"/>
    <mergeCell ref="H23:K23"/>
    <mergeCell ref="H21:K21"/>
    <mergeCell ref="H22:K22"/>
  </mergeCells>
  <conditionalFormatting sqref="G22">
    <cfRule type="cellIs" dxfId="20" priority="5" operator="greaterThan">
      <formula>$F$22</formula>
    </cfRule>
  </conditionalFormatting>
  <conditionalFormatting sqref="G23">
    <cfRule type="cellIs" dxfId="19" priority="4" operator="greaterThan">
      <formula>$F$23</formula>
    </cfRule>
  </conditionalFormatting>
  <conditionalFormatting sqref="G24">
    <cfRule type="cellIs" dxfId="18" priority="3" operator="greaterThan">
      <formula>$F$24</formula>
    </cfRule>
  </conditionalFormatting>
  <conditionalFormatting sqref="G25">
    <cfRule type="cellIs" dxfId="17" priority="2" operator="greaterThan">
      <formula>$F$25</formula>
    </cfRule>
  </conditionalFormatting>
  <conditionalFormatting sqref="G26">
    <cfRule type="cellIs" dxfId="16" priority="1" operator="greaterThan">
      <formula>$F$26</formula>
    </cfRule>
  </conditionalFormatting>
  <pageMargins left="0.25" right="0.25" top="0.75" bottom="0.75" header="0.3" footer="0.3"/>
  <pageSetup scale="37" orientation="landscape" verticalDpi="30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topLeftCell="B1" workbookViewId="0">
      <selection activeCell="G10" sqref="G10:H10"/>
    </sheetView>
  </sheetViews>
  <sheetFormatPr baseColWidth="10" defaultRowHeight="15"/>
  <cols>
    <col min="1" max="1" width="5.570312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7109375" customWidth="1"/>
    <col min="7" max="7" width="20.85546875" customWidth="1"/>
    <col min="8" max="8" width="30.140625" customWidth="1"/>
    <col min="9" max="9" width="16.42578125" customWidth="1"/>
  </cols>
  <sheetData>
    <row r="1" spans="2:10" ht="15.75" thickBot="1"/>
    <row r="2" spans="2:10" ht="19.5" thickBot="1">
      <c r="B2" s="349" t="s">
        <v>26</v>
      </c>
      <c r="C2" s="350"/>
    </row>
    <row r="3" spans="2:10">
      <c r="B3" s="64">
        <v>9910000003</v>
      </c>
      <c r="C3" s="66" t="s">
        <v>53</v>
      </c>
      <c r="E3" s="248" t="s">
        <v>68</v>
      </c>
      <c r="F3" s="249" t="s">
        <v>71</v>
      </c>
      <c r="G3" s="355" t="s">
        <v>69</v>
      </c>
      <c r="H3" s="355"/>
      <c r="I3" s="248" t="s">
        <v>70</v>
      </c>
      <c r="J3" s="43"/>
    </row>
    <row r="4" spans="2:10" ht="16.5" thickBot="1">
      <c r="B4" s="130" t="s">
        <v>27</v>
      </c>
      <c r="C4" s="131" t="s">
        <v>79</v>
      </c>
      <c r="E4" s="247">
        <v>1</v>
      </c>
      <c r="F4" s="95" t="s">
        <v>167</v>
      </c>
      <c r="G4" s="356" t="s">
        <v>168</v>
      </c>
      <c r="H4" s="357"/>
      <c r="I4" s="129">
        <v>94500</v>
      </c>
      <c r="J4" s="82">
        <f>E4*I4</f>
        <v>94500</v>
      </c>
    </row>
    <row r="5" spans="2:10" ht="15.75">
      <c r="B5" s="39">
        <v>3200000000</v>
      </c>
      <c r="C5" s="85" t="s">
        <v>28</v>
      </c>
      <c r="D5" s="128"/>
      <c r="E5" s="291">
        <v>1</v>
      </c>
      <c r="F5" s="95">
        <v>9910000003</v>
      </c>
      <c r="G5" s="356" t="s">
        <v>53</v>
      </c>
      <c r="H5" s="357"/>
      <c r="I5" s="129">
        <v>134854</v>
      </c>
      <c r="J5" s="82">
        <f t="shared" ref="J5:J13" si="0">E5*I5</f>
        <v>134854</v>
      </c>
    </row>
    <row r="6" spans="2:10" ht="15.75">
      <c r="B6" s="39">
        <v>11112222</v>
      </c>
      <c r="C6" s="85" t="s">
        <v>166</v>
      </c>
      <c r="E6" s="247"/>
      <c r="F6" s="95"/>
      <c r="G6" s="318"/>
      <c r="H6" s="317"/>
      <c r="I6" s="129"/>
      <c r="J6" s="82">
        <f t="shared" si="0"/>
        <v>0</v>
      </c>
    </row>
    <row r="7" spans="2:10" s="63" customFormat="1" ht="15.75">
      <c r="B7" s="266">
        <v>38827</v>
      </c>
      <c r="C7" s="267" t="s">
        <v>115</v>
      </c>
      <c r="E7" s="247"/>
      <c r="F7" s="95"/>
      <c r="G7" s="356"/>
      <c r="H7" s="357"/>
      <c r="I7" s="129"/>
      <c r="J7" s="82">
        <f t="shared" si="0"/>
        <v>0</v>
      </c>
    </row>
    <row r="8" spans="2:10" s="63" customFormat="1" ht="15.75">
      <c r="B8" s="266">
        <v>18942</v>
      </c>
      <c r="C8" s="267" t="s">
        <v>116</v>
      </c>
      <c r="E8" s="247"/>
      <c r="F8" s="95"/>
      <c r="G8" s="356"/>
      <c r="H8" s="357"/>
      <c r="I8" s="129"/>
      <c r="J8" s="82">
        <f t="shared" si="0"/>
        <v>0</v>
      </c>
    </row>
    <row r="9" spans="2:10" ht="16.5" thickBot="1">
      <c r="B9" s="133">
        <v>111110000</v>
      </c>
      <c r="C9" s="86" t="s">
        <v>29</v>
      </c>
      <c r="E9" s="247"/>
      <c r="F9" s="95"/>
      <c r="G9" s="351"/>
      <c r="H9" s="352"/>
      <c r="I9" s="84"/>
      <c r="J9" s="82">
        <f t="shared" si="0"/>
        <v>0</v>
      </c>
    </row>
    <row r="10" spans="2:10" s="63" customFormat="1" ht="15.75">
      <c r="B10" s="67"/>
      <c r="C10" s="68"/>
      <c r="E10" s="247"/>
      <c r="F10" s="95"/>
      <c r="G10" s="351"/>
      <c r="H10" s="352"/>
      <c r="I10" s="84"/>
      <c r="J10" s="82">
        <f t="shared" si="0"/>
        <v>0</v>
      </c>
    </row>
    <row r="11" spans="2:10" s="63" customFormat="1" ht="16.5" thickBot="1">
      <c r="E11" s="247"/>
      <c r="F11" s="95"/>
      <c r="G11" s="351"/>
      <c r="H11" s="352"/>
      <c r="I11" s="84"/>
      <c r="J11" s="82">
        <f t="shared" si="0"/>
        <v>0</v>
      </c>
    </row>
    <row r="12" spans="2:10" s="90" customFormat="1" ht="19.5" thickBot="1">
      <c r="B12" s="89" t="s">
        <v>26</v>
      </c>
      <c r="C12" s="89" t="s">
        <v>72</v>
      </c>
      <c r="E12" s="247"/>
      <c r="F12" s="95"/>
      <c r="G12" s="351"/>
      <c r="H12" s="352"/>
      <c r="I12" s="84"/>
      <c r="J12" s="82">
        <f t="shared" si="0"/>
        <v>0</v>
      </c>
    </row>
    <row r="13" spans="2:10" s="83" customFormat="1" ht="15.75" thickBot="1">
      <c r="B13" s="91" t="s">
        <v>57</v>
      </c>
      <c r="C13" s="92" t="s">
        <v>58</v>
      </c>
      <c r="E13" s="247"/>
      <c r="F13" s="290"/>
      <c r="G13" s="353"/>
      <c r="H13" s="354"/>
      <c r="I13" s="287"/>
      <c r="J13" s="82">
        <f t="shared" si="0"/>
        <v>0</v>
      </c>
    </row>
    <row r="14" spans="2:10" s="83" customFormat="1" ht="15.75" thickBot="1">
      <c r="B14" s="93" t="s">
        <v>59</v>
      </c>
      <c r="C14" s="110" t="s">
        <v>60</v>
      </c>
      <c r="D14" s="111"/>
      <c r="E14" s="112"/>
      <c r="F14" s="113"/>
      <c r="G14" s="112"/>
      <c r="H14" s="288" t="s">
        <v>140</v>
      </c>
      <c r="I14" s="289">
        <f>SUM(I4:I13)</f>
        <v>229354</v>
      </c>
      <c r="J14" s="250">
        <f>SUM(J4:J13)</f>
        <v>229354</v>
      </c>
    </row>
    <row r="15" spans="2:10" s="83" customFormat="1" ht="15.75">
      <c r="B15" s="93" t="s">
        <v>61</v>
      </c>
      <c r="C15" s="110" t="s">
        <v>62</v>
      </c>
      <c r="D15" s="114"/>
      <c r="E15" s="116" t="s">
        <v>43</v>
      </c>
      <c r="F15" s="117"/>
      <c r="G15" s="115"/>
    </row>
    <row r="16" spans="2:10" s="83" customFormat="1" ht="15.75" thickBot="1">
      <c r="B16" s="93" t="s">
        <v>63</v>
      </c>
      <c r="C16" s="94" t="s">
        <v>64</v>
      </c>
      <c r="E16" s="116" t="s">
        <v>73</v>
      </c>
      <c r="F16" s="43"/>
      <c r="G16" s="119" t="s">
        <v>76</v>
      </c>
      <c r="J16" s="250"/>
    </row>
    <row r="17" spans="2:9" s="83" customFormat="1" ht="15.75" thickBot="1">
      <c r="B17" s="93" t="s">
        <v>65</v>
      </c>
      <c r="C17" s="94" t="s">
        <v>66</v>
      </c>
      <c r="E17" s="96" t="s">
        <v>68</v>
      </c>
      <c r="F17" s="97" t="s">
        <v>71</v>
      </c>
      <c r="G17" s="97" t="s">
        <v>69</v>
      </c>
      <c r="H17" s="97" t="s">
        <v>70</v>
      </c>
    </row>
    <row r="18" spans="2:9" ht="15.75" thickBot="1">
      <c r="B18" s="87"/>
      <c r="C18" s="88"/>
      <c r="E18" s="98">
        <v>1</v>
      </c>
      <c r="F18" s="99">
        <v>3200000000</v>
      </c>
      <c r="G18" s="100" t="s">
        <v>28</v>
      </c>
      <c r="H18" s="101" t="s">
        <v>80</v>
      </c>
      <c r="I18" s="143" t="s">
        <v>84</v>
      </c>
    </row>
    <row r="19" spans="2:9" ht="29.25" customHeight="1">
      <c r="C19">
        <f>27042*5</f>
        <v>135210</v>
      </c>
      <c r="D19" s="102"/>
      <c r="E19" s="108"/>
      <c r="F19" s="108"/>
      <c r="G19" s="108"/>
      <c r="H19" s="109"/>
      <c r="I19" s="102"/>
    </row>
    <row r="20" spans="2:9">
      <c r="E20" s="118" t="s">
        <v>74</v>
      </c>
      <c r="F20" s="119"/>
    </row>
    <row r="21" spans="2:9" ht="15.75" thickBot="1">
      <c r="B21" s="120"/>
      <c r="C21" s="121"/>
      <c r="D21" s="63"/>
      <c r="E21" s="116" t="s">
        <v>75</v>
      </c>
      <c r="F21" s="119"/>
      <c r="G21" s="119" t="s">
        <v>76</v>
      </c>
    </row>
    <row r="22" spans="2:9" ht="15.75" thickBot="1">
      <c r="B22" s="120" t="s">
        <v>7</v>
      </c>
      <c r="C22" s="122"/>
      <c r="D22" s="63"/>
      <c r="E22" s="96" t="s">
        <v>68</v>
      </c>
      <c r="F22" s="97" t="s">
        <v>71</v>
      </c>
      <c r="G22" s="97" t="s">
        <v>69</v>
      </c>
      <c r="H22" s="97" t="s">
        <v>70</v>
      </c>
    </row>
    <row r="23" spans="2:9" ht="15.75" thickBot="1">
      <c r="E23" s="98">
        <v>1</v>
      </c>
      <c r="F23" s="99">
        <v>3200000000</v>
      </c>
      <c r="G23" s="100" t="s">
        <v>28</v>
      </c>
      <c r="H23" s="101">
        <v>668271</v>
      </c>
    </row>
    <row r="24" spans="2:9" ht="41.25" customHeight="1"/>
    <row r="25" spans="2:9">
      <c r="E25" s="119" t="s">
        <v>8</v>
      </c>
      <c r="F25" s="119"/>
    </row>
    <row r="26" spans="2:9" ht="15.75" thickBot="1">
      <c r="E26" s="119" t="s">
        <v>77</v>
      </c>
      <c r="F26" s="119"/>
      <c r="G26" s="119" t="s">
        <v>76</v>
      </c>
    </row>
    <row r="27" spans="2:9" ht="15.75" thickBot="1">
      <c r="E27" s="96" t="s">
        <v>68</v>
      </c>
      <c r="F27" s="97" t="s">
        <v>71</v>
      </c>
      <c r="G27" s="97" t="s">
        <v>69</v>
      </c>
      <c r="H27" s="97" t="s">
        <v>70</v>
      </c>
    </row>
    <row r="28" spans="2:9" ht="15.75" thickBot="1">
      <c r="E28" s="98">
        <v>1</v>
      </c>
      <c r="F28" s="99">
        <v>3200000000</v>
      </c>
      <c r="G28" s="100" t="s">
        <v>28</v>
      </c>
      <c r="H28" s="101" t="s">
        <v>78</v>
      </c>
    </row>
    <row r="37" spans="8:8">
      <c r="H37">
        <v>13000</v>
      </c>
    </row>
    <row r="38" spans="8:8">
      <c r="H38">
        <v>-7000</v>
      </c>
    </row>
    <row r="39" spans="8:8">
      <c r="H39">
        <v>-3400</v>
      </c>
    </row>
  </sheetData>
  <mergeCells count="11">
    <mergeCell ref="B2:C2"/>
    <mergeCell ref="G12:H12"/>
    <mergeCell ref="G13:H13"/>
    <mergeCell ref="G10:H10"/>
    <mergeCell ref="G11:H11"/>
    <mergeCell ref="G3:H3"/>
    <mergeCell ref="G4:H4"/>
    <mergeCell ref="G5:H5"/>
    <mergeCell ref="G9:H9"/>
    <mergeCell ref="G7:H7"/>
    <mergeCell ref="G8:H8"/>
  </mergeCells>
  <hyperlinks>
    <hyperlink ref="E20" r:id="rId1" display="http://www.mercantil.com/empresa/hospital-regional-de-copiapo/copiapo/300013193/esp"/>
    <hyperlink ref="I18" r:id="rId2"/>
  </hyperlinks>
  <pageMargins left="0.7" right="0.7" top="0.75" bottom="0.75" header="0.3" footer="0.3"/>
  <pageSetup paperSize="9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CONTRATOS</vt:lpstr>
      <vt:lpstr>1</vt:lpstr>
      <vt:lpstr>2</vt:lpstr>
      <vt:lpstr>3</vt:lpstr>
      <vt:lpstr>4</vt:lpstr>
      <vt:lpstr>5</vt:lpstr>
      <vt:lpstr>RMA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Secretaria Servicio Tecnico</cp:lastModifiedBy>
  <cp:lastPrinted>2018-02-06T20:49:42Z</cp:lastPrinted>
  <dcterms:created xsi:type="dcterms:W3CDTF">2016-04-27T13:00:55Z</dcterms:created>
  <dcterms:modified xsi:type="dcterms:W3CDTF">2018-07-17T17:23:37Z</dcterms:modified>
</cp:coreProperties>
</file>