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8\"/>
    </mc:Choice>
  </mc:AlternateContent>
  <bookViews>
    <workbookView xWindow="0" yWindow="0" windowWidth="20490" windowHeight="7755" tabRatio="574" activeTab="6"/>
  </bookViews>
  <sheets>
    <sheet name="CONTRATOS" sheetId="20" r:id="rId1"/>
    <sheet name="1" sheetId="2" r:id="rId2"/>
    <sheet name="2" sheetId="3" r:id="rId3"/>
    <sheet name="3" sheetId="21" r:id="rId4"/>
    <sheet name="4" sheetId="23" r:id="rId5"/>
    <sheet name="5" sheetId="22" r:id="rId6"/>
    <sheet name="Detalle de Facturacion " sheetId="1" r:id="rId7"/>
    <sheet name="Codigos " sheetId="4" r:id="rId8"/>
    <sheet name="Hoja5" sheetId="19" r:id="rId9"/>
    <sheet name="Hoja4" sheetId="18" r:id="rId10"/>
    <sheet name="Hoja1" sheetId="14" r:id="rId11"/>
    <sheet name="Hoja3" sheetId="16" r:id="rId12"/>
    <sheet name="Hoja2" sheetId="17" r:id="rId13"/>
  </sheets>
  <calcPr calcId="152511"/>
</workbook>
</file>

<file path=xl/calcChain.xml><?xml version="1.0" encoding="utf-8"?>
<calcChain xmlns="http://schemas.openxmlformats.org/spreadsheetml/2006/main">
  <c r="C31" i="1" l="1"/>
  <c r="F14" i="23" l="1"/>
  <c r="F15" i="23" s="1"/>
  <c r="J5" i="4" l="1"/>
  <c r="J6" i="4"/>
  <c r="J7" i="4"/>
  <c r="J8" i="4"/>
  <c r="J9" i="4"/>
  <c r="J10" i="4"/>
  <c r="J4" i="4"/>
  <c r="J11" i="4" s="1"/>
  <c r="F74" i="21" l="1"/>
  <c r="F75" i="21"/>
  <c r="F76" i="21"/>
  <c r="F59" i="21"/>
  <c r="F74" i="22"/>
  <c r="F75" i="22" s="1"/>
  <c r="F59" i="22"/>
  <c r="F60" i="22"/>
  <c r="F44" i="22"/>
  <c r="F45" i="22" s="1"/>
  <c r="F29" i="22"/>
  <c r="F30" i="22"/>
  <c r="F14" i="22"/>
  <c r="F15" i="22" s="1"/>
  <c r="F74" i="23"/>
  <c r="F75" i="23"/>
  <c r="F59" i="23"/>
  <c r="F60" i="23" s="1"/>
  <c r="F44" i="23"/>
  <c r="F45" i="23" s="1"/>
  <c r="F29" i="23"/>
  <c r="F30" i="23" s="1"/>
  <c r="F60" i="21"/>
  <c r="F44" i="21"/>
  <c r="F45" i="21" s="1"/>
  <c r="F29" i="21"/>
  <c r="F30" i="21"/>
  <c r="F14" i="21"/>
  <c r="F15" i="21" s="1"/>
  <c r="F59" i="3"/>
  <c r="F60" i="3" s="1"/>
  <c r="F44" i="3"/>
  <c r="F45" i="3" s="1"/>
  <c r="F29" i="3"/>
  <c r="F74" i="3"/>
  <c r="F75" i="3"/>
  <c r="F76" i="3"/>
  <c r="F30" i="3"/>
  <c r="F14" i="3"/>
  <c r="F15" i="3" s="1"/>
  <c r="F90" i="2"/>
  <c r="F91" i="2"/>
  <c r="F75" i="2"/>
  <c r="F76" i="2" s="1"/>
  <c r="F60" i="2"/>
  <c r="F61" i="2"/>
  <c r="F45" i="2"/>
  <c r="F46" i="2" s="1"/>
  <c r="F60" i="20"/>
  <c r="F61" i="20"/>
  <c r="F45" i="20"/>
  <c r="F46" i="20" s="1"/>
  <c r="F29" i="20"/>
  <c r="F30" i="20"/>
  <c r="F13" i="20"/>
  <c r="F14" i="20" s="1"/>
  <c r="G36" i="1"/>
  <c r="G35" i="1"/>
  <c r="G34" i="1"/>
  <c r="G33" i="1"/>
  <c r="G32" i="1"/>
  <c r="C32" i="1"/>
  <c r="F30" i="2"/>
  <c r="F31" i="2" s="1"/>
  <c r="F15" i="2"/>
  <c r="F16" i="2" s="1"/>
  <c r="C34" i="1" l="1"/>
  <c r="C33" i="1" s="1"/>
</calcChain>
</file>

<file path=xl/sharedStrings.xml><?xml version="1.0" encoding="utf-8"?>
<sst xmlns="http://schemas.openxmlformats.org/spreadsheetml/2006/main" count="875" uniqueCount="226">
  <si>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</si>
  <si>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</si>
  <si>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</si>
  <si>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</si>
  <si>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</si>
  <si>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</si>
  <si>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</si>
  <si>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</si>
  <si>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</si>
  <si>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</si>
  <si>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</si>
  <si>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</si>
  <si>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</si>
  <si>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</si>
  <si>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</si>
  <si>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</si>
  <si>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</si>
  <si>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</si>
  <si>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</si>
  <si>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</si>
  <si>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</si>
  <si>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</si>
  <si>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</si>
  <si>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</si>
  <si>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</si>
  <si>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</si>
  <si>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</si>
  <si>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</si>
  <si>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</si>
  <si>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</si>
  <si>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</si>
  <si>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Hospital de Copiapo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</si>
  <si>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</si>
  <si>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</si>
  <si>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</si>
  <si>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</si>
  <si>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</si>
  <si>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</si>
  <si>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</si>
  <si>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</si>
  <si>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</si>
  <si>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</si>
  <si>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</si>
  <si>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</si>
  <si>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</si>
  <si>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</si>
  <si>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</si>
  <si>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</si>
  <si>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</si>
  <si>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</si>
  <si>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</si>
  <si>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</si>
  <si>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</si>
  <si>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</si>
  <si>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</si>
  <si>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CCDIN</t>
  </si>
  <si>
    <t>PERA DE LLAMADO</t>
  </si>
  <si>
    <t>R4K11V</t>
  </si>
  <si>
    <t>93.930.000-7</t>
  </si>
  <si>
    <t>76515070-1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</si>
  <si>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</si>
  <si>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</si>
  <si>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</si>
  <si>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</si>
  <si>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</si>
  <si>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</si>
  <si>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</si>
  <si>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</si>
  <si>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</si>
  <si>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</si>
  <si>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</si>
  <si>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</si>
  <si>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</si>
  <si>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</si>
  <si>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</si>
  <si>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</si>
  <si>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25 UF MENSUALES</t>
  </si>
  <si>
    <t>Cantidad</t>
  </si>
  <si>
    <t>Detalle</t>
  </si>
  <si>
    <t>Precio Unitario</t>
  </si>
  <si>
    <t>Código</t>
  </si>
  <si>
    <t>VALORES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</si>
  <si>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</si>
  <si>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</si>
  <si>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</si>
  <si>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</si>
  <si>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</si>
  <si>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</si>
  <si>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ClÍnica Las Condes</t>
  </si>
  <si>
    <t>PROGRAMACIÓN</t>
  </si>
  <si>
    <t xml:space="preserve">ENTREGAS </t>
  </si>
  <si>
    <t xml:space="preserve">PENDIENTES </t>
  </si>
  <si>
    <t>* DOCUMENTOS</t>
  </si>
  <si>
    <t>* PRODUCTOS</t>
  </si>
  <si>
    <t>CENCOMEX S.A</t>
  </si>
  <si>
    <t>SERVICIO TÉCNICO</t>
  </si>
  <si>
    <t>2.539.445.-</t>
  </si>
  <si>
    <t>Inmobiliaria CLC</t>
  </si>
  <si>
    <t>PERSONAL</t>
  </si>
  <si>
    <t>INSTITUCION</t>
  </si>
  <si>
    <t>DESCRIPCION</t>
  </si>
  <si>
    <t>VALOR</t>
  </si>
  <si>
    <t>N° PTO.</t>
  </si>
  <si>
    <t>N° O.C.</t>
  </si>
  <si>
    <t>ESTADO DE O/C</t>
  </si>
  <si>
    <t>NOTA</t>
  </si>
  <si>
    <t>OBS.</t>
  </si>
  <si>
    <t>Andres Yañez</t>
  </si>
  <si>
    <t>Montaje Piso 7</t>
  </si>
  <si>
    <t>Facturar</t>
  </si>
  <si>
    <t>Emilio Garrido</t>
  </si>
  <si>
    <t>CLC</t>
  </si>
  <si>
    <t>Pillow Speaker Full</t>
  </si>
  <si>
    <t>Antonio Aguilar</t>
  </si>
  <si>
    <t>CSM</t>
  </si>
  <si>
    <t>Cable Power Laser</t>
  </si>
  <si>
    <t>Entregado, Facturar</t>
  </si>
  <si>
    <t>Alejandro Rubio </t>
  </si>
  <si>
    <t>Reparación y Calibración Laser</t>
  </si>
  <si>
    <t>Espera de OC, Trabajo realizado</t>
  </si>
  <si>
    <t>Alejandro Rubio</t>
  </si>
  <si>
    <t>04 HDD Servers</t>
  </si>
  <si>
    <t>Espera OC, Entregar productos y Facturar</t>
  </si>
  <si>
    <t>Mauricio Matta</t>
  </si>
  <si>
    <t>Martha Pacheco</t>
  </si>
  <si>
    <t>martha@lmemiami.com</t>
  </si>
  <si>
    <t>305 594-0000</t>
  </si>
  <si>
    <t>Telefono:</t>
  </si>
  <si>
    <t>LIFE MEDICAL EQUIPMENT</t>
  </si>
  <si>
    <t>Yosmariaelen Cisneros</t>
  </si>
  <si>
    <t>Hidalgo Torres Optato y Otros</t>
  </si>
  <si>
    <t>Yosmariaelen Cisneros &lt;dicoval.ltda3@gmail.com&gt;</t>
  </si>
  <si>
    <t>Telefono Contacto. (22) 808 6647  </t>
  </si>
  <si>
    <t>DICOVAL LTDA.</t>
  </si>
  <si>
    <t>1554-2273-SE17</t>
  </si>
  <si>
    <t>61.606.307-3</t>
  </si>
  <si>
    <t xml:space="preserve">Andres Yañez </t>
  </si>
  <si>
    <t>secretariast@cencomex.cl</t>
  </si>
  <si>
    <t>78.040.520-1</t>
  </si>
  <si>
    <t xml:space="preserve">Bruno Leyton </t>
  </si>
  <si>
    <t>Sebastian Rojas</t>
  </si>
  <si>
    <t>Clinica Indisa</t>
  </si>
  <si>
    <t>Carlos Alfaro</t>
  </si>
  <si>
    <t>Nelson Reyes</t>
  </si>
  <si>
    <t>Clínica Avansalud</t>
  </si>
  <si>
    <t>Mutual de Seguridad</t>
  </si>
  <si>
    <t>Hospital de la Florida</t>
  </si>
  <si>
    <t>01604-021-18</t>
  </si>
  <si>
    <t xml:space="preserve">Facturación Mes de Abril </t>
  </si>
  <si>
    <t xml:space="preserve">FACTURA CORRESPONDIENTE AL MES DE ABRIL DE 2018 </t>
  </si>
  <si>
    <t>Facturación 04</t>
  </si>
  <si>
    <t>Facturación 11</t>
  </si>
  <si>
    <t>76.136.176-7</t>
  </si>
  <si>
    <t>COMERCIAL INTHEGRA ELECTRICA LIMITADA</t>
  </si>
  <si>
    <t>PAGA CON CHEQUE</t>
  </si>
  <si>
    <t>VISUAL SINGLE CALL ST</t>
  </si>
  <si>
    <t>Clínia los Coihues</t>
  </si>
  <si>
    <t>Facturación 15</t>
  </si>
  <si>
    <t>78,040,520-1</t>
  </si>
  <si>
    <t>CLINICA AVANSALUD SPA</t>
  </si>
  <si>
    <t> R4K14SA</t>
  </si>
  <si>
    <t> ESTACION DE PACIENTE C/ BOTON PARA AYUDA</t>
  </si>
  <si>
    <t>Clínica Cordillera</t>
  </si>
  <si>
    <t>Clínica Bicentenario</t>
  </si>
  <si>
    <t>Clínica Alemana de Santiago</t>
  </si>
  <si>
    <t>SI</t>
  </si>
  <si>
    <t>70.285.100-9</t>
  </si>
  <si>
    <t>MUTUAL DE SEGURIDAD C. CH. C.</t>
  </si>
  <si>
    <t>N° REC 5001440063</t>
  </si>
  <si>
    <t>PERAS DE AIRE</t>
  </si>
  <si>
    <t>GEP-260</t>
  </si>
  <si>
    <t>96.921.660-4</t>
  </si>
  <si>
    <t>CLINICA LOS COIHUES S.P.A.</t>
  </si>
  <si>
    <t>2224-2891-2564-2561</t>
  </si>
  <si>
    <t>CLINICA AVANSALUD S.P.A.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</si>
  <si>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</si>
  <si>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</si>
  <si>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</si>
  <si>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</si>
  <si>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</si>
  <si>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</si>
  <si>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</si>
  <si>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</si>
  <si>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</si>
  <si>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</si>
  <si>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SOCIEDAD CONCESIONARIA SAN JOSE TECNOCONTROL S.A.</t>
  </si>
  <si>
    <t>76.082.113-6</t>
  </si>
  <si>
    <t>NUEVA CLINICA CORDILLERA PH</t>
  </si>
  <si>
    <t>76.871.990-K</t>
  </si>
  <si>
    <t>96.885.930-7</t>
  </si>
  <si>
    <t>CLINICA BICENTENARIO S.P.A.</t>
  </si>
  <si>
    <t>92.051.000-0</t>
  </si>
  <si>
    <t>INSTITUTO DE DIAGNOSTICO S.A.</t>
  </si>
  <si>
    <t>96.770.100-9</t>
  </si>
  <si>
    <t>CLINICA ALEMANA DE STGO</t>
  </si>
  <si>
    <t>MANTENCION PREVENTIVA</t>
  </si>
  <si>
    <t>BATERIA GH3+</t>
  </si>
  <si>
    <t>CENTRO DE LA VISION  CLC 5%</t>
  </si>
  <si>
    <t>MES DE MARZO</t>
  </si>
  <si>
    <t>Clínica Santa María</t>
  </si>
  <si>
    <t>CLINICA SANTA MARIA S.A.</t>
  </si>
  <si>
    <t>90,753,000-0</t>
  </si>
  <si>
    <t>5-IOB10485</t>
  </si>
  <si>
    <t>IO MODULES</t>
  </si>
  <si>
    <t>ENTREGADA</t>
  </si>
  <si>
    <t>RECEPCION POR INTERNET</t>
  </si>
  <si>
    <t>DVI-D-25FT</t>
  </si>
  <si>
    <t>CABLES DVI</t>
  </si>
  <si>
    <t>Monto faltante para la meta</t>
  </si>
  <si>
    <t>R4KCB12</t>
  </si>
  <si>
    <t>Codigo Azul</t>
  </si>
  <si>
    <t>R4KCSC</t>
  </si>
  <si>
    <t>Tapa Acrilico Codigo Azul</t>
  </si>
  <si>
    <t>Modulo de llamado sin audio</t>
  </si>
  <si>
    <t>Pera de Llamado R4000</t>
  </si>
  <si>
    <t>R4KANN</t>
  </si>
  <si>
    <t>Annunciate Panel</t>
  </si>
  <si>
    <t>CLV144</t>
  </si>
  <si>
    <t>VISUAL 4-bulb CORRIDOR LIGHT</t>
  </si>
  <si>
    <t>Mano de Obra</t>
  </si>
  <si>
    <t>PROYECTO</t>
  </si>
  <si>
    <t>5% PROYECTO EL ALBA</t>
  </si>
  <si>
    <t>CENTRO DE LA VISION S.A.</t>
  </si>
  <si>
    <t>76.453.458-1</t>
  </si>
  <si>
    <t>FACTURA MISCELANEA</t>
  </si>
  <si>
    <t>PENDIENTE POR ENTREGAR FACTURA (FALTA 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</si>
</sst>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1F497D"/>
      <name val="Calibri"/>
      <family val="2"/>
    </font>
    <font>
      <b/>
      <i/>
      <u/>
      <sz val="12"/>
      <color theme="10"/>
      <name val="Calibri"/>
      <family val="2"/>
      <scheme val="minor"/>
    </font>
    <font>
      <b/>
      <i/>
      <sz val="12"/>
      <color rgb="FF1F497D"/>
      <name val="Verdana"/>
      <family val="2"/>
    </font>
    <font>
      <b/>
      <i/>
      <u/>
      <sz val="16"/>
      <color rgb="FF1F497D"/>
      <name val="Calibri"/>
      <family val="2"/>
      <scheme val="minor"/>
    </font>
    <font>
      <b/>
      <i/>
      <u/>
      <sz val="16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6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9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2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horizontal="right"/>
    </xf>
    <xf numFmtId="164" fontId="11" fillId="5" borderId="0" xfId="1" applyFont="1" applyFill="1"/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12" fillId="5" borderId="0" xfId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2" fillId="5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21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164" fontId="10" fillId="6" borderId="1" xfId="1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46" xfId="0" applyFont="1" applyFill="1" applyBorder="1" applyAlignment="1">
      <alignment horizontal="left" vertical="center"/>
    </xf>
    <xf numFmtId="0" fontId="2" fillId="14" borderId="47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20" fillId="14" borderId="39" xfId="0" applyNumberFormat="1" applyFont="1" applyFill="1" applyBorder="1" applyAlignment="1">
      <alignment horizontal="center" vertical="center"/>
    </xf>
    <xf numFmtId="164" fontId="23" fillId="14" borderId="39" xfId="0" applyNumberFormat="1" applyFont="1" applyFill="1" applyBorder="1" applyAlignment="1">
      <alignment horizontal="center" vertical="center"/>
    </xf>
    <xf numFmtId="164" fontId="20" fillId="14" borderId="28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/>
    </xf>
    <xf numFmtId="6" fontId="17" fillId="0" borderId="0" xfId="0" applyNumberFormat="1" applyFont="1"/>
    <xf numFmtId="0" fontId="0" fillId="0" borderId="0" xfId="0" applyFont="1"/>
    <xf numFmtId="6" fontId="27" fillId="4" borderId="1" xfId="0" applyNumberFormat="1" applyFont="1" applyFill="1" applyBorder="1" applyAlignment="1">
      <alignment horizontal="center"/>
    </xf>
    <xf numFmtId="164" fontId="0" fillId="8" borderId="16" xfId="9" applyFont="1" applyFill="1" applyBorder="1"/>
    <xf numFmtId="164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29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33" fillId="4" borderId="1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48" xfId="0" applyFont="1" applyFill="1" applyBorder="1" applyAlignment="1">
      <alignment horizontal="center" vertical="center"/>
    </xf>
    <xf numFmtId="6" fontId="34" fillId="4" borderId="3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4" fontId="20" fillId="14" borderId="3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6" fontId="17" fillId="2" borderId="0" xfId="0" applyNumberFormat="1" applyFont="1" applyFill="1" applyBorder="1" applyAlignment="1">
      <alignment horizontal="center"/>
    </xf>
    <xf numFmtId="0" fontId="0" fillId="8" borderId="33" xfId="0" applyFont="1" applyFill="1" applyBorder="1"/>
    <xf numFmtId="0" fontId="2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horizontal="center" vertical="center"/>
    </xf>
    <xf numFmtId="0" fontId="37" fillId="0" borderId="0" xfId="33" applyFont="1" applyAlignment="1">
      <alignment vertical="center"/>
    </xf>
    <xf numFmtId="0" fontId="37" fillId="0" borderId="0" xfId="0" applyFont="1"/>
    <xf numFmtId="0" fontId="39" fillId="4" borderId="35" xfId="0" applyFont="1" applyFill="1" applyBorder="1" applyAlignment="1">
      <alignment horizontal="right" vertical="center"/>
    </xf>
    <xf numFmtId="0" fontId="40" fillId="4" borderId="34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4" fillId="0" borderId="0" xfId="0" applyNumberFormat="1" applyFont="1" applyFill="1" applyBorder="1" applyAlignment="1" applyProtection="1">
      <alignment vertical="center"/>
    </xf>
    <xf numFmtId="6" fontId="27" fillId="4" borderId="10" xfId="0" applyNumberFormat="1" applyFont="1" applyFill="1" applyBorder="1" applyAlignment="1">
      <alignment horizontal="center"/>
    </xf>
    <xf numFmtId="0" fontId="35" fillId="4" borderId="35" xfId="0" applyFont="1" applyFill="1" applyBorder="1" applyAlignment="1">
      <alignment horizontal="left" vertical="center"/>
    </xf>
    <xf numFmtId="0" fontId="35" fillId="4" borderId="34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42" fillId="0" borderId="0" xfId="0" applyFont="1" applyBorder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0" fillId="2" borderId="0" xfId="0" applyFill="1"/>
    <xf numFmtId="0" fontId="17" fillId="3" borderId="2" xfId="0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164" fontId="17" fillId="3" borderId="9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47" fillId="0" borderId="0" xfId="0" applyFont="1"/>
    <xf numFmtId="0" fontId="35" fillId="16" borderId="35" xfId="0" applyFont="1" applyFill="1" applyBorder="1" applyAlignment="1">
      <alignment vertical="center"/>
    </xf>
    <xf numFmtId="0" fontId="35" fillId="16" borderId="34" xfId="0" applyFont="1" applyFill="1" applyBorder="1" applyAlignment="1">
      <alignment horizontal="center" vertical="center"/>
    </xf>
    <xf numFmtId="0" fontId="35" fillId="16" borderId="34" xfId="0" applyFont="1" applyFill="1" applyBorder="1" applyAlignment="1">
      <alignment vertical="center"/>
    </xf>
    <xf numFmtId="0" fontId="48" fillId="17" borderId="35" xfId="0" applyFont="1" applyFill="1" applyBorder="1" applyAlignment="1">
      <alignment vertical="center"/>
    </xf>
    <xf numFmtId="0" fontId="48" fillId="17" borderId="34" xfId="0" applyFont="1" applyFill="1" applyBorder="1" applyAlignment="1">
      <alignment horizontal="center" vertical="center"/>
    </xf>
    <xf numFmtId="6" fontId="48" fillId="17" borderId="34" xfId="0" applyNumberFormat="1" applyFont="1" applyFill="1" applyBorder="1" applyAlignment="1">
      <alignment horizontal="center" vertical="center"/>
    </xf>
    <xf numFmtId="0" fontId="48" fillId="17" borderId="44" xfId="0" applyFont="1" applyFill="1" applyBorder="1" applyAlignment="1">
      <alignment vertical="center"/>
    </xf>
    <xf numFmtId="0" fontId="49" fillId="0" borderId="0" xfId="0" applyFont="1"/>
    <xf numFmtId="0" fontId="55" fillId="0" borderId="0" xfId="0" applyFont="1"/>
    <xf numFmtId="0" fontId="56" fillId="0" borderId="0" xfId="0" applyFont="1"/>
    <xf numFmtId="0" fontId="50" fillId="0" borderId="0" xfId="0" applyFont="1" applyBorder="1"/>
    <xf numFmtId="0" fontId="36" fillId="0" borderId="0" xfId="33" applyBorder="1" applyAlignment="1">
      <alignment horizontal="right" vertical="center"/>
    </xf>
    <xf numFmtId="0" fontId="54" fillId="0" borderId="40" xfId="0" applyFont="1" applyBorder="1"/>
    <xf numFmtId="0" fontId="17" fillId="0" borderId="37" xfId="0" applyFont="1" applyBorder="1"/>
    <xf numFmtId="0" fontId="0" fillId="0" borderId="36" xfId="0" applyBorder="1"/>
    <xf numFmtId="0" fontId="50" fillId="0" borderId="17" xfId="0" applyFont="1" applyBorder="1"/>
    <xf numFmtId="0" fontId="0" fillId="0" borderId="45" xfId="0" applyBorder="1"/>
    <xf numFmtId="0" fontId="51" fillId="0" borderId="17" xfId="0" applyFont="1" applyBorder="1" applyAlignment="1">
      <alignment vertical="center"/>
    </xf>
    <xf numFmtId="0" fontId="53" fillId="0" borderId="17" xfId="0" applyFont="1" applyBorder="1"/>
    <xf numFmtId="0" fontId="0" fillId="0" borderId="43" xfId="0" applyBorder="1"/>
    <xf numFmtId="0" fontId="0" fillId="0" borderId="44" xfId="0" applyBorder="1"/>
    <xf numFmtId="0" fontId="0" fillId="0" borderId="34" xfId="0" applyBorder="1"/>
    <xf numFmtId="0" fontId="55" fillId="0" borderId="40" xfId="0" applyFont="1" applyBorder="1" applyAlignment="1">
      <alignment vertical="center"/>
    </xf>
    <xf numFmtId="0" fontId="55" fillId="0" borderId="37" xfId="0" applyFont="1" applyBorder="1"/>
    <xf numFmtId="0" fontId="55" fillId="0" borderId="36" xfId="0" applyFont="1" applyBorder="1"/>
    <xf numFmtId="0" fontId="27" fillId="0" borderId="17" xfId="0" applyFont="1" applyBorder="1"/>
    <xf numFmtId="0" fontId="56" fillId="0" borderId="45" xfId="0" applyFont="1" applyBorder="1"/>
    <xf numFmtId="0" fontId="49" fillId="0" borderId="45" xfId="0" applyFont="1" applyBorder="1"/>
    <xf numFmtId="0" fontId="26" fillId="3" borderId="5" xfId="0" applyFont="1" applyFill="1" applyBorder="1" applyAlignment="1">
      <alignment horizontal="left" vertical="center"/>
    </xf>
    <xf numFmtId="164" fontId="26" fillId="3" borderId="9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36" fillId="0" borderId="0" xfId="33"/>
    <xf numFmtId="0" fontId="0" fillId="18" borderId="0" xfId="0" applyFill="1"/>
    <xf numFmtId="0" fontId="0" fillId="18" borderId="0" xfId="0" applyFill="1" applyBorder="1"/>
    <xf numFmtId="0" fontId="0" fillId="0" borderId="0" xfId="0" applyAlignment="1"/>
    <xf numFmtId="0" fontId="26" fillId="2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58" fillId="14" borderId="29" xfId="0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58" fillId="19" borderId="1" xfId="0" applyNumberFormat="1" applyFont="1" applyFill="1" applyBorder="1" applyAlignment="1">
      <alignment horizontal="right" vertical="center"/>
    </xf>
    <xf numFmtId="6" fontId="58" fillId="19" borderId="1" xfId="0" applyNumberFormat="1" applyFont="1" applyFill="1" applyBorder="1" applyAlignment="1">
      <alignment horizontal="right" vertical="center"/>
    </xf>
    <xf numFmtId="6" fontId="58" fillId="19" borderId="1" xfId="0" applyNumberFormat="1" applyFont="1" applyFill="1" applyBorder="1" applyAlignment="1">
      <alignment horizontal="right"/>
    </xf>
    <xf numFmtId="164" fontId="2" fillId="19" borderId="15" xfId="0" applyNumberFormat="1" applyFont="1" applyFill="1" applyBorder="1" applyAlignment="1">
      <alignment horizontal="center" vertical="center"/>
    </xf>
    <xf numFmtId="164" fontId="2" fillId="19" borderId="15" xfId="0" applyNumberFormat="1" applyFont="1" applyFill="1" applyBorder="1" applyAlignment="1">
      <alignment horizontal="center"/>
    </xf>
    <xf numFmtId="0" fontId="2" fillId="19" borderId="18" xfId="0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9" fillId="0" borderId="44" xfId="0" applyFont="1" applyBorder="1"/>
    <xf numFmtId="0" fontId="0" fillId="0" borderId="44" xfId="0" applyBorder="1" applyAlignment="1"/>
    <xf numFmtId="0" fontId="0" fillId="0" borderId="34" xfId="0" applyBorder="1" applyAlignment="1"/>
    <xf numFmtId="168" fontId="2" fillId="19" borderId="1" xfId="34" applyNumberFormat="1" applyFont="1" applyFill="1" applyBorder="1" applyAlignment="1">
      <alignment horizontal="center" vertical="center"/>
    </xf>
    <xf numFmtId="0" fontId="20" fillId="13" borderId="0" xfId="0" applyFont="1" applyFill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 vertical="center"/>
    </xf>
    <xf numFmtId="164" fontId="12" fillId="5" borderId="0" xfId="1" applyFont="1" applyFill="1" applyBorder="1" applyAlignment="1">
      <alignment vertical="center"/>
    </xf>
    <xf numFmtId="164" fontId="11" fillId="5" borderId="0" xfId="1" applyNumberFormat="1" applyFont="1" applyFill="1" applyBorder="1" applyAlignment="1">
      <alignment horizontal="right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62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NumberFormat="1" applyFont="1" applyFill="1" applyBorder="1" applyAlignment="1">
      <alignment horizontal="left"/>
    </xf>
    <xf numFmtId="164" fontId="12" fillId="5" borderId="0" xfId="1" applyFont="1" applyFill="1" applyBorder="1" applyAlignment="1">
      <alignment horizontal="center" vertical="center"/>
    </xf>
    <xf numFmtId="164" fontId="11" fillId="5" borderId="0" xfId="1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center" vertical="center"/>
    </xf>
    <xf numFmtId="164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center"/>
    </xf>
    <xf numFmtId="0" fontId="26" fillId="20" borderId="5" xfId="0" applyFont="1" applyFill="1" applyBorder="1" applyAlignment="1">
      <alignment horizontal="left" vertical="center"/>
    </xf>
    <xf numFmtId="164" fontId="26" fillId="20" borderId="30" xfId="0" applyNumberFormat="1" applyFont="1" applyFill="1" applyBorder="1" applyAlignment="1">
      <alignment horizontal="center" vertical="center"/>
    </xf>
    <xf numFmtId="0" fontId="26" fillId="20" borderId="30" xfId="0" applyFont="1" applyFill="1" applyBorder="1" applyAlignment="1">
      <alignment horizontal="center" vertical="center"/>
    </xf>
    <xf numFmtId="0" fontId="26" fillId="20" borderId="0" xfId="0" applyFont="1" applyFill="1" applyAlignment="1">
      <alignment horizontal="center" vertical="center"/>
    </xf>
    <xf numFmtId="0" fontId="17" fillId="20" borderId="6" xfId="0" applyFont="1" applyFill="1" applyBorder="1" applyAlignment="1">
      <alignment horizontal="center" vertical="center"/>
    </xf>
    <xf numFmtId="164" fontId="26" fillId="20" borderId="1" xfId="0" applyNumberFormat="1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left" vertical="center"/>
    </xf>
    <xf numFmtId="164" fontId="26" fillId="2" borderId="8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left" vertical="center"/>
    </xf>
    <xf numFmtId="164" fontId="26" fillId="2" borderId="30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/>
    </xf>
    <xf numFmtId="164" fontId="8" fillId="6" borderId="6" xfId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right"/>
    </xf>
    <xf numFmtId="0" fontId="8" fillId="6" borderId="10" xfId="1" applyNumberFormat="1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64" fillId="2" borderId="0" xfId="0" applyFont="1" applyFill="1"/>
    <xf numFmtId="0" fontId="64" fillId="2" borderId="0" xfId="0" applyFont="1" applyFill="1" applyBorder="1"/>
    <xf numFmtId="0" fontId="22" fillId="21" borderId="0" xfId="0" applyFont="1" applyFill="1" applyBorder="1" applyAlignment="1">
      <alignment horizontal="center" vertical="center"/>
    </xf>
    <xf numFmtId="0" fontId="0" fillId="21" borderId="0" xfId="0" applyFill="1"/>
    <xf numFmtId="0" fontId="0" fillId="21" borderId="0" xfId="0" applyFill="1" applyBorder="1"/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0" fontId="10" fillId="6" borderId="15" xfId="1" applyNumberFormat="1" applyFont="1" applyFill="1" applyBorder="1" applyAlignment="1">
      <alignment horizontal="right" vertical="center"/>
    </xf>
    <xf numFmtId="0" fontId="13" fillId="6" borderId="1" xfId="1" applyNumberFormat="1" applyFont="1" applyFill="1" applyBorder="1" applyAlignment="1">
      <alignment horizontal="center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0" fontId="10" fillId="6" borderId="16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10" fillId="6" borderId="19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right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right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25" xfId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NumberFormat="1" applyFont="1" applyFill="1" applyBorder="1" applyAlignment="1">
      <alignment horizontal="left" vertical="center"/>
    </xf>
    <xf numFmtId="164" fontId="8" fillId="6" borderId="21" xfId="1" applyNumberFormat="1" applyFont="1" applyFill="1" applyBorder="1" applyAlignment="1">
      <alignment horizontal="right" vertical="center"/>
    </xf>
    <xf numFmtId="0" fontId="8" fillId="6" borderId="38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13" xfId="1" applyNumberFormat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center" vertical="center"/>
    </xf>
    <xf numFmtId="164" fontId="8" fillId="6" borderId="29" xfId="1" applyFont="1" applyFill="1" applyBorder="1" applyAlignment="1">
      <alignment horizontal="center" vertical="center"/>
    </xf>
    <xf numFmtId="164" fontId="8" fillId="6" borderId="41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64" fillId="0" borderId="0" xfId="0" applyFont="1" applyFill="1"/>
    <xf numFmtId="0" fontId="64" fillId="0" borderId="0" xfId="0" applyFont="1" applyFill="1" applyBorder="1"/>
    <xf numFmtId="0" fontId="26" fillId="3" borderId="8" xfId="0" applyFont="1" applyFill="1" applyBorder="1" applyAlignment="1">
      <alignment horizontal="center" vertical="center" wrapText="1"/>
    </xf>
    <xf numFmtId="0" fontId="17" fillId="20" borderId="0" xfId="0" applyFont="1" applyFill="1" applyBorder="1" applyAlignment="1">
      <alignment horizontal="center" vertical="center"/>
    </xf>
    <xf numFmtId="0" fontId="17" fillId="20" borderId="30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164" fontId="26" fillId="20" borderId="8" xfId="0" applyNumberFormat="1" applyFont="1" applyFill="1" applyBorder="1" applyAlignment="1">
      <alignment horizontal="center" vertical="center"/>
    </xf>
    <xf numFmtId="0" fontId="26" fillId="20" borderId="8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/>
    </xf>
    <xf numFmtId="0" fontId="22" fillId="21" borderId="5" xfId="0" applyFont="1" applyFill="1" applyBorder="1" applyAlignment="1">
      <alignment horizontal="left" vertical="center"/>
    </xf>
    <xf numFmtId="0" fontId="22" fillId="21" borderId="1" xfId="0" applyFont="1" applyFill="1" applyBorder="1" applyAlignment="1">
      <alignment horizontal="center" vertical="center"/>
    </xf>
    <xf numFmtId="0" fontId="22" fillId="21" borderId="0" xfId="0" applyFont="1" applyFill="1" applyAlignment="1">
      <alignment horizontal="center"/>
    </xf>
    <xf numFmtId="0" fontId="22" fillId="21" borderId="30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left" vertical="center"/>
    </xf>
    <xf numFmtId="0" fontId="46" fillId="20" borderId="5" xfId="0" applyFont="1" applyFill="1" applyBorder="1" applyAlignment="1">
      <alignment horizontal="left" vertical="center"/>
    </xf>
    <xf numFmtId="6" fontId="26" fillId="20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6" fontId="22" fillId="21" borderId="1" xfId="0" applyNumberFormat="1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6" fontId="0" fillId="0" borderId="0" xfId="0" applyNumberFormat="1" applyFont="1"/>
    <xf numFmtId="9" fontId="8" fillId="6" borderId="27" xfId="1" applyNumberFormat="1" applyFont="1" applyFill="1" applyBorder="1" applyAlignment="1">
      <alignment horizontal="center"/>
    </xf>
    <xf numFmtId="0" fontId="26" fillId="20" borderId="0" xfId="0" applyFont="1" applyFill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6" fontId="60" fillId="0" borderId="1" xfId="0" applyNumberFormat="1" applyFont="1" applyFill="1" applyBorder="1" applyAlignment="1">
      <alignment horizontal="center"/>
    </xf>
    <xf numFmtId="6" fontId="60" fillId="0" borderId="16" xfId="0" applyNumberFormat="1" applyFont="1" applyFill="1" applyBorder="1" applyAlignment="1">
      <alignment horizontal="center"/>
    </xf>
    <xf numFmtId="0" fontId="58" fillId="14" borderId="42" xfId="0" applyFont="1" applyFill="1" applyBorder="1" applyAlignment="1">
      <alignment horizontal="center" vertical="center" wrapText="1"/>
    </xf>
    <xf numFmtId="0" fontId="58" fillId="14" borderId="25" xfId="0" applyFont="1" applyFill="1" applyBorder="1" applyAlignment="1">
      <alignment horizontal="center" vertical="center" wrapText="1"/>
    </xf>
    <xf numFmtId="0" fontId="25" fillId="11" borderId="40" xfId="0" applyFont="1" applyFill="1" applyBorder="1" applyAlignment="1">
      <alignment horizontal="center" vertical="center"/>
    </xf>
    <xf numFmtId="0" fontId="25" fillId="11" borderId="37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11" borderId="43" xfId="0" applyFont="1" applyFill="1" applyBorder="1" applyAlignment="1">
      <alignment horizontal="center" vertical="center"/>
    </xf>
    <xf numFmtId="0" fontId="25" fillId="11" borderId="44" xfId="0" applyFont="1" applyFill="1" applyBorder="1" applyAlignment="1">
      <alignment horizontal="center" vertical="center"/>
    </xf>
    <xf numFmtId="0" fontId="25" fillId="11" borderId="34" xfId="0" applyFont="1" applyFill="1" applyBorder="1" applyAlignment="1">
      <alignment horizontal="center" vertical="center"/>
    </xf>
    <xf numFmtId="0" fontId="59" fillId="15" borderId="29" xfId="0" applyFont="1" applyFill="1" applyBorder="1" applyAlignment="1">
      <alignment horizontal="center"/>
    </xf>
    <xf numFmtId="0" fontId="59" fillId="15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45" fillId="0" borderId="0" xfId="0" applyFont="1" applyAlignment="1">
      <alignment horizontal="right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/>
    </xf>
    <xf numFmtId="17" fontId="35" fillId="16" borderId="11" xfId="0" applyNumberFormat="1" applyFont="1" applyFill="1" applyBorder="1" applyAlignment="1">
      <alignment horizontal="center" vertical="center"/>
    </xf>
    <xf numFmtId="17" fontId="35" fillId="16" borderId="32" xfId="0" applyNumberFormat="1" applyFont="1" applyFill="1" applyBorder="1" applyAlignment="1">
      <alignment horizontal="center" vertical="center"/>
    </xf>
    <xf numFmtId="17" fontId="35" fillId="16" borderId="12" xfId="0" applyNumberFormat="1" applyFont="1" applyFill="1" applyBorder="1" applyAlignment="1">
      <alignment horizontal="center" vertical="center"/>
    </xf>
    <xf numFmtId="0" fontId="57" fillId="0" borderId="17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6" fillId="0" borderId="17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2" fillId="0" borderId="0" xfId="33" applyFont="1" applyBorder="1" applyAlignment="1">
      <alignment horizontal="left" vertical="center"/>
    </xf>
    <xf numFmtId="0" fontId="52" fillId="0" borderId="45" xfId="33" applyFont="1" applyBorder="1" applyAlignment="1">
      <alignment horizontal="left" vertical="center"/>
    </xf>
  </cellXfs>
  <cellStyles count="39">
    <cellStyle name="Comma 2" xfId="20"/>
    <cellStyle name="Comma 2 2" xfId="28"/>
    <cellStyle name="Comma 2 2 2" xfId="36"/>
    <cellStyle name="Currency 2" xfId="22"/>
    <cellStyle name="Currency 2 2" xfId="30"/>
    <cellStyle name="Currency 2 2 2" xfId="38"/>
    <cellStyle name="Hipervínculo" xfId="33" builtinId="8"/>
    <cellStyle name="Millares 2" xfId="19"/>
    <cellStyle name="Millares 2 2" xfId="27"/>
    <cellStyle name="Millares 2 2 2" xfId="35"/>
    <cellStyle name="Moneda" xfId="34" builtinId="4"/>
    <cellStyle name="Moneda 2" xfId="4"/>
    <cellStyle name="Moneda 2 2" xfId="21"/>
    <cellStyle name="Moneda 2 2 2" xfId="29"/>
    <cellStyle name="Moneda 2 2 2 2" xfId="37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8">
    <dxf>
      <font>
        <b/>
      </font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CC"/>
      <color rgb="FF66FFFF"/>
      <color rgb="FFE20076"/>
      <color rgb="FF66FF99"/>
      <color rgb="FFCCFFFF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3:K30" totalsRowShown="0" headerRowDxfId="12" dataDxfId="11">
  <autoFilter ref="A3:K30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tel:305%20594-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ecretariast@cencomex.cl" TargetMode="External"/><Relationship Id="rId1" Type="http://schemas.openxmlformats.org/officeDocument/2006/relationships/hyperlink" Target="http://www.mercantil.com/empresa/hospital-regional-de-copiapo/copiapo/300013193/e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workbookViewId="0">
      <selection activeCell="K7" sqref="K7"/>
    </sheetView>
  </sheetViews>
  <sheetFormatPr baseColWidth="10" defaultRowHeight="15"/>
  <cols>
    <col min="1" max="1" width="11.42578125" style="84"/>
    <col min="2" max="2" width="31.5703125" style="84" customWidth="1"/>
    <col min="3" max="3" width="40.85546875" style="84" customWidth="1"/>
    <col min="4" max="16384" width="11.42578125" style="84"/>
  </cols>
  <sheetData>
    <row r="1" spans="2:7">
      <c r="B1" s="360" t="s">
        <v>149</v>
      </c>
      <c r="C1" s="360"/>
      <c r="D1" s="360"/>
      <c r="E1" s="360"/>
      <c r="F1" s="360"/>
      <c r="G1" s="127"/>
    </row>
    <row r="2" spans="2:7">
      <c r="B2" s="249"/>
      <c r="C2" s="250" t="s">
        <v>4</v>
      </c>
      <c r="D2" s="251"/>
      <c r="E2" s="252"/>
      <c r="F2" s="253"/>
      <c r="G2" s="127"/>
    </row>
    <row r="3" spans="2:7">
      <c r="B3" s="254" t="s">
        <v>5</v>
      </c>
      <c r="C3" s="255" t="s">
        <v>59</v>
      </c>
      <c r="D3" s="96"/>
      <c r="E3" s="66" t="s">
        <v>6</v>
      </c>
      <c r="F3" s="58"/>
      <c r="G3" s="127"/>
    </row>
    <row r="4" spans="2:7">
      <c r="B4" s="254" t="s">
        <v>7</v>
      </c>
      <c r="C4" s="256" t="s">
        <v>8</v>
      </c>
      <c r="D4" s="96"/>
      <c r="E4" s="67"/>
      <c r="F4" s="58"/>
      <c r="G4" s="127"/>
    </row>
    <row r="5" spans="2:7">
      <c r="B5" s="254" t="s">
        <v>9</v>
      </c>
      <c r="C5" s="61">
        <v>241910</v>
      </c>
      <c r="D5" s="257"/>
      <c r="E5" s="67" t="s">
        <v>10</v>
      </c>
      <c r="F5" s="58"/>
      <c r="G5" s="127"/>
    </row>
    <row r="6" spans="2:7">
      <c r="B6" s="254" t="s">
        <v>11</v>
      </c>
      <c r="C6" s="61"/>
      <c r="D6" s="96"/>
      <c r="E6" s="68"/>
      <c r="F6" s="58"/>
      <c r="G6" s="127"/>
    </row>
    <row r="7" spans="2:7">
      <c r="B7" s="258" t="s">
        <v>12</v>
      </c>
      <c r="C7" s="259">
        <v>76576</v>
      </c>
      <c r="D7" s="96"/>
      <c r="E7" s="69"/>
      <c r="F7" s="58"/>
      <c r="G7" s="127"/>
    </row>
    <row r="8" spans="2:7">
      <c r="B8" s="254" t="s">
        <v>13</v>
      </c>
      <c r="C8" s="61" t="s">
        <v>45</v>
      </c>
      <c r="D8" s="96"/>
      <c r="E8" s="69"/>
      <c r="F8" s="58"/>
      <c r="G8" s="127"/>
    </row>
    <row r="9" spans="2:7">
      <c r="B9" s="254" t="s">
        <v>14</v>
      </c>
      <c r="C9" s="61" t="s">
        <v>45</v>
      </c>
      <c r="D9" s="96"/>
      <c r="E9" s="70"/>
      <c r="F9" s="58"/>
      <c r="G9" s="127"/>
    </row>
    <row r="10" spans="2:7">
      <c r="B10" s="254" t="s">
        <v>15</v>
      </c>
      <c r="C10" s="61"/>
      <c r="D10" s="96"/>
      <c r="E10" s="70"/>
      <c r="F10" s="58"/>
      <c r="G10" s="127"/>
    </row>
    <row r="11" spans="2:7">
      <c r="B11" s="254" t="s">
        <v>16</v>
      </c>
      <c r="C11" s="61"/>
      <c r="D11" s="96"/>
      <c r="E11" s="70"/>
      <c r="F11" s="58"/>
      <c r="G11" s="127"/>
    </row>
    <row r="12" spans="2:7">
      <c r="B12" s="260" t="s">
        <v>17</v>
      </c>
      <c r="C12" s="260" t="s">
        <v>18</v>
      </c>
      <c r="D12" s="261" t="s">
        <v>19</v>
      </c>
      <c r="E12" s="261" t="s">
        <v>20</v>
      </c>
      <c r="F12" s="262" t="s">
        <v>21</v>
      </c>
    </row>
    <row r="13" spans="2:7">
      <c r="B13" s="61">
        <v>3200000000</v>
      </c>
      <c r="C13" s="61" t="s">
        <v>28</v>
      </c>
      <c r="D13" s="61">
        <v>1</v>
      </c>
      <c r="E13" s="86">
        <v>318917</v>
      </c>
      <c r="F13" s="263">
        <f>E13*D13</f>
        <v>318917</v>
      </c>
    </row>
    <row r="14" spans="2:7">
      <c r="B14" s="61"/>
      <c r="C14" s="264"/>
      <c r="D14" s="86"/>
      <c r="E14" s="265" t="s">
        <v>22</v>
      </c>
      <c r="F14" s="263">
        <f>F13</f>
        <v>318917</v>
      </c>
    </row>
    <row r="17" spans="2:7">
      <c r="B17" s="360" t="s">
        <v>149</v>
      </c>
      <c r="C17" s="360"/>
      <c r="D17" s="360"/>
      <c r="E17" s="360"/>
      <c r="F17" s="360"/>
    </row>
    <row r="18" spans="2:7">
      <c r="B18" s="249"/>
      <c r="C18" s="250" t="s">
        <v>23</v>
      </c>
      <c r="D18" s="251"/>
      <c r="E18" s="266"/>
      <c r="F18" s="267"/>
      <c r="G18" s="127"/>
    </row>
    <row r="19" spans="2:7">
      <c r="B19" s="254" t="s">
        <v>5</v>
      </c>
      <c r="C19" s="255" t="s">
        <v>135</v>
      </c>
      <c r="D19" s="96"/>
      <c r="E19" s="66" t="s">
        <v>6</v>
      </c>
      <c r="F19" s="235"/>
      <c r="G19" s="127"/>
    </row>
    <row r="20" spans="2:7">
      <c r="B20" s="254" t="s">
        <v>7</v>
      </c>
      <c r="C20" s="256" t="s">
        <v>83</v>
      </c>
      <c r="D20" s="96"/>
      <c r="E20" s="67"/>
      <c r="F20" s="235"/>
      <c r="G20" s="127"/>
    </row>
    <row r="21" spans="2:7">
      <c r="B21" s="254" t="s">
        <v>9</v>
      </c>
      <c r="C21" s="61">
        <v>241909</v>
      </c>
      <c r="D21" s="257"/>
      <c r="E21" s="67" t="s">
        <v>10</v>
      </c>
      <c r="F21" s="235"/>
      <c r="G21" s="127"/>
    </row>
    <row r="22" spans="2:7">
      <c r="B22" s="254" t="s">
        <v>11</v>
      </c>
      <c r="C22" s="61"/>
      <c r="D22" s="96"/>
      <c r="E22" s="68"/>
      <c r="F22" s="235"/>
      <c r="G22" s="127"/>
    </row>
    <row r="23" spans="2:7">
      <c r="B23" s="258" t="s">
        <v>12</v>
      </c>
      <c r="C23" s="260">
        <v>76575</v>
      </c>
      <c r="D23" s="96"/>
      <c r="E23" s="96"/>
      <c r="F23" s="235"/>
      <c r="G23" s="127"/>
    </row>
    <row r="24" spans="2:7">
      <c r="B24" s="254" t="s">
        <v>13</v>
      </c>
      <c r="C24" s="61" t="s">
        <v>134</v>
      </c>
      <c r="D24" s="96"/>
      <c r="E24" s="96"/>
      <c r="F24" s="235"/>
      <c r="G24" s="127"/>
    </row>
    <row r="25" spans="2:7">
      <c r="B25" s="254" t="s">
        <v>14</v>
      </c>
      <c r="C25" s="61"/>
      <c r="D25" s="96"/>
      <c r="E25" s="96"/>
      <c r="F25" s="235"/>
      <c r="G25" s="127"/>
    </row>
    <row r="26" spans="2:7">
      <c r="B26" s="254" t="s">
        <v>15</v>
      </c>
      <c r="C26" s="61"/>
      <c r="D26" s="96"/>
      <c r="E26" s="96"/>
      <c r="F26" s="235"/>
      <c r="G26" s="127"/>
    </row>
    <row r="27" spans="2:7">
      <c r="B27" s="254" t="s">
        <v>16</v>
      </c>
      <c r="C27" s="61"/>
      <c r="D27" s="96"/>
      <c r="E27" s="96"/>
      <c r="F27" s="235"/>
      <c r="G27" s="127"/>
    </row>
    <row r="28" spans="2:7">
      <c r="B28" s="260" t="s">
        <v>17</v>
      </c>
      <c r="C28" s="260" t="s">
        <v>18</v>
      </c>
      <c r="D28" s="261" t="s">
        <v>19</v>
      </c>
      <c r="E28" s="261" t="s">
        <v>20</v>
      </c>
      <c r="F28" s="262" t="s">
        <v>21</v>
      </c>
    </row>
    <row r="29" spans="2:7">
      <c r="B29" s="61">
        <v>3200000000</v>
      </c>
      <c r="C29" s="62" t="s">
        <v>28</v>
      </c>
      <c r="D29" s="61">
        <v>1</v>
      </c>
      <c r="E29" s="86">
        <v>669867</v>
      </c>
      <c r="F29" s="90">
        <f>E29*D29</f>
        <v>669867</v>
      </c>
    </row>
    <row r="30" spans="2:7">
      <c r="B30" s="61"/>
      <c r="C30" s="264"/>
      <c r="D30" s="86"/>
      <c r="E30" s="90" t="s">
        <v>22</v>
      </c>
      <c r="F30" s="90">
        <f>F29</f>
        <v>669867</v>
      </c>
    </row>
    <row r="33" spans="2:7">
      <c r="D33" s="127"/>
      <c r="E33" s="127"/>
      <c r="F33" s="127"/>
    </row>
    <row r="34" spans="2:7">
      <c r="B34" s="249"/>
      <c r="C34" s="250" t="s">
        <v>24</v>
      </c>
      <c r="D34" s="251"/>
      <c r="E34" s="266"/>
      <c r="F34" s="267"/>
      <c r="G34" s="127"/>
    </row>
    <row r="35" spans="2:7">
      <c r="B35" s="254" t="s">
        <v>5</v>
      </c>
      <c r="C35" s="255" t="s">
        <v>58</v>
      </c>
      <c r="D35" s="96"/>
      <c r="E35" s="66" t="s">
        <v>6</v>
      </c>
      <c r="F35" s="235"/>
      <c r="G35" s="127"/>
    </row>
    <row r="36" spans="2:7">
      <c r="B36" s="254" t="s">
        <v>7</v>
      </c>
      <c r="C36" s="256" t="s">
        <v>46</v>
      </c>
      <c r="D36" s="96"/>
      <c r="E36" s="67"/>
      <c r="F36" s="235"/>
      <c r="G36" s="127"/>
    </row>
    <row r="37" spans="2:7">
      <c r="B37" s="254" t="s">
        <v>9</v>
      </c>
      <c r="C37" s="61"/>
      <c r="D37" s="257"/>
      <c r="E37" s="67" t="s">
        <v>10</v>
      </c>
      <c r="F37" s="235"/>
      <c r="G37" s="127"/>
    </row>
    <row r="38" spans="2:7">
      <c r="B38" s="254" t="s">
        <v>11</v>
      </c>
      <c r="C38" s="61"/>
      <c r="D38" s="96"/>
      <c r="E38" s="68"/>
      <c r="F38" s="235"/>
      <c r="G38" s="127"/>
    </row>
    <row r="39" spans="2:7">
      <c r="B39" s="258" t="s">
        <v>12</v>
      </c>
      <c r="C39" s="260"/>
      <c r="D39" s="96"/>
      <c r="E39" s="96"/>
      <c r="F39" s="235"/>
      <c r="G39" s="127"/>
    </row>
    <row r="40" spans="2:7">
      <c r="B40" s="254" t="s">
        <v>13</v>
      </c>
      <c r="C40" s="61"/>
      <c r="D40" s="96"/>
      <c r="E40" s="96"/>
      <c r="F40" s="235"/>
      <c r="G40" s="127"/>
    </row>
    <row r="41" spans="2:7">
      <c r="B41" s="254" t="s">
        <v>14</v>
      </c>
      <c r="C41" s="61"/>
      <c r="D41" s="96"/>
      <c r="E41" s="96"/>
      <c r="F41" s="235"/>
      <c r="G41" s="127"/>
    </row>
    <row r="42" spans="2:7">
      <c r="B42" s="254" t="s">
        <v>15</v>
      </c>
      <c r="C42" s="61"/>
      <c r="D42" s="96"/>
      <c r="E42" s="96"/>
      <c r="F42" s="235"/>
      <c r="G42" s="127"/>
    </row>
    <row r="43" spans="2:7">
      <c r="B43" s="254" t="s">
        <v>16</v>
      </c>
      <c r="C43" s="61"/>
      <c r="D43" s="96"/>
      <c r="E43" s="96"/>
      <c r="F43" s="235"/>
      <c r="G43" s="127"/>
    </row>
    <row r="44" spans="2:7">
      <c r="B44" s="260" t="s">
        <v>17</v>
      </c>
      <c r="C44" s="260" t="s">
        <v>18</v>
      </c>
      <c r="D44" s="261" t="s">
        <v>19</v>
      </c>
      <c r="E44" s="261" t="s">
        <v>20</v>
      </c>
      <c r="F44" s="262" t="s">
        <v>21</v>
      </c>
    </row>
    <row r="45" spans="2:7">
      <c r="B45" s="61">
        <v>3200000000</v>
      </c>
      <c r="C45" s="62" t="s">
        <v>28</v>
      </c>
      <c r="D45" s="61"/>
      <c r="E45" s="86"/>
      <c r="F45" s="90">
        <f>E45*D45</f>
        <v>0</v>
      </c>
    </row>
    <row r="46" spans="2:7">
      <c r="B46" s="61"/>
      <c r="C46" s="264"/>
      <c r="D46" s="86"/>
      <c r="E46" s="90" t="s">
        <v>22</v>
      </c>
      <c r="F46" s="90">
        <f>F45</f>
        <v>0</v>
      </c>
    </row>
    <row r="49" spans="2:6">
      <c r="B49" s="249"/>
      <c r="C49" s="250" t="s">
        <v>150</v>
      </c>
      <c r="D49" s="251"/>
      <c r="E49" s="266"/>
      <c r="F49" s="267"/>
    </row>
    <row r="50" spans="2:6">
      <c r="B50" s="254" t="s">
        <v>5</v>
      </c>
      <c r="C50" s="255" t="s">
        <v>58</v>
      </c>
      <c r="D50" s="96"/>
      <c r="E50" s="66" t="s">
        <v>6</v>
      </c>
      <c r="F50" s="235"/>
    </row>
    <row r="51" spans="2:6">
      <c r="B51" s="254" t="s">
        <v>7</v>
      </c>
      <c r="C51" s="256" t="s">
        <v>46</v>
      </c>
      <c r="D51" s="96"/>
      <c r="E51" s="67"/>
      <c r="F51" s="235"/>
    </row>
    <row r="52" spans="2:6">
      <c r="B52" s="254" t="s">
        <v>9</v>
      </c>
      <c r="C52" s="61"/>
      <c r="D52" s="257"/>
      <c r="E52" s="67" t="s">
        <v>10</v>
      </c>
      <c r="F52" s="235"/>
    </row>
    <row r="53" spans="2:6">
      <c r="B53" s="254" t="s">
        <v>11</v>
      </c>
      <c r="C53" s="61"/>
      <c r="D53" s="96"/>
      <c r="E53" s="68"/>
      <c r="F53" s="235"/>
    </row>
    <row r="54" spans="2:6">
      <c r="B54" s="258" t="s">
        <v>12</v>
      </c>
      <c r="C54" s="260"/>
      <c r="D54" s="96"/>
      <c r="E54" s="96"/>
      <c r="F54" s="235"/>
    </row>
    <row r="55" spans="2:6">
      <c r="B55" s="254" t="s">
        <v>13</v>
      </c>
      <c r="C55" s="61"/>
      <c r="D55" s="96"/>
      <c r="E55" s="96"/>
      <c r="F55" s="235"/>
    </row>
    <row r="56" spans="2:6">
      <c r="B56" s="254" t="s">
        <v>14</v>
      </c>
      <c r="C56" s="61"/>
      <c r="D56" s="96"/>
      <c r="E56" s="96"/>
      <c r="F56" s="235"/>
    </row>
    <row r="57" spans="2:6">
      <c r="B57" s="254" t="s">
        <v>15</v>
      </c>
      <c r="C57" s="61"/>
      <c r="D57" s="96"/>
      <c r="E57" s="96"/>
      <c r="F57" s="235"/>
    </row>
    <row r="58" spans="2:6">
      <c r="B58" s="254" t="s">
        <v>16</v>
      </c>
      <c r="C58" s="61"/>
      <c r="D58" s="96"/>
      <c r="E58" s="96"/>
      <c r="F58" s="235"/>
    </row>
    <row r="59" spans="2:6">
      <c r="B59" s="260" t="s">
        <v>17</v>
      </c>
      <c r="C59" s="260" t="s">
        <v>18</v>
      </c>
      <c r="D59" s="261" t="s">
        <v>19</v>
      </c>
      <c r="E59" s="261" t="s">
        <v>20</v>
      </c>
      <c r="F59" s="262" t="s">
        <v>21</v>
      </c>
    </row>
    <row r="60" spans="2:6">
      <c r="B60" s="61">
        <v>3200000000</v>
      </c>
      <c r="C60" s="62" t="s">
        <v>28</v>
      </c>
      <c r="D60" s="61"/>
      <c r="E60" s="86"/>
      <c r="F60" s="90">
        <f>E60*D60</f>
        <v>0</v>
      </c>
    </row>
    <row r="61" spans="2:6">
      <c r="B61" s="61"/>
      <c r="C61" s="264"/>
      <c r="D61" s="86"/>
      <c r="E61" s="90" t="s">
        <v>22</v>
      </c>
      <c r="F61" s="90">
        <f>F60</f>
        <v>0</v>
      </c>
    </row>
  </sheetData>
  <mergeCells count="2">
    <mergeCell ref="B1:F1"/>
    <mergeCell ref="B17:F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/>
  <cols>
    <col min="3" max="3" width="24.28515625" customWidth="1"/>
    <col min="4" max="4" width="38.85546875" customWidth="1"/>
  </cols>
  <sheetData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7" workbookViewId="0">
      <selection activeCell="M3" sqref="M3"/>
    </sheetView>
  </sheetViews>
  <sheetFormatPr baseColWidth="10" defaultRowHeight="15"/>
  <cols>
    <col min="1" max="1" width="6.140625" style="127" customWidth="1"/>
  </cols>
  <sheetData>
    <row r="1" spans="1:11" s="84" customFormat="1" ht="21">
      <c r="A1" s="127"/>
      <c r="H1" s="380" t="s">
        <v>94</v>
      </c>
      <c r="I1" s="380"/>
      <c r="J1" s="380"/>
      <c r="K1" s="380"/>
    </row>
    <row r="2" spans="1:11" s="64" customFormat="1" ht="21">
      <c r="A2" s="132"/>
      <c r="H2" s="380" t="s">
        <v>95</v>
      </c>
      <c r="I2" s="380"/>
      <c r="J2" s="380"/>
      <c r="K2" s="380"/>
    </row>
    <row r="3" spans="1:11" s="64" customFormat="1" ht="82.5" customHeight="1">
      <c r="A3" s="132"/>
    </row>
    <row r="4" spans="1:11" s="64" customFormat="1">
      <c r="A4" s="132"/>
    </row>
    <row r="5" spans="1:11" s="64" customFormat="1" ht="15" customHeight="1">
      <c r="A5" s="381" t="s">
        <v>90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</row>
    <row r="6" spans="1:11" s="64" customFormat="1" ht="23.25" customHeight="1">
      <c r="A6" s="381"/>
      <c r="B6" s="381"/>
      <c r="C6" s="381"/>
      <c r="D6" s="381"/>
      <c r="E6" s="381"/>
      <c r="F6" s="381"/>
      <c r="G6" s="381"/>
      <c r="H6" s="381"/>
      <c r="I6" s="381"/>
      <c r="J6" s="381"/>
      <c r="K6" s="381"/>
    </row>
    <row r="7" spans="1:11" s="64" customFormat="1" ht="15" customHeight="1">
      <c r="A7" s="381"/>
      <c r="B7" s="381"/>
      <c r="C7" s="381"/>
      <c r="D7" s="381"/>
      <c r="E7" s="381"/>
      <c r="F7" s="381"/>
      <c r="G7" s="381"/>
      <c r="H7" s="381"/>
      <c r="I7" s="381"/>
      <c r="J7" s="381"/>
      <c r="K7" s="381"/>
    </row>
    <row r="8" spans="1:11" s="64" customFormat="1" ht="29.25" customHeight="1">
      <c r="A8" s="381"/>
      <c r="B8" s="381"/>
      <c r="C8" s="381"/>
      <c r="D8" s="381"/>
      <c r="E8" s="381"/>
      <c r="F8" s="381"/>
      <c r="G8" s="381"/>
      <c r="H8" s="381"/>
      <c r="I8" s="381"/>
      <c r="J8" s="381"/>
      <c r="K8" s="381"/>
    </row>
    <row r="9" spans="1:11" s="64" customFormat="1" ht="15" customHeight="1">
      <c r="A9" s="381"/>
      <c r="B9" s="381"/>
      <c r="C9" s="381"/>
      <c r="D9" s="381"/>
      <c r="E9" s="381"/>
      <c r="F9" s="381"/>
      <c r="G9" s="381"/>
      <c r="H9" s="381"/>
      <c r="I9" s="381"/>
      <c r="J9" s="381"/>
      <c r="K9" s="381"/>
    </row>
    <row r="10" spans="1:11" s="64" customFormat="1" ht="15" customHeight="1">
      <c r="A10" s="382" t="s">
        <v>91</v>
      </c>
      <c r="B10" s="382"/>
      <c r="C10" s="382"/>
      <c r="D10" s="382"/>
      <c r="E10" s="382"/>
      <c r="F10" s="382"/>
      <c r="G10" s="382"/>
      <c r="H10" s="382"/>
      <c r="I10" s="382"/>
      <c r="J10" s="382"/>
      <c r="K10" s="382"/>
    </row>
    <row r="11" spans="1:11" s="64" customFormat="1" ht="36.75" customHeight="1">
      <c r="A11" s="382"/>
      <c r="B11" s="382"/>
      <c r="C11" s="382"/>
      <c r="D11" s="382"/>
      <c r="E11" s="382"/>
      <c r="F11" s="382"/>
      <c r="G11" s="382"/>
      <c r="H11" s="382"/>
      <c r="I11" s="382"/>
      <c r="J11" s="382"/>
      <c r="K11" s="382"/>
    </row>
    <row r="12" spans="1:11" s="64" customFormat="1" ht="15" customHeight="1">
      <c r="A12" s="382"/>
      <c r="B12" s="382"/>
      <c r="C12" s="382"/>
      <c r="D12" s="382"/>
      <c r="E12" s="382"/>
      <c r="F12" s="382"/>
      <c r="G12" s="382"/>
      <c r="H12" s="382"/>
      <c r="I12" s="382"/>
      <c r="J12" s="382"/>
      <c r="K12" s="382"/>
    </row>
    <row r="13" spans="1:11" ht="15" customHeight="1">
      <c r="A13" s="382"/>
      <c r="B13" s="382"/>
      <c r="C13" s="382"/>
      <c r="D13" s="382"/>
      <c r="E13" s="382"/>
      <c r="F13" s="382"/>
      <c r="G13" s="382"/>
      <c r="H13" s="382"/>
      <c r="I13" s="382"/>
      <c r="J13" s="382"/>
      <c r="K13" s="382"/>
    </row>
    <row r="14" spans="1:11" ht="15" customHeight="1">
      <c r="A14" s="382"/>
      <c r="B14" s="382"/>
      <c r="C14" s="382"/>
      <c r="D14" s="382"/>
      <c r="E14" s="382"/>
      <c r="F14" s="382"/>
      <c r="G14" s="382"/>
      <c r="H14" s="382"/>
      <c r="I14" s="382"/>
      <c r="J14" s="382"/>
      <c r="K14" s="382"/>
    </row>
    <row r="15" spans="1:11" ht="15" customHeight="1">
      <c r="A15" s="382"/>
      <c r="B15" s="382"/>
      <c r="C15" s="382"/>
      <c r="D15" s="382"/>
      <c r="E15" s="382"/>
      <c r="F15" s="382"/>
      <c r="G15" s="382"/>
      <c r="H15" s="382"/>
      <c r="I15" s="382"/>
      <c r="J15" s="382"/>
      <c r="K15" s="382"/>
    </row>
    <row r="17" spans="1:3" ht="58.5" customHeight="1"/>
    <row r="18" spans="1:3" ht="51" customHeight="1"/>
    <row r="19" spans="1:3" s="162" customFormat="1" ht="23.25">
      <c r="A19" s="161"/>
      <c r="B19" s="163" t="s">
        <v>92</v>
      </c>
      <c r="C19" s="164"/>
    </row>
    <row r="20" spans="1:3" s="162" customFormat="1" ht="23.25">
      <c r="A20" s="161"/>
      <c r="B20" s="163" t="s">
        <v>93</v>
      </c>
      <c r="C20" s="164"/>
    </row>
  </sheetData>
  <mergeCells count="4">
    <mergeCell ref="H1:K1"/>
    <mergeCell ref="H2:K2"/>
    <mergeCell ref="A5:K9"/>
    <mergeCell ref="A10:K15"/>
  </mergeCells>
  <pageMargins left="0.25" right="0.25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H15" sqref="H15"/>
    </sheetView>
  </sheetViews>
  <sheetFormatPr baseColWidth="10" defaultRowHeight="15"/>
  <cols>
    <col min="1" max="1" width="31.28515625" customWidth="1"/>
    <col min="2" max="2" width="13.28515625" customWidth="1"/>
    <col min="3" max="3" width="31" customWidth="1"/>
    <col min="4" max="4" width="11.42578125" hidden="1" customWidth="1"/>
    <col min="6" max="6" width="18.5703125" customWidth="1"/>
  </cols>
  <sheetData>
    <row r="2" spans="1:9" ht="15.75" thickBot="1"/>
    <row r="3" spans="1:9" s="173" customFormat="1" ht="21.75" thickBot="1">
      <c r="A3" s="383">
        <v>43040</v>
      </c>
      <c r="B3" s="384"/>
      <c r="C3" s="384"/>
      <c r="D3" s="384"/>
      <c r="E3" s="384"/>
      <c r="F3" s="384"/>
      <c r="G3" s="384"/>
      <c r="H3" s="384"/>
      <c r="I3" s="385"/>
    </row>
    <row r="4" spans="1:9" ht="15.75" thickBot="1">
      <c r="A4" s="174" t="s">
        <v>98</v>
      </c>
      <c r="B4" s="175" t="s">
        <v>99</v>
      </c>
      <c r="C4" s="175" t="s">
        <v>100</v>
      </c>
      <c r="D4" s="175" t="s">
        <v>101</v>
      </c>
      <c r="E4" s="175" t="s">
        <v>102</v>
      </c>
      <c r="F4" s="175" t="s">
        <v>103</v>
      </c>
      <c r="G4" s="175" t="s">
        <v>104</v>
      </c>
      <c r="H4" s="176" t="s">
        <v>105</v>
      </c>
      <c r="I4" s="175" t="s">
        <v>106</v>
      </c>
    </row>
    <row r="5" spans="1:9" ht="15.75" thickBot="1">
      <c r="A5" s="177" t="s">
        <v>107</v>
      </c>
      <c r="B5" s="178" t="s">
        <v>97</v>
      </c>
      <c r="C5" s="178" t="s">
        <v>108</v>
      </c>
      <c r="D5" s="179">
        <v>1305000</v>
      </c>
      <c r="E5" s="178">
        <v>7173</v>
      </c>
      <c r="F5" s="178">
        <v>4700014075</v>
      </c>
      <c r="G5" s="178" t="s">
        <v>109</v>
      </c>
      <c r="H5" s="178" t="s">
        <v>110</v>
      </c>
      <c r="I5" s="180"/>
    </row>
    <row r="6" spans="1:9" ht="15.75" thickBot="1">
      <c r="A6" s="177" t="s">
        <v>107</v>
      </c>
      <c r="B6" s="178" t="s">
        <v>111</v>
      </c>
      <c r="C6" s="178" t="s">
        <v>112</v>
      </c>
      <c r="D6" s="179">
        <v>275977</v>
      </c>
      <c r="E6" s="178">
        <v>7172</v>
      </c>
      <c r="F6" s="178">
        <v>4700013202</v>
      </c>
      <c r="G6" s="178" t="s">
        <v>109</v>
      </c>
      <c r="H6" s="178" t="s">
        <v>113</v>
      </c>
      <c r="I6" s="178"/>
    </row>
    <row r="7" spans="1:9" ht="15.75" thickBot="1">
      <c r="A7" s="177" t="s">
        <v>107</v>
      </c>
      <c r="B7" s="178" t="s">
        <v>114</v>
      </c>
      <c r="C7" s="178" t="s">
        <v>115</v>
      </c>
      <c r="D7" s="179">
        <v>137200</v>
      </c>
      <c r="E7" s="178">
        <v>7206</v>
      </c>
      <c r="F7" s="178">
        <v>768314</v>
      </c>
      <c r="G7" s="178" t="s">
        <v>116</v>
      </c>
      <c r="H7" s="178" t="s">
        <v>117</v>
      </c>
      <c r="I7" s="178"/>
    </row>
    <row r="8" spans="1:9" ht="15.75" thickBot="1">
      <c r="A8" s="177" t="s">
        <v>107</v>
      </c>
      <c r="B8" s="178" t="s">
        <v>114</v>
      </c>
      <c r="C8" s="178" t="s">
        <v>118</v>
      </c>
      <c r="D8" s="179">
        <v>451723</v>
      </c>
      <c r="E8" s="178">
        <v>7207</v>
      </c>
      <c r="F8" s="178"/>
      <c r="G8" s="178" t="s">
        <v>119</v>
      </c>
      <c r="H8" s="178" t="s">
        <v>120</v>
      </c>
      <c r="I8" s="178"/>
    </row>
    <row r="9" spans="1:9" ht="15.75" thickBot="1">
      <c r="A9" s="177" t="s">
        <v>107</v>
      </c>
      <c r="B9" s="178" t="s">
        <v>111</v>
      </c>
      <c r="C9" s="178" t="s">
        <v>121</v>
      </c>
      <c r="D9" s="179">
        <v>1910130</v>
      </c>
      <c r="E9" s="178">
        <v>7194</v>
      </c>
      <c r="F9" s="178"/>
      <c r="G9" s="178" t="s">
        <v>122</v>
      </c>
      <c r="H9" s="178" t="s">
        <v>123</v>
      </c>
      <c r="I9" s="178"/>
    </row>
  </sheetData>
  <mergeCells count="1">
    <mergeCell ref="A3:I3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G13" sqref="G13"/>
    </sheetView>
  </sheetViews>
  <sheetFormatPr baseColWidth="10" defaultRowHeight="15"/>
  <cols>
    <col min="1" max="1" width="3.140625" customWidth="1"/>
    <col min="3" max="3" width="13.28515625" customWidth="1"/>
    <col min="4" max="4" width="13" customWidth="1"/>
    <col min="5" max="5" width="9.42578125" customWidth="1"/>
  </cols>
  <sheetData>
    <row r="2" spans="2:5" ht="15.75" thickBot="1"/>
    <row r="3" spans="2:5" ht="21">
      <c r="B3" s="186" t="s">
        <v>124</v>
      </c>
      <c r="C3" s="187"/>
      <c r="D3" s="188"/>
    </row>
    <row r="4" spans="2:5" ht="15.75">
      <c r="B4" s="189" t="s">
        <v>125</v>
      </c>
      <c r="C4" s="184"/>
      <c r="D4" s="190"/>
    </row>
    <row r="5" spans="2:5" ht="15.75">
      <c r="B5" s="191" t="s">
        <v>127</v>
      </c>
      <c r="C5" s="390" t="s">
        <v>126</v>
      </c>
      <c r="D5" s="391"/>
    </row>
    <row r="6" spans="2:5" ht="15.75">
      <c r="B6" s="192" t="s">
        <v>128</v>
      </c>
      <c r="C6" s="185"/>
      <c r="D6" s="190"/>
    </row>
    <row r="7" spans="2:5" ht="15.75" thickBot="1">
      <c r="B7" s="193"/>
      <c r="C7" s="194"/>
      <c r="D7" s="195"/>
    </row>
    <row r="8" spans="2:5" ht="15.75" thickBot="1"/>
    <row r="9" spans="2:5" s="182" customFormat="1" ht="27" customHeight="1">
      <c r="B9" s="196" t="s">
        <v>129</v>
      </c>
      <c r="C9" s="197"/>
      <c r="D9" s="197"/>
      <c r="E9" s="198"/>
    </row>
    <row r="10" spans="2:5">
      <c r="B10" s="199" t="s">
        <v>131</v>
      </c>
      <c r="C10" s="127"/>
      <c r="D10" s="127"/>
      <c r="E10" s="190"/>
    </row>
    <row r="11" spans="2:5" s="183" customFormat="1" ht="15.75">
      <c r="B11" s="388" t="s">
        <v>132</v>
      </c>
      <c r="C11" s="389"/>
      <c r="D11" s="389"/>
      <c r="E11" s="200"/>
    </row>
    <row r="12" spans="2:5" s="181" customFormat="1" ht="21">
      <c r="B12" s="386" t="s">
        <v>130</v>
      </c>
      <c r="C12" s="387"/>
      <c r="D12" s="387"/>
      <c r="E12" s="201"/>
    </row>
    <row r="13" spans="2:5" s="183" customFormat="1" ht="21">
      <c r="B13" s="386" t="s">
        <v>133</v>
      </c>
      <c r="C13" s="387"/>
      <c r="D13" s="387"/>
      <c r="E13" s="200"/>
    </row>
    <row r="14" spans="2:5" ht="15.75" thickBot="1">
      <c r="B14" s="193"/>
      <c r="C14" s="194"/>
      <c r="D14" s="194"/>
      <c r="E14" s="195"/>
    </row>
  </sheetData>
  <mergeCells count="4">
    <mergeCell ref="B12:D12"/>
    <mergeCell ref="B13:D13"/>
    <mergeCell ref="B11:D11"/>
    <mergeCell ref="C5:D5"/>
  </mergeCells>
  <hyperlinks>
    <hyperlink ref="C5" r:id="rId1" display="tel:305 594-0000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1"/>
  <sheetViews>
    <sheetView topLeftCell="A58" workbookViewId="0">
      <selection activeCell="H87" sqref="H87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79"/>
    </row>
    <row r="3" spans="2:6" ht="15.75" thickBot="1"/>
    <row r="4" spans="2:6" ht="15.75" thickBot="1">
      <c r="B4" s="100"/>
      <c r="C4" s="101" t="s">
        <v>25</v>
      </c>
      <c r="D4" s="3"/>
      <c r="E4" s="4"/>
      <c r="F4" s="5"/>
    </row>
    <row r="5" spans="2:6">
      <c r="B5" s="6" t="s">
        <v>5</v>
      </c>
      <c r="C5" s="255" t="s">
        <v>58</v>
      </c>
      <c r="D5" s="7"/>
      <c r="E5" s="8" t="s">
        <v>6</v>
      </c>
      <c r="F5" s="9"/>
    </row>
    <row r="6" spans="2:6">
      <c r="B6" s="10" t="s">
        <v>7</v>
      </c>
      <c r="C6" s="256" t="s">
        <v>46</v>
      </c>
      <c r="D6" s="11"/>
      <c r="E6" s="12"/>
      <c r="F6" s="9"/>
    </row>
    <row r="7" spans="2:6">
      <c r="B7" s="10" t="s">
        <v>9</v>
      </c>
      <c r="C7" s="13">
        <v>239616</v>
      </c>
      <c r="D7" s="14"/>
      <c r="E7" s="12" t="s">
        <v>10</v>
      </c>
      <c r="F7" s="9"/>
    </row>
    <row r="8" spans="2:6">
      <c r="B8" s="10" t="s">
        <v>11</v>
      </c>
      <c r="C8" s="13"/>
      <c r="D8" s="7"/>
      <c r="E8" s="15"/>
      <c r="F8" s="9"/>
    </row>
    <row r="9" spans="2:6">
      <c r="B9" s="1" t="s">
        <v>12</v>
      </c>
      <c r="C9" s="2">
        <v>74871</v>
      </c>
      <c r="D9" s="7"/>
      <c r="E9" s="16"/>
      <c r="F9" s="9"/>
    </row>
    <row r="10" spans="2:6">
      <c r="B10" s="10" t="s">
        <v>13</v>
      </c>
      <c r="C10" s="13">
        <v>4700017740</v>
      </c>
      <c r="D10" s="7"/>
      <c r="E10" s="16"/>
      <c r="F10" s="9"/>
    </row>
    <row r="11" spans="2:6">
      <c r="B11" s="17" t="s">
        <v>14</v>
      </c>
      <c r="C11" s="18">
        <v>7216</v>
      </c>
      <c r="D11" s="7"/>
      <c r="E11" s="19"/>
      <c r="F11" s="9"/>
    </row>
    <row r="12" spans="2:6">
      <c r="B12" s="17" t="s">
        <v>15</v>
      </c>
      <c r="C12" s="18"/>
      <c r="D12" s="7"/>
      <c r="E12" s="19"/>
      <c r="F12" s="9"/>
    </row>
    <row r="13" spans="2:6" ht="15.75" thickBot="1">
      <c r="B13" s="20" t="s">
        <v>16</v>
      </c>
      <c r="C13" s="18"/>
      <c r="D13" s="7"/>
      <c r="E13" s="19"/>
      <c r="F13" s="21"/>
    </row>
    <row r="14" spans="2:6" ht="15.75" thickBot="1">
      <c r="B14" s="150" t="s">
        <v>17</v>
      </c>
      <c r="C14" s="150" t="s">
        <v>18</v>
      </c>
      <c r="D14" s="151" t="s">
        <v>19</v>
      </c>
      <c r="E14" s="152" t="s">
        <v>20</v>
      </c>
      <c r="F14" s="153" t="s">
        <v>21</v>
      </c>
    </row>
    <row r="15" spans="2:6">
      <c r="B15" s="22">
        <v>3200000000</v>
      </c>
      <c r="C15" s="22" t="s">
        <v>28</v>
      </c>
      <c r="D15" s="23">
        <v>1</v>
      </c>
      <c r="E15" s="24">
        <v>1473890</v>
      </c>
      <c r="F15" s="25">
        <f>E15*D15</f>
        <v>1473890</v>
      </c>
    </row>
    <row r="16" spans="2:6" ht="15.75" thickBot="1">
      <c r="B16" s="26"/>
      <c r="C16" s="27"/>
      <c r="D16" s="28"/>
      <c r="E16" s="29" t="s">
        <v>22</v>
      </c>
      <c r="F16" s="30">
        <f>F15</f>
        <v>1473890</v>
      </c>
    </row>
    <row r="18" spans="2:6" ht="15.75" thickBot="1"/>
    <row r="19" spans="2:6" ht="15.75" thickBot="1">
      <c r="B19" s="100"/>
      <c r="C19" s="101" t="s">
        <v>33</v>
      </c>
      <c r="D19" s="32"/>
      <c r="E19" s="33"/>
      <c r="F19" s="34"/>
    </row>
    <row r="20" spans="2:6">
      <c r="B20" s="35" t="s">
        <v>5</v>
      </c>
      <c r="C20" s="255" t="s">
        <v>58</v>
      </c>
      <c r="D20" s="36"/>
      <c r="E20" s="37" t="s">
        <v>6</v>
      </c>
      <c r="F20" s="38"/>
    </row>
    <row r="21" spans="2:6">
      <c r="B21" s="39" t="s">
        <v>7</v>
      </c>
      <c r="C21" s="256" t="s">
        <v>46</v>
      </c>
      <c r="D21" s="40"/>
      <c r="E21" s="41"/>
      <c r="F21" s="38"/>
    </row>
    <row r="22" spans="2:6">
      <c r="B22" s="39" t="s">
        <v>9</v>
      </c>
      <c r="C22" s="230">
        <v>239617</v>
      </c>
      <c r="D22" s="42"/>
      <c r="E22" s="41" t="s">
        <v>10</v>
      </c>
      <c r="F22" s="38"/>
    </row>
    <row r="23" spans="2:6">
      <c r="B23" s="39" t="s">
        <v>11</v>
      </c>
      <c r="C23" s="230"/>
      <c r="D23" s="36"/>
      <c r="E23" s="43"/>
      <c r="F23" s="38"/>
    </row>
    <row r="24" spans="2:6">
      <c r="B24" s="31" t="s">
        <v>12</v>
      </c>
      <c r="C24" s="222">
        <v>74872</v>
      </c>
      <c r="D24" s="36"/>
      <c r="E24" s="44"/>
      <c r="F24" s="38"/>
    </row>
    <row r="25" spans="2:6">
      <c r="B25" s="39" t="s">
        <v>13</v>
      </c>
      <c r="C25" s="230">
        <v>4700017741</v>
      </c>
      <c r="D25" s="36"/>
      <c r="E25" s="44"/>
      <c r="F25" s="38"/>
    </row>
    <row r="26" spans="2:6">
      <c r="B26" s="45" t="s">
        <v>14</v>
      </c>
      <c r="C26" s="234">
        <v>7231</v>
      </c>
      <c r="D26" s="36"/>
      <c r="E26" s="46"/>
      <c r="F26" s="38"/>
    </row>
    <row r="27" spans="2:6">
      <c r="B27" s="45" t="s">
        <v>15</v>
      </c>
      <c r="C27" s="80"/>
      <c r="D27" s="36"/>
      <c r="E27" s="46"/>
      <c r="F27" s="38"/>
    </row>
    <row r="28" spans="2:6" ht="15.75" thickBot="1">
      <c r="B28" s="47" t="s">
        <v>16</v>
      </c>
      <c r="C28" s="80"/>
      <c r="D28" s="36"/>
      <c r="E28" s="46"/>
      <c r="F28" s="48"/>
    </row>
    <row r="29" spans="2:6" ht="15.75" thickBot="1">
      <c r="B29" s="150" t="s">
        <v>17</v>
      </c>
      <c r="C29" s="150" t="s">
        <v>18</v>
      </c>
      <c r="D29" s="151" t="s">
        <v>19</v>
      </c>
      <c r="E29" s="152" t="s">
        <v>20</v>
      </c>
      <c r="F29" s="153" t="s">
        <v>21</v>
      </c>
    </row>
    <row r="30" spans="2:6">
      <c r="B30" s="73">
        <v>3200000000</v>
      </c>
      <c r="C30" s="73" t="s">
        <v>28</v>
      </c>
      <c r="D30" s="82">
        <v>1</v>
      </c>
      <c r="E30" s="74">
        <v>1071840</v>
      </c>
      <c r="F30" s="75">
        <f>E30*D30</f>
        <v>1071840</v>
      </c>
    </row>
    <row r="31" spans="2:6" ht="15.75" thickBot="1">
      <c r="B31" s="76"/>
      <c r="C31" s="154"/>
      <c r="D31" s="83"/>
      <c r="E31" s="77" t="s">
        <v>22</v>
      </c>
      <c r="F31" s="78">
        <f>F30</f>
        <v>1071840</v>
      </c>
    </row>
    <row r="33" spans="2:6" ht="15.75" thickBot="1"/>
    <row r="34" spans="2:6" ht="15.75" thickBot="1">
      <c r="B34" s="100"/>
      <c r="C34" s="101" t="s">
        <v>34</v>
      </c>
      <c r="D34" s="49"/>
      <c r="E34" s="50"/>
      <c r="F34" s="51"/>
    </row>
    <row r="35" spans="2:6">
      <c r="B35" s="224" t="s">
        <v>5</v>
      </c>
      <c r="C35" s="255" t="s">
        <v>58</v>
      </c>
      <c r="D35" s="225"/>
      <c r="E35" s="226" t="s">
        <v>6</v>
      </c>
      <c r="F35" s="54"/>
    </row>
    <row r="36" spans="2:6">
      <c r="B36" s="227" t="s">
        <v>7</v>
      </c>
      <c r="C36" s="256" t="s">
        <v>46</v>
      </c>
      <c r="D36" s="228"/>
      <c r="E36" s="229"/>
      <c r="F36" s="54"/>
    </row>
    <row r="37" spans="2:6">
      <c r="B37" s="227" t="s">
        <v>9</v>
      </c>
      <c r="C37" s="230">
        <v>239618</v>
      </c>
      <c r="D37" s="231"/>
      <c r="E37" s="229" t="s">
        <v>10</v>
      </c>
      <c r="F37" s="54"/>
    </row>
    <row r="38" spans="2:6">
      <c r="B38" s="227" t="s">
        <v>11</v>
      </c>
      <c r="C38" s="230"/>
      <c r="D38" s="225"/>
      <c r="E38" s="232"/>
      <c r="F38" s="54"/>
    </row>
    <row r="39" spans="2:6">
      <c r="B39" s="221" t="s">
        <v>12</v>
      </c>
      <c r="C39" s="222">
        <v>74873</v>
      </c>
      <c r="D39" s="225"/>
      <c r="E39" s="55"/>
      <c r="F39" s="54"/>
    </row>
    <row r="40" spans="2:6">
      <c r="B40" s="227" t="s">
        <v>13</v>
      </c>
      <c r="C40" s="230">
        <v>4700017742</v>
      </c>
      <c r="D40" s="225"/>
      <c r="E40" s="55"/>
      <c r="F40" s="54"/>
    </row>
    <row r="41" spans="2:6">
      <c r="B41" s="233" t="s">
        <v>14</v>
      </c>
      <c r="C41" s="234">
        <v>7217</v>
      </c>
      <c r="D41" s="225"/>
      <c r="E41" s="56"/>
      <c r="F41" s="54"/>
    </row>
    <row r="42" spans="2:6">
      <c r="B42" s="233" t="s">
        <v>15</v>
      </c>
      <c r="C42" s="80"/>
      <c r="D42" s="225"/>
      <c r="E42" s="56"/>
      <c r="F42" s="54"/>
    </row>
    <row r="43" spans="2:6" ht="15.75" thickBot="1">
      <c r="B43" s="57" t="s">
        <v>16</v>
      </c>
      <c r="C43" s="80"/>
      <c r="D43" s="225"/>
      <c r="E43" s="56"/>
      <c r="F43" s="58"/>
    </row>
    <row r="44" spans="2:6" ht="15.75" thickBot="1">
      <c r="B44" s="150" t="s">
        <v>17</v>
      </c>
      <c r="C44" s="150" t="s">
        <v>18</v>
      </c>
      <c r="D44" s="151" t="s">
        <v>19</v>
      </c>
      <c r="E44" s="152" t="s">
        <v>20</v>
      </c>
      <c r="F44" s="153" t="s">
        <v>21</v>
      </c>
    </row>
    <row r="45" spans="2:6">
      <c r="B45" s="73">
        <v>3200000000</v>
      </c>
      <c r="C45" s="73" t="s">
        <v>28</v>
      </c>
      <c r="D45" s="82">
        <v>1</v>
      </c>
      <c r="E45" s="74">
        <v>1609500</v>
      </c>
      <c r="F45" s="75">
        <f>E45*D45</f>
        <v>1609500</v>
      </c>
    </row>
    <row r="46" spans="2:6" ht="15.75" thickBot="1">
      <c r="B46" s="76"/>
      <c r="C46" s="154"/>
      <c r="D46" s="83"/>
      <c r="E46" s="77" t="s">
        <v>22</v>
      </c>
      <c r="F46" s="78">
        <f>F45</f>
        <v>1609500</v>
      </c>
    </row>
    <row r="48" spans="2:6" ht="15.75" thickBot="1"/>
    <row r="49" spans="2:6" ht="15.75" thickBot="1">
      <c r="B49" s="100"/>
      <c r="C49" s="101" t="s">
        <v>35</v>
      </c>
      <c r="D49" s="223"/>
      <c r="E49" s="52"/>
      <c r="F49" s="53"/>
    </row>
    <row r="50" spans="2:6">
      <c r="B50" s="224" t="s">
        <v>5</v>
      </c>
      <c r="C50" s="255" t="s">
        <v>58</v>
      </c>
      <c r="D50" s="225"/>
      <c r="E50" s="226" t="s">
        <v>6</v>
      </c>
      <c r="F50" s="54"/>
    </row>
    <row r="51" spans="2:6">
      <c r="B51" s="227" t="s">
        <v>7</v>
      </c>
      <c r="C51" s="256" t="s">
        <v>46</v>
      </c>
      <c r="D51" s="228"/>
      <c r="E51" s="229"/>
      <c r="F51" s="54"/>
    </row>
    <row r="52" spans="2:6">
      <c r="B52" s="227" t="s">
        <v>9</v>
      </c>
      <c r="C52" s="230">
        <v>239619</v>
      </c>
      <c r="D52" s="231"/>
      <c r="E52" s="229" t="s">
        <v>10</v>
      </c>
      <c r="F52" s="54"/>
    </row>
    <row r="53" spans="2:6">
      <c r="B53" s="227" t="s">
        <v>11</v>
      </c>
      <c r="C53" s="230"/>
      <c r="D53" s="225"/>
      <c r="E53" s="232"/>
      <c r="F53" s="54"/>
    </row>
    <row r="54" spans="2:6">
      <c r="B54" s="221" t="s">
        <v>12</v>
      </c>
      <c r="C54" s="222">
        <v>74874</v>
      </c>
      <c r="D54" s="225"/>
      <c r="E54" s="55"/>
      <c r="F54" s="54"/>
    </row>
    <row r="55" spans="2:6">
      <c r="B55" s="227" t="s">
        <v>13</v>
      </c>
      <c r="C55" s="230">
        <v>4700017743</v>
      </c>
      <c r="D55" s="225"/>
      <c r="E55" s="55"/>
      <c r="F55" s="54"/>
    </row>
    <row r="56" spans="2:6">
      <c r="B56" s="233" t="s">
        <v>14</v>
      </c>
      <c r="C56" s="234">
        <v>7232</v>
      </c>
      <c r="D56" s="225"/>
      <c r="E56" s="56"/>
      <c r="F56" s="54"/>
    </row>
    <row r="57" spans="2:6">
      <c r="B57" s="233" t="s">
        <v>15</v>
      </c>
      <c r="C57" s="80"/>
      <c r="D57" s="225"/>
      <c r="E57" s="56"/>
      <c r="F57" s="54"/>
    </row>
    <row r="58" spans="2:6" ht="15.75" thickBot="1">
      <c r="B58" s="57" t="s">
        <v>16</v>
      </c>
      <c r="C58" s="80"/>
      <c r="D58" s="225"/>
      <c r="E58" s="56"/>
      <c r="F58" s="58"/>
    </row>
    <row r="59" spans="2:6" ht="15.75" thickBot="1">
      <c r="B59" s="150" t="s">
        <v>17</v>
      </c>
      <c r="C59" s="150" t="s">
        <v>18</v>
      </c>
      <c r="D59" s="151" t="s">
        <v>19</v>
      </c>
      <c r="E59" s="152" t="s">
        <v>20</v>
      </c>
      <c r="F59" s="153" t="s">
        <v>21</v>
      </c>
    </row>
    <row r="60" spans="2:6">
      <c r="B60" s="73">
        <v>3200000000</v>
      </c>
      <c r="C60" s="73" t="s">
        <v>28</v>
      </c>
      <c r="D60" s="82">
        <v>1</v>
      </c>
      <c r="E60" s="74">
        <v>938875</v>
      </c>
      <c r="F60" s="75">
        <f>E60*D60</f>
        <v>938875</v>
      </c>
    </row>
    <row r="61" spans="2:6" ht="15.75" thickBot="1">
      <c r="B61" s="76"/>
      <c r="C61" s="154"/>
      <c r="D61" s="83"/>
      <c r="E61" s="77" t="s">
        <v>22</v>
      </c>
      <c r="F61" s="78">
        <f>F60</f>
        <v>938875</v>
      </c>
    </row>
    <row r="63" spans="2:6" ht="15.75" thickBot="1"/>
    <row r="64" spans="2:6" ht="15.75" thickBot="1">
      <c r="B64" s="100"/>
      <c r="C64" s="101" t="s">
        <v>36</v>
      </c>
      <c r="D64" s="223"/>
      <c r="E64" s="52"/>
      <c r="F64" s="53"/>
    </row>
    <row r="65" spans="2:6">
      <c r="B65" s="224" t="s">
        <v>5</v>
      </c>
      <c r="C65" s="255" t="s">
        <v>58</v>
      </c>
      <c r="D65" s="225"/>
      <c r="E65" s="226" t="s">
        <v>6</v>
      </c>
      <c r="F65" s="54"/>
    </row>
    <row r="66" spans="2:6">
      <c r="B66" s="227" t="s">
        <v>7</v>
      </c>
      <c r="C66" s="256" t="s">
        <v>46</v>
      </c>
      <c r="D66" s="228"/>
      <c r="E66" s="229"/>
      <c r="F66" s="54"/>
    </row>
    <row r="67" spans="2:6">
      <c r="B67" s="227" t="s">
        <v>9</v>
      </c>
      <c r="C67" s="230">
        <v>239620</v>
      </c>
      <c r="D67" s="231"/>
      <c r="E67" s="229" t="s">
        <v>10</v>
      </c>
      <c r="F67" s="54"/>
    </row>
    <row r="68" spans="2:6">
      <c r="B68" s="227" t="s">
        <v>11</v>
      </c>
      <c r="C68" s="230"/>
      <c r="D68" s="225"/>
      <c r="E68" s="232"/>
      <c r="F68" s="54"/>
    </row>
    <row r="69" spans="2:6">
      <c r="B69" s="221" t="s">
        <v>12</v>
      </c>
      <c r="C69" s="222">
        <v>74875</v>
      </c>
      <c r="D69" s="225"/>
      <c r="E69" s="55"/>
      <c r="F69" s="54"/>
    </row>
    <row r="70" spans="2:6">
      <c r="B70" s="227" t="s">
        <v>13</v>
      </c>
      <c r="C70" s="230">
        <v>4700017744</v>
      </c>
      <c r="D70" s="225"/>
      <c r="E70" s="55"/>
      <c r="F70" s="54"/>
    </row>
    <row r="71" spans="2:6">
      <c r="B71" s="233" t="s">
        <v>14</v>
      </c>
      <c r="C71" s="234">
        <v>7233</v>
      </c>
      <c r="D71" s="225"/>
      <c r="E71" s="56"/>
      <c r="F71" s="54"/>
    </row>
    <row r="72" spans="2:6">
      <c r="B72" s="233" t="s">
        <v>15</v>
      </c>
      <c r="C72" s="80"/>
      <c r="D72" s="225"/>
      <c r="E72" s="56"/>
      <c r="F72" s="54"/>
    </row>
    <row r="73" spans="2:6" ht="15.75" thickBot="1">
      <c r="B73" s="57" t="s">
        <v>16</v>
      </c>
      <c r="C73" s="80"/>
      <c r="D73" s="225"/>
      <c r="E73" s="56"/>
      <c r="F73" s="58"/>
    </row>
    <row r="74" spans="2:6" ht="15.75" thickBot="1">
      <c r="B74" s="150" t="s">
        <v>17</v>
      </c>
      <c r="C74" s="150" t="s">
        <v>18</v>
      </c>
      <c r="D74" s="151" t="s">
        <v>19</v>
      </c>
      <c r="E74" s="152" t="s">
        <v>20</v>
      </c>
      <c r="F74" s="153" t="s">
        <v>21</v>
      </c>
    </row>
    <row r="75" spans="2:6">
      <c r="B75" s="73">
        <v>3200000000</v>
      </c>
      <c r="C75" s="73" t="s">
        <v>28</v>
      </c>
      <c r="D75" s="82">
        <v>1</v>
      </c>
      <c r="E75" s="74">
        <v>996177</v>
      </c>
      <c r="F75" s="75">
        <f>E75*D75</f>
        <v>996177</v>
      </c>
    </row>
    <row r="76" spans="2:6" ht="15.75" thickBot="1">
      <c r="B76" s="76"/>
      <c r="C76" s="154"/>
      <c r="D76" s="83"/>
      <c r="E76" s="77" t="s">
        <v>22</v>
      </c>
      <c r="F76" s="78">
        <f>F75</f>
        <v>996177</v>
      </c>
    </row>
    <row r="78" spans="2:6" ht="15.75" thickBot="1"/>
    <row r="79" spans="2:6" ht="15.75" thickBot="1">
      <c r="B79" s="100"/>
      <c r="C79" s="101" t="s">
        <v>37</v>
      </c>
      <c r="D79" s="223"/>
      <c r="E79" s="52"/>
      <c r="F79" s="53"/>
    </row>
    <row r="80" spans="2:6">
      <c r="B80" s="224" t="s">
        <v>5</v>
      </c>
      <c r="C80" s="255" t="s">
        <v>58</v>
      </c>
      <c r="D80" s="225"/>
      <c r="E80" s="226" t="s">
        <v>6</v>
      </c>
      <c r="F80" s="54"/>
    </row>
    <row r="81" spans="2:6">
      <c r="B81" s="227" t="s">
        <v>7</v>
      </c>
      <c r="C81" s="256" t="s">
        <v>46</v>
      </c>
      <c r="D81" s="228"/>
      <c r="E81" s="229"/>
      <c r="F81" s="54"/>
    </row>
    <row r="82" spans="2:6">
      <c r="B82" s="227" t="s">
        <v>9</v>
      </c>
      <c r="C82" s="230">
        <v>239626</v>
      </c>
      <c r="D82" s="231"/>
      <c r="E82" s="229" t="s">
        <v>10</v>
      </c>
      <c r="F82" s="54"/>
    </row>
    <row r="83" spans="2:6">
      <c r="B83" s="227" t="s">
        <v>11</v>
      </c>
      <c r="C83" s="230"/>
      <c r="D83" s="225"/>
      <c r="E83" s="232"/>
      <c r="F83" s="54"/>
    </row>
    <row r="84" spans="2:6">
      <c r="B84" s="221" t="s">
        <v>12</v>
      </c>
      <c r="C84" s="222">
        <v>74876</v>
      </c>
      <c r="D84" s="225"/>
      <c r="E84" s="55"/>
      <c r="F84" s="54"/>
    </row>
    <row r="85" spans="2:6">
      <c r="B85" s="227" t="s">
        <v>13</v>
      </c>
      <c r="C85" s="230">
        <v>4700017745</v>
      </c>
      <c r="D85" s="225"/>
      <c r="E85" s="55"/>
      <c r="F85" s="54"/>
    </row>
    <row r="86" spans="2:6">
      <c r="B86" s="233" t="s">
        <v>14</v>
      </c>
      <c r="C86" s="234">
        <v>7230</v>
      </c>
      <c r="D86" s="225"/>
      <c r="E86" s="56"/>
      <c r="F86" s="54"/>
    </row>
    <row r="87" spans="2:6">
      <c r="B87" s="233" t="s">
        <v>15</v>
      </c>
      <c r="C87" s="80"/>
      <c r="D87" s="225"/>
      <c r="E87" s="56"/>
      <c r="F87" s="54"/>
    </row>
    <row r="88" spans="2:6" ht="15.75" thickBot="1">
      <c r="B88" s="57" t="s">
        <v>16</v>
      </c>
      <c r="C88" s="80"/>
      <c r="D88" s="225"/>
      <c r="E88" s="56"/>
      <c r="F88" s="58"/>
    </row>
    <row r="89" spans="2:6" ht="15.75" thickBot="1">
      <c r="B89" s="150" t="s">
        <v>17</v>
      </c>
      <c r="C89" s="150" t="s">
        <v>18</v>
      </c>
      <c r="D89" s="151" t="s">
        <v>19</v>
      </c>
      <c r="E89" s="152" t="s">
        <v>20</v>
      </c>
      <c r="F89" s="153" t="s">
        <v>21</v>
      </c>
    </row>
    <row r="90" spans="2:6">
      <c r="B90" s="73">
        <v>3200000000</v>
      </c>
      <c r="C90" s="73" t="s">
        <v>28</v>
      </c>
      <c r="D90" s="82">
        <v>1</v>
      </c>
      <c r="E90" s="74">
        <v>1561592</v>
      </c>
      <c r="F90" s="75">
        <f>E90*D90</f>
        <v>1561592</v>
      </c>
    </row>
    <row r="91" spans="2:6" ht="15.75" thickBot="1">
      <c r="B91" s="76"/>
      <c r="C91" s="154"/>
      <c r="D91" s="83"/>
      <c r="E91" s="77" t="s">
        <v>22</v>
      </c>
      <c r="F91" s="78">
        <f>F90</f>
        <v>1561592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workbookViewId="0">
      <selection activeCell="H59" sqref="H59"/>
    </sheetView>
  </sheetViews>
  <sheetFormatPr baseColWidth="10" defaultRowHeight="15"/>
  <cols>
    <col min="2" max="2" width="35.28515625" style="64" customWidth="1"/>
    <col min="3" max="3" width="41.28515625" style="72" customWidth="1"/>
    <col min="4" max="4" width="11.42578125" style="72"/>
    <col min="5" max="5" width="12.28515625" style="81" customWidth="1"/>
    <col min="6" max="6" width="11.42578125" style="81"/>
  </cols>
  <sheetData>
    <row r="2" spans="2:6" s="59" customFormat="1" ht="15.75" thickBot="1">
      <c r="B2" s="64"/>
      <c r="C2" s="72"/>
      <c r="D2" s="72"/>
      <c r="E2" s="81"/>
      <c r="F2" s="81"/>
    </row>
    <row r="3" spans="2:6" ht="15.75" thickBot="1">
      <c r="B3" s="100"/>
      <c r="C3" s="101" t="s">
        <v>151</v>
      </c>
      <c r="D3" s="223"/>
      <c r="E3" s="52"/>
      <c r="F3" s="53"/>
    </row>
    <row r="4" spans="2:6">
      <c r="B4" s="224" t="s">
        <v>5</v>
      </c>
      <c r="C4" s="255" t="s">
        <v>152</v>
      </c>
      <c r="D4" s="225"/>
      <c r="E4" s="226" t="s">
        <v>6</v>
      </c>
      <c r="F4" s="54"/>
    </row>
    <row r="5" spans="2:6">
      <c r="B5" s="227" t="s">
        <v>7</v>
      </c>
      <c r="C5" s="256" t="s">
        <v>153</v>
      </c>
      <c r="D5" s="228"/>
      <c r="E5" s="229"/>
      <c r="F5" s="54"/>
    </row>
    <row r="6" spans="2:6">
      <c r="B6" s="227" t="s">
        <v>9</v>
      </c>
      <c r="C6" s="230">
        <v>239615</v>
      </c>
      <c r="D6" s="231"/>
      <c r="E6" s="229" t="s">
        <v>10</v>
      </c>
      <c r="F6" s="54"/>
    </row>
    <row r="7" spans="2:6">
      <c r="B7" s="227" t="s">
        <v>11</v>
      </c>
      <c r="C7" s="230"/>
      <c r="D7" s="225"/>
      <c r="E7" s="232"/>
      <c r="F7" s="54"/>
    </row>
    <row r="8" spans="2:6">
      <c r="B8" s="221" t="s">
        <v>12</v>
      </c>
      <c r="C8" s="222">
        <v>74889</v>
      </c>
      <c r="D8" s="225"/>
      <c r="E8" s="55"/>
      <c r="F8" s="54"/>
    </row>
    <row r="9" spans="2:6">
      <c r="B9" s="227" t="s">
        <v>13</v>
      </c>
      <c r="C9" s="230" t="s">
        <v>154</v>
      </c>
      <c r="D9" s="225"/>
      <c r="E9" s="55"/>
      <c r="F9" s="54"/>
    </row>
    <row r="10" spans="2:6">
      <c r="B10" s="233" t="s">
        <v>14</v>
      </c>
      <c r="C10" s="234">
        <v>7120</v>
      </c>
      <c r="D10" s="225"/>
      <c r="E10" s="56"/>
      <c r="F10" s="54"/>
    </row>
    <row r="11" spans="2:6">
      <c r="B11" s="233" t="s">
        <v>15</v>
      </c>
      <c r="C11" s="80"/>
      <c r="D11" s="225"/>
      <c r="E11" s="56"/>
      <c r="F11" s="54"/>
    </row>
    <row r="12" spans="2:6" ht="15.75" thickBot="1">
      <c r="B12" s="57" t="s">
        <v>16</v>
      </c>
      <c r="C12" s="80"/>
      <c r="D12" s="225"/>
      <c r="E12" s="56"/>
      <c r="F12" s="58"/>
    </row>
    <row r="13" spans="2:6" ht="15.75" thickBot="1">
      <c r="B13" s="150" t="s">
        <v>17</v>
      </c>
      <c r="C13" s="150" t="s">
        <v>18</v>
      </c>
      <c r="D13" s="151" t="s">
        <v>19</v>
      </c>
      <c r="E13" s="152" t="s">
        <v>20</v>
      </c>
      <c r="F13" s="153" t="s">
        <v>21</v>
      </c>
    </row>
    <row r="14" spans="2:6">
      <c r="B14" s="73" t="s">
        <v>57</v>
      </c>
      <c r="C14" s="73" t="s">
        <v>155</v>
      </c>
      <c r="D14" s="82">
        <v>1</v>
      </c>
      <c r="E14" s="74">
        <v>73150</v>
      </c>
      <c r="F14" s="75">
        <f>E14*D14</f>
        <v>73150</v>
      </c>
    </row>
    <row r="15" spans="2:6" ht="15.75" thickBot="1">
      <c r="B15" s="76"/>
      <c r="C15" s="154"/>
      <c r="D15" s="83"/>
      <c r="E15" s="77" t="s">
        <v>22</v>
      </c>
      <c r="F15" s="78">
        <f>F14</f>
        <v>73150</v>
      </c>
    </row>
    <row r="16" spans="2:6">
      <c r="B16" s="84"/>
      <c r="C16" s="84"/>
      <c r="D16" s="84"/>
      <c r="E16" s="84"/>
      <c r="F16" s="84"/>
    </row>
    <row r="17" spans="1:6" ht="15.75" thickBot="1">
      <c r="B17" s="361" t="s">
        <v>168</v>
      </c>
      <c r="C17" s="361"/>
      <c r="D17" s="361"/>
      <c r="E17" s="361"/>
      <c r="F17" s="361"/>
    </row>
    <row r="18" spans="1:6" ht="15.75" thickBot="1">
      <c r="A18" s="84"/>
      <c r="B18" s="100"/>
      <c r="C18" s="101" t="s">
        <v>38</v>
      </c>
      <c r="D18" s="223"/>
      <c r="E18" s="52"/>
      <c r="F18" s="53"/>
    </row>
    <row r="19" spans="1:6">
      <c r="B19" s="224" t="s">
        <v>5</v>
      </c>
      <c r="C19" s="255" t="s">
        <v>166</v>
      </c>
      <c r="D19" s="225"/>
      <c r="E19" s="226" t="s">
        <v>6</v>
      </c>
      <c r="F19" s="54"/>
    </row>
    <row r="20" spans="1:6">
      <c r="B20" s="227" t="s">
        <v>7</v>
      </c>
      <c r="C20" s="256" t="s">
        <v>167</v>
      </c>
      <c r="D20" s="228"/>
      <c r="E20" s="229"/>
      <c r="F20" s="54"/>
    </row>
    <row r="21" spans="1:6">
      <c r="B21" s="227" t="s">
        <v>9</v>
      </c>
      <c r="C21" s="230">
        <v>238317</v>
      </c>
      <c r="D21" s="231"/>
      <c r="E21" s="229" t="s">
        <v>10</v>
      </c>
      <c r="F21" s="54"/>
    </row>
    <row r="22" spans="1:6">
      <c r="B22" s="227" t="s">
        <v>11</v>
      </c>
      <c r="C22" s="230"/>
      <c r="D22" s="225"/>
      <c r="E22" s="232"/>
      <c r="F22" s="54"/>
    </row>
    <row r="23" spans="1:6">
      <c r="B23" s="221" t="s">
        <v>12</v>
      </c>
      <c r="C23" s="222">
        <v>74311</v>
      </c>
      <c r="D23" s="225"/>
      <c r="E23" s="55"/>
      <c r="F23" s="54"/>
    </row>
    <row r="24" spans="1:6">
      <c r="B24" s="227" t="s">
        <v>13</v>
      </c>
      <c r="C24" s="230">
        <v>4520163120</v>
      </c>
      <c r="D24" s="225"/>
      <c r="E24" s="55"/>
      <c r="F24" s="54"/>
    </row>
    <row r="25" spans="1:6">
      <c r="B25" s="233" t="s">
        <v>14</v>
      </c>
      <c r="C25" s="234">
        <v>7146</v>
      </c>
      <c r="D25" s="225"/>
      <c r="E25" s="56"/>
      <c r="F25" s="54"/>
    </row>
    <row r="26" spans="1:6">
      <c r="B26" s="233" t="s">
        <v>15</v>
      </c>
      <c r="C26" s="80"/>
      <c r="D26" s="225"/>
      <c r="E26" s="56"/>
      <c r="F26" s="54"/>
    </row>
    <row r="27" spans="1:6" ht="15.75" thickBot="1">
      <c r="B27" s="57" t="s">
        <v>16</v>
      </c>
      <c r="C27" s="80"/>
      <c r="D27" s="225"/>
      <c r="E27" s="56"/>
      <c r="F27" s="58"/>
    </row>
    <row r="28" spans="1:6" ht="15.75" thickBot="1">
      <c r="B28" s="150" t="s">
        <v>17</v>
      </c>
      <c r="C28" s="150" t="s">
        <v>18</v>
      </c>
      <c r="D28" s="151" t="s">
        <v>19</v>
      </c>
      <c r="E28" s="152" t="s">
        <v>20</v>
      </c>
      <c r="F28" s="153" t="s">
        <v>21</v>
      </c>
    </row>
    <row r="29" spans="1:6">
      <c r="B29" s="73" t="s">
        <v>170</v>
      </c>
      <c r="C29" s="73" t="s">
        <v>169</v>
      </c>
      <c r="D29" s="82">
        <v>1</v>
      </c>
      <c r="E29" s="74">
        <v>90973</v>
      </c>
      <c r="F29" s="75">
        <f>D29*E29</f>
        <v>90973</v>
      </c>
    </row>
    <row r="30" spans="1:6" ht="15.75" thickBot="1">
      <c r="B30" s="76"/>
      <c r="C30" s="154"/>
      <c r="D30" s="83"/>
      <c r="E30" s="77" t="s">
        <v>22</v>
      </c>
      <c r="F30" s="78">
        <f>F29</f>
        <v>90973</v>
      </c>
    </row>
    <row r="32" spans="1:6" ht="15.75" thickBot="1"/>
    <row r="33" spans="2:6" ht="15.75" thickBot="1">
      <c r="B33" s="100"/>
      <c r="C33" s="101" t="s">
        <v>39</v>
      </c>
      <c r="D33" s="223"/>
      <c r="E33" s="52"/>
      <c r="F33" s="53"/>
    </row>
    <row r="34" spans="2:6">
      <c r="B34" s="224" t="s">
        <v>5</v>
      </c>
      <c r="C34" s="255" t="s">
        <v>171</v>
      </c>
      <c r="D34" s="225"/>
      <c r="E34" s="226" t="s">
        <v>6</v>
      </c>
      <c r="F34" s="54"/>
    </row>
    <row r="35" spans="2:6">
      <c r="B35" s="227" t="s">
        <v>7</v>
      </c>
      <c r="C35" s="256" t="s">
        <v>172</v>
      </c>
      <c r="D35" s="228"/>
      <c r="E35" s="229"/>
      <c r="F35" s="54"/>
    </row>
    <row r="36" spans="2:6">
      <c r="B36" s="227" t="s">
        <v>9</v>
      </c>
      <c r="C36" s="230">
        <v>239931</v>
      </c>
      <c r="D36" s="231"/>
      <c r="E36" s="229" t="s">
        <v>10</v>
      </c>
      <c r="F36" s="54"/>
    </row>
    <row r="37" spans="2:6">
      <c r="B37" s="227" t="s">
        <v>11</v>
      </c>
      <c r="C37" s="230"/>
      <c r="D37" s="225"/>
      <c r="E37" s="232"/>
      <c r="F37" s="54"/>
    </row>
    <row r="38" spans="2:6">
      <c r="B38" s="221" t="s">
        <v>12</v>
      </c>
      <c r="C38" s="222">
        <v>75042</v>
      </c>
      <c r="D38" s="225"/>
      <c r="E38" s="55"/>
      <c r="F38" s="54"/>
    </row>
    <row r="39" spans="2:6">
      <c r="B39" s="227" t="s">
        <v>13</v>
      </c>
      <c r="C39" s="230">
        <v>2909</v>
      </c>
      <c r="D39" s="225"/>
      <c r="E39" s="55"/>
      <c r="F39" s="54"/>
    </row>
    <row r="40" spans="2:6">
      <c r="B40" s="233" t="s">
        <v>14</v>
      </c>
      <c r="C40" s="234">
        <v>7153</v>
      </c>
      <c r="D40" s="225"/>
      <c r="E40" s="56"/>
      <c r="F40" s="54"/>
    </row>
    <row r="41" spans="2:6">
      <c r="B41" s="233" t="s">
        <v>15</v>
      </c>
      <c r="C41" s="80" t="s">
        <v>173</v>
      </c>
      <c r="D41" s="225"/>
      <c r="E41" s="56"/>
      <c r="F41" s="54"/>
    </row>
    <row r="42" spans="2:6" ht="15.75" thickBot="1">
      <c r="B42" s="57" t="s">
        <v>16</v>
      </c>
      <c r="C42" s="80"/>
      <c r="D42" s="225"/>
      <c r="E42" s="56"/>
      <c r="F42" s="58"/>
    </row>
    <row r="43" spans="2:6" ht="15.75" thickBot="1">
      <c r="B43" s="150" t="s">
        <v>17</v>
      </c>
      <c r="C43" s="150" t="s">
        <v>18</v>
      </c>
      <c r="D43" s="151" t="s">
        <v>19</v>
      </c>
      <c r="E43" s="152" t="s">
        <v>20</v>
      </c>
      <c r="F43" s="153" t="s">
        <v>21</v>
      </c>
    </row>
    <row r="44" spans="2:6">
      <c r="B44" s="73">
        <v>9910000003</v>
      </c>
      <c r="C44" s="73" t="s">
        <v>60</v>
      </c>
      <c r="D44" s="82">
        <v>1</v>
      </c>
      <c r="E44" s="74">
        <v>134835</v>
      </c>
      <c r="F44" s="75">
        <f>D44*E44</f>
        <v>134835</v>
      </c>
    </row>
    <row r="45" spans="2:6" ht="15.75" thickBot="1">
      <c r="B45" s="76"/>
      <c r="C45" s="154"/>
      <c r="D45" s="83"/>
      <c r="E45" s="77" t="s">
        <v>22</v>
      </c>
      <c r="F45" s="78">
        <f>F44</f>
        <v>134835</v>
      </c>
    </row>
    <row r="47" spans="2:6" ht="15.75" thickBot="1"/>
    <row r="48" spans="2:6" ht="15.75" thickBot="1">
      <c r="B48" s="100"/>
      <c r="C48" s="101" t="s">
        <v>40</v>
      </c>
      <c r="D48" s="223"/>
      <c r="E48" s="52"/>
      <c r="F48" s="53"/>
    </row>
    <row r="49" spans="2:6">
      <c r="B49" s="224" t="s">
        <v>5</v>
      </c>
      <c r="C49" s="255" t="s">
        <v>138</v>
      </c>
      <c r="D49" s="225"/>
      <c r="E49" s="226" t="s">
        <v>6</v>
      </c>
      <c r="F49" s="54"/>
    </row>
    <row r="50" spans="2:6">
      <c r="B50" s="227" t="s">
        <v>7</v>
      </c>
      <c r="C50" s="256" t="s">
        <v>174</v>
      </c>
      <c r="D50" s="228"/>
      <c r="E50" s="229"/>
      <c r="F50" s="54"/>
    </row>
    <row r="51" spans="2:6">
      <c r="B51" s="227" t="s">
        <v>9</v>
      </c>
      <c r="C51" s="230">
        <v>239930</v>
      </c>
      <c r="D51" s="231"/>
      <c r="E51" s="229" t="s">
        <v>10</v>
      </c>
      <c r="F51" s="54"/>
    </row>
    <row r="52" spans="2:6">
      <c r="B52" s="227" t="s">
        <v>11</v>
      </c>
      <c r="C52" s="230"/>
      <c r="D52" s="225"/>
      <c r="E52" s="232"/>
      <c r="F52" s="54"/>
    </row>
    <row r="53" spans="2:6">
      <c r="B53" s="221" t="s">
        <v>12</v>
      </c>
      <c r="C53" s="222">
        <v>75045</v>
      </c>
      <c r="D53" s="225"/>
      <c r="E53" s="55"/>
      <c r="F53" s="54"/>
    </row>
    <row r="54" spans="2:6">
      <c r="B54" s="227" t="s">
        <v>13</v>
      </c>
      <c r="C54" s="230">
        <v>411</v>
      </c>
      <c r="D54" s="225"/>
      <c r="E54" s="55"/>
      <c r="F54" s="54"/>
    </row>
    <row r="55" spans="2:6">
      <c r="B55" s="233" t="s">
        <v>14</v>
      </c>
      <c r="C55" s="234">
        <v>7075</v>
      </c>
      <c r="D55" s="225"/>
      <c r="E55" s="56"/>
      <c r="F55" s="54"/>
    </row>
    <row r="56" spans="2:6">
      <c r="B56" s="233" t="s">
        <v>15</v>
      </c>
      <c r="C56" s="80">
        <v>3032</v>
      </c>
      <c r="D56" s="225"/>
      <c r="E56" s="56"/>
      <c r="F56" s="54"/>
    </row>
    <row r="57" spans="2:6" ht="15.75" thickBot="1">
      <c r="B57" s="57" t="s">
        <v>16</v>
      </c>
      <c r="C57" s="80"/>
      <c r="D57" s="225"/>
      <c r="E57" s="56"/>
      <c r="F57" s="58"/>
    </row>
    <row r="58" spans="2:6" ht="15.75" thickBot="1">
      <c r="B58" s="150" t="s">
        <v>17</v>
      </c>
      <c r="C58" s="150" t="s">
        <v>18</v>
      </c>
      <c r="D58" s="151" t="s">
        <v>19</v>
      </c>
      <c r="E58" s="152" t="s">
        <v>20</v>
      </c>
      <c r="F58" s="153" t="s">
        <v>21</v>
      </c>
    </row>
    <row r="59" spans="2:6">
      <c r="B59" s="73">
        <v>9910000003</v>
      </c>
      <c r="C59" s="73" t="s">
        <v>60</v>
      </c>
      <c r="D59" s="82">
        <v>1</v>
      </c>
      <c r="E59" s="74">
        <v>134835</v>
      </c>
      <c r="F59" s="75">
        <f>D59*E59</f>
        <v>134835</v>
      </c>
    </row>
    <row r="60" spans="2:6" ht="15.75" thickBot="1">
      <c r="B60" s="76"/>
      <c r="C60" s="154"/>
      <c r="D60" s="83"/>
      <c r="E60" s="77" t="s">
        <v>22</v>
      </c>
      <c r="F60" s="78">
        <f>F59</f>
        <v>134835</v>
      </c>
    </row>
    <row r="62" spans="2:6" ht="15.75" thickBot="1"/>
    <row r="63" spans="2:6" ht="15.75" thickBot="1">
      <c r="B63" s="100"/>
      <c r="C63" s="101" t="s">
        <v>157</v>
      </c>
      <c r="D63" s="223"/>
      <c r="E63" s="52"/>
      <c r="F63" s="53"/>
    </row>
    <row r="64" spans="2:6">
      <c r="B64" s="224" t="s">
        <v>5</v>
      </c>
      <c r="C64" s="255" t="s">
        <v>158</v>
      </c>
      <c r="D64" s="225"/>
      <c r="E64" s="226" t="s">
        <v>6</v>
      </c>
      <c r="F64" s="54"/>
    </row>
    <row r="65" spans="2:6">
      <c r="B65" s="227" t="s">
        <v>7</v>
      </c>
      <c r="C65" s="256" t="s">
        <v>159</v>
      </c>
      <c r="D65" s="228"/>
      <c r="E65" s="229"/>
      <c r="F65" s="54"/>
    </row>
    <row r="66" spans="2:6">
      <c r="B66" s="227" t="s">
        <v>9</v>
      </c>
      <c r="C66" s="256">
        <v>239422</v>
      </c>
      <c r="D66" s="231"/>
      <c r="E66" s="229" t="s">
        <v>10</v>
      </c>
      <c r="F66" s="54"/>
    </row>
    <row r="67" spans="2:6">
      <c r="B67" s="227" t="s">
        <v>11</v>
      </c>
      <c r="C67" s="230"/>
      <c r="D67" s="225"/>
      <c r="E67" s="232"/>
      <c r="F67" s="54"/>
    </row>
    <row r="68" spans="2:6">
      <c r="B68" s="221" t="s">
        <v>12</v>
      </c>
      <c r="C68" s="222">
        <v>74586</v>
      </c>
      <c r="D68" s="225"/>
      <c r="E68" s="55"/>
      <c r="F68" s="54"/>
    </row>
    <row r="69" spans="2:6">
      <c r="B69" s="227" t="s">
        <v>13</v>
      </c>
      <c r="C69" s="230">
        <v>316</v>
      </c>
      <c r="D69" s="225"/>
      <c r="E69" s="55"/>
      <c r="F69" s="54"/>
    </row>
    <row r="70" spans="2:6">
      <c r="B70" s="233" t="s">
        <v>14</v>
      </c>
      <c r="C70" s="234">
        <v>7074</v>
      </c>
      <c r="D70" s="225"/>
      <c r="E70" s="56"/>
      <c r="F70" s="54"/>
    </row>
    <row r="71" spans="2:6">
      <c r="B71" s="233" t="s">
        <v>15</v>
      </c>
      <c r="C71" s="80"/>
      <c r="D71" s="225"/>
      <c r="E71" s="56"/>
      <c r="F71" s="54"/>
    </row>
    <row r="72" spans="2:6" ht="15.75" thickBot="1">
      <c r="B72" s="57" t="s">
        <v>16</v>
      </c>
      <c r="C72" s="80"/>
      <c r="D72" s="225"/>
      <c r="E72" s="56"/>
      <c r="F72" s="58"/>
    </row>
    <row r="73" spans="2:6" ht="15.75" thickBot="1">
      <c r="B73" s="150" t="s">
        <v>17</v>
      </c>
      <c r="C73" s="150" t="s">
        <v>18</v>
      </c>
      <c r="D73" s="151" t="s">
        <v>19</v>
      </c>
      <c r="E73" s="152" t="s">
        <v>20</v>
      </c>
      <c r="F73" s="153" t="s">
        <v>21</v>
      </c>
    </row>
    <row r="74" spans="2:6">
      <c r="B74" s="73" t="s">
        <v>55</v>
      </c>
      <c r="C74" s="73" t="s">
        <v>56</v>
      </c>
      <c r="D74" s="82">
        <v>10</v>
      </c>
      <c r="E74" s="74">
        <v>59000</v>
      </c>
      <c r="F74" s="75">
        <f>D74*E74</f>
        <v>590000</v>
      </c>
    </row>
    <row r="75" spans="2:6" s="84" customFormat="1">
      <c r="B75" s="291" t="s">
        <v>160</v>
      </c>
      <c r="C75" s="292" t="s">
        <v>161</v>
      </c>
      <c r="D75" s="290">
        <v>1</v>
      </c>
      <c r="E75" s="288">
        <v>140045</v>
      </c>
      <c r="F75" s="289">
        <f>D75*E75</f>
        <v>140045</v>
      </c>
    </row>
    <row r="76" spans="2:6" ht="15.75" thickBot="1">
      <c r="B76" s="76"/>
      <c r="C76" s="154"/>
      <c r="D76" s="83"/>
      <c r="E76" s="77" t="s">
        <v>22</v>
      </c>
      <c r="F76" s="78">
        <f>SUM(F74:F75)</f>
        <v>730045</v>
      </c>
    </row>
  </sheetData>
  <mergeCells count="1">
    <mergeCell ref="B17:F1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opLeftCell="A37" workbookViewId="0">
      <selection activeCell="C49" sqref="C49:C50"/>
    </sheetView>
  </sheetViews>
  <sheetFormatPr baseColWidth="10" defaultRowHeight="15"/>
  <cols>
    <col min="2" max="2" width="35.28515625" style="298" customWidth="1"/>
    <col min="3" max="3" width="45.5703125" style="298" customWidth="1"/>
    <col min="4" max="4" width="11.42578125" style="298"/>
    <col min="5" max="5" width="12.28515625" style="298" customWidth="1"/>
    <col min="6" max="6" width="11.42578125" style="298"/>
  </cols>
  <sheetData>
    <row r="2" spans="2:6" ht="15.75" thickBot="1"/>
    <row r="3" spans="2:6" ht="15.75" thickBot="1">
      <c r="B3" s="100"/>
      <c r="C3" s="101" t="s">
        <v>175</v>
      </c>
      <c r="D3" s="223"/>
      <c r="E3" s="52"/>
      <c r="F3" s="53"/>
    </row>
    <row r="4" spans="2:6">
      <c r="B4" s="299" t="s">
        <v>5</v>
      </c>
      <c r="C4" s="300" t="s">
        <v>186</v>
      </c>
      <c r="D4" s="303"/>
      <c r="E4" s="71" t="s">
        <v>6</v>
      </c>
      <c r="F4" s="53"/>
    </row>
    <row r="5" spans="2:6">
      <c r="B5" s="301" t="s">
        <v>7</v>
      </c>
      <c r="C5" s="302" t="s">
        <v>185</v>
      </c>
      <c r="D5" s="303"/>
      <c r="E5" s="304"/>
      <c r="F5" s="53"/>
    </row>
    <row r="6" spans="2:6">
      <c r="B6" s="301" t="s">
        <v>9</v>
      </c>
      <c r="C6" s="305">
        <v>238320</v>
      </c>
      <c r="D6" s="306"/>
      <c r="E6" s="304" t="s">
        <v>10</v>
      </c>
      <c r="F6" s="53"/>
    </row>
    <row r="7" spans="2:6">
      <c r="B7" s="301" t="s">
        <v>11</v>
      </c>
      <c r="C7" s="305"/>
      <c r="D7" s="223"/>
      <c r="E7" s="307"/>
      <c r="F7" s="53"/>
    </row>
    <row r="8" spans="2:6">
      <c r="B8" s="308" t="s">
        <v>12</v>
      </c>
      <c r="C8" s="309">
        <v>74087</v>
      </c>
      <c r="D8" s="223"/>
      <c r="E8" s="310"/>
      <c r="F8" s="53"/>
    </row>
    <row r="9" spans="2:6">
      <c r="B9" s="301" t="s">
        <v>13</v>
      </c>
      <c r="C9" s="305" t="s">
        <v>147</v>
      </c>
      <c r="D9" s="223"/>
      <c r="E9" s="310"/>
      <c r="F9" s="53"/>
    </row>
    <row r="10" spans="2:6">
      <c r="B10" s="311" t="s">
        <v>14</v>
      </c>
      <c r="C10" s="312">
        <v>2597</v>
      </c>
      <c r="D10" s="223"/>
      <c r="E10" s="313"/>
      <c r="F10" s="53"/>
    </row>
    <row r="11" spans="2:6">
      <c r="B11" s="311" t="s">
        <v>15</v>
      </c>
      <c r="C11" s="314">
        <v>3757</v>
      </c>
      <c r="D11" s="223"/>
      <c r="E11" s="313"/>
      <c r="F11" s="53"/>
    </row>
    <row r="12" spans="2:6" ht="15.75" thickBot="1">
      <c r="B12" s="315" t="s">
        <v>16</v>
      </c>
      <c r="C12" s="314"/>
      <c r="D12" s="223"/>
      <c r="E12" s="313"/>
      <c r="F12" s="253"/>
    </row>
    <row r="13" spans="2:6" ht="15.75" thickBot="1">
      <c r="B13" s="316" t="s">
        <v>17</v>
      </c>
      <c r="C13" s="316" t="s">
        <v>18</v>
      </c>
      <c r="D13" s="317" t="s">
        <v>19</v>
      </c>
      <c r="E13" s="318" t="s">
        <v>20</v>
      </c>
      <c r="F13" s="319" t="s">
        <v>21</v>
      </c>
    </row>
    <row r="14" spans="2:6">
      <c r="B14" s="73">
        <v>9910000003</v>
      </c>
      <c r="C14" s="73" t="s">
        <v>60</v>
      </c>
      <c r="D14" s="82">
        <v>1</v>
      </c>
      <c r="E14" s="74">
        <v>134834</v>
      </c>
      <c r="F14" s="322">
        <f>E14*D14</f>
        <v>134834</v>
      </c>
    </row>
    <row r="15" spans="2:6" ht="15.75" thickBot="1">
      <c r="B15" s="323"/>
      <c r="C15" s="324"/>
      <c r="D15" s="325"/>
      <c r="E15" s="326" t="s">
        <v>22</v>
      </c>
      <c r="F15" s="327">
        <f>F14</f>
        <v>134834</v>
      </c>
    </row>
    <row r="17" spans="2:6" ht="15.75" thickBot="1"/>
    <row r="18" spans="2:6" ht="15.75" thickBot="1">
      <c r="B18" s="100"/>
      <c r="C18" s="101" t="s">
        <v>41</v>
      </c>
      <c r="D18" s="223"/>
      <c r="E18" s="52"/>
      <c r="F18" s="53"/>
    </row>
    <row r="19" spans="2:6">
      <c r="B19" s="299" t="s">
        <v>5</v>
      </c>
      <c r="C19" s="300" t="s">
        <v>188</v>
      </c>
      <c r="D19" s="303"/>
      <c r="E19" s="71" t="s">
        <v>6</v>
      </c>
      <c r="F19" s="53"/>
    </row>
    <row r="20" spans="2:6">
      <c r="B20" s="301" t="s">
        <v>7</v>
      </c>
      <c r="C20" s="302" t="s">
        <v>187</v>
      </c>
      <c r="D20" s="303"/>
      <c r="E20" s="304"/>
      <c r="F20" s="53"/>
    </row>
    <row r="21" spans="2:6">
      <c r="B21" s="301" t="s">
        <v>9</v>
      </c>
      <c r="C21" s="305">
        <v>240663</v>
      </c>
      <c r="D21" s="306"/>
      <c r="E21" s="304" t="s">
        <v>10</v>
      </c>
      <c r="F21" s="53"/>
    </row>
    <row r="22" spans="2:6">
      <c r="B22" s="301" t="s">
        <v>11</v>
      </c>
      <c r="C22" s="305"/>
      <c r="D22" s="223"/>
      <c r="E22" s="307"/>
      <c r="F22" s="53"/>
    </row>
    <row r="23" spans="2:6">
      <c r="B23" s="308" t="s">
        <v>12</v>
      </c>
      <c r="C23" s="309">
        <v>75053</v>
      </c>
      <c r="D23" s="223"/>
      <c r="E23" s="310"/>
      <c r="F23" s="53"/>
    </row>
    <row r="24" spans="2:6">
      <c r="B24" s="301" t="s">
        <v>13</v>
      </c>
      <c r="C24" s="305">
        <v>4129</v>
      </c>
      <c r="D24" s="223"/>
      <c r="E24" s="310"/>
      <c r="F24" s="53"/>
    </row>
    <row r="25" spans="2:6">
      <c r="B25" s="311" t="s">
        <v>14</v>
      </c>
      <c r="C25" s="312">
        <v>7305</v>
      </c>
      <c r="D25" s="223"/>
      <c r="E25" s="313"/>
      <c r="F25" s="53"/>
    </row>
    <row r="26" spans="2:6">
      <c r="B26" s="311" t="s">
        <v>15</v>
      </c>
      <c r="C26" s="314">
        <v>3117</v>
      </c>
      <c r="D26" s="223"/>
      <c r="E26" s="313"/>
      <c r="F26" s="53"/>
    </row>
    <row r="27" spans="2:6" ht="15.75" thickBot="1">
      <c r="B27" s="315" t="s">
        <v>16</v>
      </c>
      <c r="C27" s="314"/>
      <c r="D27" s="223"/>
      <c r="E27" s="313"/>
      <c r="F27" s="253"/>
    </row>
    <row r="28" spans="2:6" ht="15.75" thickBot="1">
      <c r="B28" s="316" t="s">
        <v>17</v>
      </c>
      <c r="C28" s="316" t="s">
        <v>18</v>
      </c>
      <c r="D28" s="317" t="s">
        <v>19</v>
      </c>
      <c r="E28" s="318" t="s">
        <v>20</v>
      </c>
      <c r="F28" s="319" t="s">
        <v>21</v>
      </c>
    </row>
    <row r="29" spans="2:6">
      <c r="B29" s="73">
        <v>9910000003</v>
      </c>
      <c r="C29" s="73" t="s">
        <v>60</v>
      </c>
      <c r="D29" s="82">
        <v>1</v>
      </c>
      <c r="E29" s="321">
        <v>135000</v>
      </c>
      <c r="F29" s="322">
        <f>E29*D29</f>
        <v>135000</v>
      </c>
    </row>
    <row r="30" spans="2:6" ht="15.75" thickBot="1">
      <c r="B30" s="323"/>
      <c r="C30" s="324"/>
      <c r="D30" s="325"/>
      <c r="E30" s="326" t="s">
        <v>22</v>
      </c>
      <c r="F30" s="327">
        <f>F29</f>
        <v>135000</v>
      </c>
    </row>
    <row r="32" spans="2:6" ht="15.75" thickBot="1"/>
    <row r="33" spans="1:6" ht="15.75" thickBot="1">
      <c r="A33" s="84"/>
      <c r="B33" s="100"/>
      <c r="C33" s="101" t="s">
        <v>42</v>
      </c>
      <c r="D33" s="223"/>
      <c r="E33" s="52"/>
      <c r="F33" s="53"/>
    </row>
    <row r="34" spans="1:6">
      <c r="B34" s="299" t="s">
        <v>5</v>
      </c>
      <c r="C34" s="300" t="s">
        <v>189</v>
      </c>
      <c r="D34" s="303"/>
      <c r="E34" s="71" t="s">
        <v>6</v>
      </c>
      <c r="F34" s="53"/>
    </row>
    <row r="35" spans="1:6">
      <c r="B35" s="301" t="s">
        <v>7</v>
      </c>
      <c r="C35" s="302" t="s">
        <v>190</v>
      </c>
      <c r="D35" s="303"/>
      <c r="E35" s="304"/>
      <c r="F35" s="53"/>
    </row>
    <row r="36" spans="1:6">
      <c r="B36" s="301" t="s">
        <v>9</v>
      </c>
      <c r="C36" s="305">
        <v>240849</v>
      </c>
      <c r="D36" s="306"/>
      <c r="E36" s="304" t="s">
        <v>10</v>
      </c>
      <c r="F36" s="53"/>
    </row>
    <row r="37" spans="1:6">
      <c r="B37" s="301" t="s">
        <v>11</v>
      </c>
      <c r="C37" s="305"/>
      <c r="D37" s="223"/>
      <c r="E37" s="307"/>
      <c r="F37" s="53"/>
    </row>
    <row r="38" spans="1:6">
      <c r="B38" s="308" t="s">
        <v>12</v>
      </c>
      <c r="C38" s="309">
        <v>75756</v>
      </c>
      <c r="D38" s="223"/>
      <c r="E38" s="310"/>
      <c r="F38" s="53"/>
    </row>
    <row r="39" spans="1:6">
      <c r="B39" s="301" t="s">
        <v>13</v>
      </c>
      <c r="C39" s="305">
        <v>113972</v>
      </c>
      <c r="D39" s="223"/>
      <c r="E39" s="310"/>
      <c r="F39" s="53"/>
    </row>
    <row r="40" spans="1:6">
      <c r="B40" s="311" t="s">
        <v>14</v>
      </c>
      <c r="C40" s="312">
        <v>7006</v>
      </c>
      <c r="D40" s="223"/>
      <c r="E40" s="313"/>
      <c r="F40" s="53"/>
    </row>
    <row r="41" spans="1:6">
      <c r="B41" s="311" t="s">
        <v>15</v>
      </c>
      <c r="C41" s="314">
        <v>3031</v>
      </c>
      <c r="D41" s="223"/>
      <c r="E41" s="313"/>
      <c r="F41" s="53"/>
    </row>
    <row r="42" spans="1:6" ht="15.75" thickBot="1">
      <c r="B42" s="315" t="s">
        <v>16</v>
      </c>
      <c r="C42" s="314"/>
      <c r="D42" s="223"/>
      <c r="E42" s="313"/>
      <c r="F42" s="253"/>
    </row>
    <row r="43" spans="1:6" ht="15.75" thickBot="1">
      <c r="B43" s="316" t="s">
        <v>17</v>
      </c>
      <c r="C43" s="316" t="s">
        <v>18</v>
      </c>
      <c r="D43" s="317" t="s">
        <v>19</v>
      </c>
      <c r="E43" s="318" t="s">
        <v>20</v>
      </c>
      <c r="F43" s="319" t="s">
        <v>21</v>
      </c>
    </row>
    <row r="44" spans="1:6">
      <c r="B44" s="73">
        <v>9910000003</v>
      </c>
      <c r="C44" s="73" t="s">
        <v>60</v>
      </c>
      <c r="D44" s="82">
        <v>1</v>
      </c>
      <c r="E44" s="321">
        <v>134835</v>
      </c>
      <c r="F44" s="322">
        <f>E44*D44</f>
        <v>134835</v>
      </c>
    </row>
    <row r="45" spans="1:6" ht="15.75" thickBot="1">
      <c r="B45" s="323"/>
      <c r="C45" s="324"/>
      <c r="D45" s="325"/>
      <c r="E45" s="326" t="s">
        <v>22</v>
      </c>
      <c r="F45" s="327">
        <f>F44</f>
        <v>134835</v>
      </c>
    </row>
    <row r="47" spans="1:6" ht="15.75" thickBot="1"/>
    <row r="48" spans="1:6" ht="15.75" thickBot="1">
      <c r="B48" s="100"/>
      <c r="C48" s="101" t="s">
        <v>43</v>
      </c>
      <c r="D48" s="223"/>
      <c r="E48" s="52"/>
      <c r="F48" s="53"/>
    </row>
    <row r="49" spans="2:6">
      <c r="B49" s="299" t="s">
        <v>5</v>
      </c>
      <c r="C49" s="300" t="s">
        <v>191</v>
      </c>
      <c r="D49" s="303"/>
      <c r="E49" s="71" t="s">
        <v>6</v>
      </c>
      <c r="F49" s="53"/>
    </row>
    <row r="50" spans="2:6">
      <c r="B50" s="301" t="s">
        <v>7</v>
      </c>
      <c r="C50" s="302" t="s">
        <v>192</v>
      </c>
      <c r="D50" s="303"/>
      <c r="E50" s="304"/>
      <c r="F50" s="53"/>
    </row>
    <row r="51" spans="2:6">
      <c r="B51" s="301" t="s">
        <v>9</v>
      </c>
      <c r="C51" s="305">
        <v>240850</v>
      </c>
      <c r="D51" s="306"/>
      <c r="E51" s="304" t="s">
        <v>10</v>
      </c>
      <c r="F51" s="53"/>
    </row>
    <row r="52" spans="2:6">
      <c r="B52" s="301" t="s">
        <v>11</v>
      </c>
      <c r="C52" s="305"/>
      <c r="D52" s="223"/>
      <c r="E52" s="307"/>
      <c r="F52" s="53"/>
    </row>
    <row r="53" spans="2:6">
      <c r="B53" s="308" t="s">
        <v>12</v>
      </c>
      <c r="C53" s="309">
        <v>75756</v>
      </c>
      <c r="D53" s="223"/>
      <c r="E53" s="310"/>
      <c r="F53" s="53"/>
    </row>
    <row r="54" spans="2:6">
      <c r="B54" s="301" t="s">
        <v>13</v>
      </c>
      <c r="C54" s="305">
        <v>286919</v>
      </c>
      <c r="D54" s="223"/>
      <c r="E54" s="310"/>
      <c r="F54" s="53"/>
    </row>
    <row r="55" spans="2:6">
      <c r="B55" s="311" t="s">
        <v>14</v>
      </c>
      <c r="C55" s="312">
        <v>7189</v>
      </c>
      <c r="D55" s="223"/>
      <c r="E55" s="313"/>
      <c r="F55" s="53"/>
    </row>
    <row r="56" spans="2:6">
      <c r="B56" s="311" t="s">
        <v>15</v>
      </c>
      <c r="C56" s="314"/>
      <c r="D56" s="223"/>
      <c r="E56" s="313"/>
      <c r="F56" s="53"/>
    </row>
    <row r="57" spans="2:6" ht="15.75" thickBot="1">
      <c r="B57" s="315" t="s">
        <v>16</v>
      </c>
      <c r="C57" s="314"/>
      <c r="D57" s="223"/>
      <c r="E57" s="313"/>
      <c r="F57" s="253"/>
    </row>
    <row r="58" spans="2:6" ht="15.75" thickBot="1">
      <c r="B58" s="316" t="s">
        <v>17</v>
      </c>
      <c r="C58" s="316" t="s">
        <v>18</v>
      </c>
      <c r="D58" s="317" t="s">
        <v>19</v>
      </c>
      <c r="E58" s="318" t="s">
        <v>20</v>
      </c>
      <c r="F58" s="319" t="s">
        <v>21</v>
      </c>
    </row>
    <row r="59" spans="2:6">
      <c r="B59" s="73">
        <v>9910000003</v>
      </c>
      <c r="C59" s="73" t="s">
        <v>60</v>
      </c>
      <c r="D59" s="82">
        <v>1</v>
      </c>
      <c r="E59" s="321">
        <v>134835</v>
      </c>
      <c r="F59" s="322">
        <f>E59*D59</f>
        <v>134835</v>
      </c>
    </row>
    <row r="60" spans="2:6" ht="15.75" thickBot="1">
      <c r="B60" s="323"/>
      <c r="C60" s="324"/>
      <c r="D60" s="325"/>
      <c r="E60" s="326" t="s">
        <v>22</v>
      </c>
      <c r="F60" s="327">
        <f>F59</f>
        <v>134835</v>
      </c>
    </row>
    <row r="62" spans="2:6" ht="15.75" thickBot="1"/>
    <row r="63" spans="2:6" ht="15.75" thickBot="1">
      <c r="B63" s="100"/>
      <c r="C63" s="101" t="s">
        <v>44</v>
      </c>
      <c r="D63" s="303"/>
      <c r="E63" s="52"/>
      <c r="F63" s="53"/>
    </row>
    <row r="64" spans="2:6">
      <c r="B64" s="299" t="s">
        <v>5</v>
      </c>
      <c r="C64" s="300" t="s">
        <v>193</v>
      </c>
      <c r="D64" s="303"/>
      <c r="E64" s="71" t="s">
        <v>6</v>
      </c>
      <c r="F64" s="53"/>
    </row>
    <row r="65" spans="2:6">
      <c r="B65" s="301" t="s">
        <v>7</v>
      </c>
      <c r="C65" s="302" t="s">
        <v>194</v>
      </c>
      <c r="D65" s="303"/>
      <c r="E65" s="304"/>
      <c r="F65" s="53"/>
    </row>
    <row r="66" spans="2:6">
      <c r="B66" s="301" t="s">
        <v>9</v>
      </c>
      <c r="C66" s="305">
        <v>240330</v>
      </c>
      <c r="D66" s="306"/>
      <c r="E66" s="304" t="s">
        <v>10</v>
      </c>
      <c r="F66" s="53"/>
    </row>
    <row r="67" spans="2:6">
      <c r="B67" s="301" t="s">
        <v>11</v>
      </c>
      <c r="C67" s="305"/>
      <c r="D67" s="223"/>
      <c r="E67" s="307"/>
      <c r="F67" s="53"/>
    </row>
    <row r="68" spans="2:6">
      <c r="B68" s="308" t="s">
        <v>12</v>
      </c>
      <c r="C68" s="309">
        <v>75247</v>
      </c>
      <c r="D68" s="223"/>
      <c r="E68" s="310"/>
      <c r="F68" s="53"/>
    </row>
    <row r="69" spans="2:6">
      <c r="B69" s="301" t="s">
        <v>13</v>
      </c>
      <c r="C69" s="305">
        <v>4500137699</v>
      </c>
      <c r="D69" s="223"/>
      <c r="E69" s="310"/>
      <c r="F69" s="53"/>
    </row>
    <row r="70" spans="2:6">
      <c r="B70" s="311" t="s">
        <v>14</v>
      </c>
      <c r="C70" s="312">
        <v>7111</v>
      </c>
      <c r="D70" s="223"/>
      <c r="E70" s="313"/>
      <c r="F70" s="53"/>
    </row>
    <row r="71" spans="2:6">
      <c r="B71" s="311" t="s">
        <v>15</v>
      </c>
      <c r="C71" s="314">
        <v>2230</v>
      </c>
      <c r="D71" s="223"/>
      <c r="E71" s="313"/>
      <c r="F71" s="53"/>
    </row>
    <row r="72" spans="2:6" ht="15.75" thickBot="1">
      <c r="B72" s="315" t="s">
        <v>16</v>
      </c>
      <c r="C72" s="314"/>
      <c r="D72" s="223"/>
      <c r="E72" s="313"/>
      <c r="F72" s="253"/>
    </row>
    <row r="73" spans="2:6" ht="15.75" thickBot="1">
      <c r="B73" s="316" t="s">
        <v>17</v>
      </c>
      <c r="C73" s="316" t="s">
        <v>18</v>
      </c>
      <c r="D73" s="317" t="s">
        <v>19</v>
      </c>
      <c r="E73" s="318" t="s">
        <v>20</v>
      </c>
      <c r="F73" s="319" t="s">
        <v>21</v>
      </c>
    </row>
    <row r="74" spans="2:6" s="84" customFormat="1">
      <c r="B74" s="320">
        <v>3200000000</v>
      </c>
      <c r="C74" s="320" t="s">
        <v>195</v>
      </c>
      <c r="D74" s="330">
        <v>2</v>
      </c>
      <c r="E74" s="332">
        <v>195200</v>
      </c>
      <c r="F74" s="322">
        <f>E74*D74</f>
        <v>390400</v>
      </c>
    </row>
    <row r="75" spans="2:6">
      <c r="B75" s="328">
        <v>550574</v>
      </c>
      <c r="C75" s="328" t="s">
        <v>196</v>
      </c>
      <c r="D75" s="329">
        <v>2</v>
      </c>
      <c r="E75" s="331">
        <v>90556</v>
      </c>
      <c r="F75" s="333">
        <f>E75*D75</f>
        <v>181112</v>
      </c>
    </row>
    <row r="76" spans="2:6" ht="15.75" thickBot="1">
      <c r="B76" s="323"/>
      <c r="C76" s="324"/>
      <c r="D76" s="325"/>
      <c r="E76" s="326" t="s">
        <v>22</v>
      </c>
      <c r="F76" s="327">
        <f>SUM(F74:F75)</f>
        <v>571512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I12" sqref="I12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100"/>
      <c r="C3" s="101" t="s">
        <v>150</v>
      </c>
      <c r="D3" s="223"/>
      <c r="E3" s="52"/>
      <c r="F3" s="53"/>
    </row>
    <row r="4" spans="2:6">
      <c r="B4" s="224" t="s">
        <v>5</v>
      </c>
      <c r="C4" s="255" t="s">
        <v>223</v>
      </c>
      <c r="D4" s="225"/>
      <c r="E4" s="226" t="s">
        <v>6</v>
      </c>
      <c r="F4" s="54"/>
    </row>
    <row r="5" spans="2:6">
      <c r="B5" s="227" t="s">
        <v>7</v>
      </c>
      <c r="C5" s="256" t="s">
        <v>222</v>
      </c>
      <c r="D5" s="228"/>
      <c r="E5" s="229"/>
      <c r="F5" s="54"/>
    </row>
    <row r="6" spans="2:6">
      <c r="B6" s="227" t="s">
        <v>9</v>
      </c>
      <c r="C6" s="230"/>
      <c r="D6" s="231"/>
      <c r="E6" s="229" t="s">
        <v>10</v>
      </c>
      <c r="F6" s="54"/>
    </row>
    <row r="7" spans="2:6">
      <c r="B7" s="227" t="s">
        <v>11</v>
      </c>
      <c r="C7" s="230"/>
      <c r="D7" s="225"/>
      <c r="E7" s="232"/>
      <c r="F7" s="54"/>
    </row>
    <row r="8" spans="2:6">
      <c r="B8" s="221" t="s">
        <v>12</v>
      </c>
      <c r="C8" s="222"/>
      <c r="D8" s="225"/>
      <c r="E8" s="55"/>
      <c r="F8" s="54"/>
    </row>
    <row r="9" spans="2:6">
      <c r="B9" s="227" t="s">
        <v>13</v>
      </c>
      <c r="C9" s="230">
        <v>4500011323</v>
      </c>
      <c r="D9" s="225"/>
      <c r="E9" s="55"/>
      <c r="F9" s="54"/>
    </row>
    <row r="10" spans="2:6">
      <c r="B10" s="233" t="s">
        <v>14</v>
      </c>
      <c r="C10" s="234"/>
      <c r="D10" s="225"/>
      <c r="E10" s="56"/>
      <c r="F10" s="54"/>
    </row>
    <row r="11" spans="2:6">
      <c r="B11" s="233" t="s">
        <v>15</v>
      </c>
      <c r="C11" s="80"/>
      <c r="D11" s="225"/>
      <c r="E11" s="56"/>
      <c r="F11" s="54"/>
    </row>
    <row r="12" spans="2:6" ht="15.75" thickBot="1">
      <c r="B12" s="57" t="s">
        <v>16</v>
      </c>
      <c r="C12" s="80"/>
      <c r="D12" s="225"/>
      <c r="E12" s="56"/>
      <c r="F12" s="58"/>
    </row>
    <row r="13" spans="2:6" ht="15.75" thickBot="1">
      <c r="B13" s="150" t="s">
        <v>17</v>
      </c>
      <c r="C13" s="150" t="s">
        <v>18</v>
      </c>
      <c r="D13" s="151" t="s">
        <v>19</v>
      </c>
      <c r="E13" s="152" t="s">
        <v>20</v>
      </c>
      <c r="F13" s="153" t="s">
        <v>21</v>
      </c>
    </row>
    <row r="14" spans="2:6">
      <c r="B14" s="358"/>
      <c r="C14" s="73" t="s">
        <v>221</v>
      </c>
      <c r="D14" s="82">
        <v>1</v>
      </c>
      <c r="E14" s="74">
        <v>605716</v>
      </c>
      <c r="F14" s="75">
        <f>E14*D14</f>
        <v>605716</v>
      </c>
    </row>
    <row r="15" spans="2:6" ht="15.75" thickBot="1">
      <c r="B15" s="76"/>
      <c r="C15" s="154"/>
      <c r="D15" s="83"/>
      <c r="E15" s="77" t="s">
        <v>22</v>
      </c>
      <c r="F15" s="78">
        <f>F14</f>
        <v>605716</v>
      </c>
    </row>
    <row r="17" spans="2:6" ht="15.75" thickBot="1"/>
    <row r="18" spans="2:6" ht="15.75" thickBot="1">
      <c r="B18" s="100"/>
      <c r="C18" s="101" t="s">
        <v>176</v>
      </c>
      <c r="D18" s="223"/>
      <c r="E18" s="52"/>
      <c r="F18" s="53"/>
    </row>
    <row r="19" spans="2:6">
      <c r="B19" s="224" t="s">
        <v>5</v>
      </c>
      <c r="C19" s="300" t="s">
        <v>191</v>
      </c>
      <c r="D19" s="225"/>
      <c r="E19" s="226" t="s">
        <v>6</v>
      </c>
      <c r="F19" s="54"/>
    </row>
    <row r="20" spans="2:6">
      <c r="B20" s="227" t="s">
        <v>7</v>
      </c>
      <c r="C20" s="302" t="s">
        <v>192</v>
      </c>
      <c r="D20" s="228"/>
      <c r="E20" s="229"/>
      <c r="F20" s="54"/>
    </row>
    <row r="21" spans="2:6">
      <c r="B21" s="227" t="s">
        <v>9</v>
      </c>
      <c r="C21" s="230">
        <v>241208</v>
      </c>
      <c r="D21" s="231"/>
      <c r="E21" s="229" t="s">
        <v>10</v>
      </c>
      <c r="F21" s="54"/>
    </row>
    <row r="22" spans="2:6">
      <c r="B22" s="227" t="s">
        <v>11</v>
      </c>
      <c r="C22" s="230"/>
      <c r="D22" s="225"/>
      <c r="E22" s="232"/>
      <c r="F22" s="54"/>
    </row>
    <row r="23" spans="2:6">
      <c r="B23" s="221" t="s">
        <v>12</v>
      </c>
      <c r="C23" s="222">
        <v>76075</v>
      </c>
      <c r="D23" s="225"/>
      <c r="E23" s="55"/>
      <c r="F23" s="54"/>
    </row>
    <row r="24" spans="2:6">
      <c r="B24" s="227" t="s">
        <v>13</v>
      </c>
      <c r="C24" s="230">
        <v>287288</v>
      </c>
      <c r="D24" s="225"/>
      <c r="E24" s="55"/>
      <c r="F24" s="54"/>
    </row>
    <row r="25" spans="2:6">
      <c r="B25" s="233" t="s">
        <v>14</v>
      </c>
      <c r="C25" s="234">
        <v>7190</v>
      </c>
      <c r="D25" s="225"/>
      <c r="E25" s="56"/>
      <c r="F25" s="54"/>
    </row>
    <row r="26" spans="2:6">
      <c r="B26" s="233" t="s">
        <v>15</v>
      </c>
      <c r="C26" s="80"/>
      <c r="D26" s="225"/>
      <c r="E26" s="56"/>
      <c r="F26" s="54"/>
    </row>
    <row r="27" spans="2:6" ht="15.75" thickBot="1">
      <c r="B27" s="57" t="s">
        <v>16</v>
      </c>
      <c r="C27" s="80"/>
      <c r="D27" s="225"/>
      <c r="E27" s="56"/>
      <c r="F27" s="58"/>
    </row>
    <row r="28" spans="2:6" ht="15.75" thickBot="1">
      <c r="B28" s="150" t="s">
        <v>17</v>
      </c>
      <c r="C28" s="150" t="s">
        <v>18</v>
      </c>
      <c r="D28" s="151" t="s">
        <v>19</v>
      </c>
      <c r="E28" s="152" t="s">
        <v>20</v>
      </c>
      <c r="F28" s="153" t="s">
        <v>21</v>
      </c>
    </row>
    <row r="29" spans="2:6">
      <c r="B29" s="73" t="s">
        <v>206</v>
      </c>
      <c r="C29" s="73" t="s">
        <v>207</v>
      </c>
      <c r="D29" s="82">
        <v>14</v>
      </c>
      <c r="E29" s="74">
        <v>85500</v>
      </c>
      <c r="F29" s="75">
        <f>E29*D29</f>
        <v>1197000</v>
      </c>
    </row>
    <row r="30" spans="2:6" ht="15.75" thickBot="1">
      <c r="B30" s="76"/>
      <c r="C30" s="154"/>
      <c r="D30" s="83"/>
      <c r="E30" s="77" t="s">
        <v>22</v>
      </c>
      <c r="F30" s="78">
        <f>F29</f>
        <v>1197000</v>
      </c>
    </row>
    <row r="32" spans="2:6" ht="15.75" thickBot="1"/>
    <row r="33" spans="2:6" ht="15.75" thickBot="1">
      <c r="B33" s="100"/>
      <c r="C33" s="101" t="s">
        <v>177</v>
      </c>
      <c r="D33" s="223"/>
      <c r="E33" s="52"/>
      <c r="F33" s="53"/>
    </row>
    <row r="34" spans="2:6">
      <c r="B34" s="224" t="s">
        <v>5</v>
      </c>
      <c r="C34" s="255" t="s">
        <v>201</v>
      </c>
      <c r="D34" s="225"/>
      <c r="E34" s="226" t="s">
        <v>6</v>
      </c>
      <c r="F34" s="54"/>
    </row>
    <row r="35" spans="2:6">
      <c r="B35" s="227" t="s">
        <v>7</v>
      </c>
      <c r="C35" s="256" t="s">
        <v>200</v>
      </c>
      <c r="D35" s="228"/>
      <c r="E35" s="229"/>
      <c r="F35" s="54"/>
    </row>
    <row r="36" spans="2:6">
      <c r="B36" s="227" t="s">
        <v>9</v>
      </c>
      <c r="C36" s="230">
        <v>237673</v>
      </c>
      <c r="D36" s="231"/>
      <c r="E36" s="229" t="s">
        <v>10</v>
      </c>
      <c r="F36" s="54"/>
    </row>
    <row r="37" spans="2:6">
      <c r="B37" s="227" t="s">
        <v>11</v>
      </c>
      <c r="C37" s="230"/>
      <c r="D37" s="225"/>
      <c r="E37" s="232"/>
      <c r="F37" s="54"/>
    </row>
    <row r="38" spans="2:6">
      <c r="B38" s="221" t="s">
        <v>12</v>
      </c>
      <c r="C38" s="222">
        <v>71899</v>
      </c>
      <c r="D38" s="225"/>
      <c r="E38" s="55"/>
      <c r="F38" s="54"/>
    </row>
    <row r="39" spans="2:6">
      <c r="B39" s="227" t="s">
        <v>13</v>
      </c>
      <c r="C39" s="230">
        <v>773369</v>
      </c>
      <c r="D39" s="225"/>
      <c r="E39" s="55"/>
      <c r="F39" s="54"/>
    </row>
    <row r="40" spans="2:6">
      <c r="B40" s="233" t="s">
        <v>14</v>
      </c>
      <c r="C40" s="234"/>
      <c r="D40" s="225"/>
      <c r="E40" s="56"/>
      <c r="F40" s="54"/>
    </row>
    <row r="41" spans="2:6">
      <c r="B41" s="233" t="s">
        <v>15</v>
      </c>
      <c r="C41" s="80"/>
      <c r="D41" s="225"/>
      <c r="E41" s="56"/>
      <c r="F41" s="54"/>
    </row>
    <row r="42" spans="2:6" ht="15.75" thickBot="1">
      <c r="B42" s="57" t="s">
        <v>16</v>
      </c>
      <c r="C42" s="80"/>
      <c r="D42" s="225"/>
      <c r="E42" s="56"/>
      <c r="F42" s="58"/>
    </row>
    <row r="43" spans="2:6" ht="15.75" thickBot="1">
      <c r="B43" s="150" t="s">
        <v>17</v>
      </c>
      <c r="C43" s="150" t="s">
        <v>18</v>
      </c>
      <c r="D43" s="151" t="s">
        <v>19</v>
      </c>
      <c r="E43" s="152" t="s">
        <v>20</v>
      </c>
      <c r="F43" s="153" t="s">
        <v>21</v>
      </c>
    </row>
    <row r="44" spans="2:6">
      <c r="B44" s="73" t="s">
        <v>202</v>
      </c>
      <c r="C44" s="73" t="s">
        <v>203</v>
      </c>
      <c r="D44" s="82">
        <v>2</v>
      </c>
      <c r="E44" s="74">
        <v>230600</v>
      </c>
      <c r="F44" s="75">
        <f>E44*D44</f>
        <v>461200</v>
      </c>
    </row>
    <row r="45" spans="2:6" ht="15.75" thickBot="1">
      <c r="B45" s="76"/>
      <c r="C45" s="154"/>
      <c r="D45" s="83"/>
      <c r="E45" s="77" t="s">
        <v>22</v>
      </c>
      <c r="F45" s="78">
        <f>F44</f>
        <v>461200</v>
      </c>
    </row>
    <row r="47" spans="2:6" ht="15.75" thickBot="1"/>
    <row r="48" spans="2:6" ht="15.75" thickBot="1">
      <c r="B48" s="100"/>
      <c r="C48" s="101" t="s">
        <v>178</v>
      </c>
      <c r="D48" s="223"/>
      <c r="E48" s="52"/>
      <c r="F48" s="53"/>
    </row>
    <row r="49" spans="2:6">
      <c r="B49" s="224" t="s">
        <v>5</v>
      </c>
      <c r="C49" s="300" t="s">
        <v>191</v>
      </c>
      <c r="D49" s="225"/>
      <c r="E49" s="226" t="s">
        <v>6</v>
      </c>
      <c r="F49" s="54"/>
    </row>
    <row r="50" spans="2:6">
      <c r="B50" s="227" t="s">
        <v>7</v>
      </c>
      <c r="C50" s="302" t="s">
        <v>192</v>
      </c>
      <c r="D50" s="228"/>
      <c r="E50" s="229"/>
      <c r="F50" s="54"/>
    </row>
    <row r="51" spans="2:6">
      <c r="B51" s="227" t="s">
        <v>9</v>
      </c>
      <c r="C51" s="230">
        <v>238155</v>
      </c>
      <c r="D51" s="231"/>
      <c r="E51" s="229" t="s">
        <v>10</v>
      </c>
      <c r="F51" s="54"/>
    </row>
    <row r="52" spans="2:6">
      <c r="B52" s="227" t="s">
        <v>11</v>
      </c>
      <c r="C52" s="230"/>
      <c r="D52" s="225"/>
      <c r="E52" s="232"/>
      <c r="F52" s="54"/>
    </row>
    <row r="53" spans="2:6">
      <c r="B53" s="221" t="s">
        <v>12</v>
      </c>
      <c r="C53" s="222">
        <v>74157</v>
      </c>
      <c r="D53" s="225"/>
      <c r="E53" s="55"/>
      <c r="F53" s="54"/>
    </row>
    <row r="54" spans="2:6">
      <c r="B54" s="227" t="s">
        <v>13</v>
      </c>
      <c r="C54" s="230">
        <v>287287</v>
      </c>
      <c r="D54" s="225"/>
      <c r="E54" s="55"/>
      <c r="F54" s="54"/>
    </row>
    <row r="55" spans="2:6">
      <c r="B55" s="233" t="s">
        <v>14</v>
      </c>
      <c r="C55" s="234">
        <v>7187</v>
      </c>
      <c r="D55" s="225"/>
      <c r="E55" s="56"/>
      <c r="F55" s="54"/>
    </row>
    <row r="56" spans="2:6">
      <c r="B56" s="233" t="s">
        <v>15</v>
      </c>
      <c r="C56" s="80"/>
      <c r="D56" s="225"/>
      <c r="E56" s="56"/>
      <c r="F56" s="54"/>
    </row>
    <row r="57" spans="2:6" ht="15.75" thickBot="1">
      <c r="B57" s="57" t="s">
        <v>16</v>
      </c>
      <c r="C57" s="80"/>
      <c r="D57" s="225"/>
      <c r="E57" s="56"/>
      <c r="F57" s="58"/>
    </row>
    <row r="58" spans="2:6" ht="15.75" thickBot="1">
      <c r="B58" s="150" t="s">
        <v>17</v>
      </c>
      <c r="C58" s="150" t="s">
        <v>18</v>
      </c>
      <c r="D58" s="151" t="s">
        <v>19</v>
      </c>
      <c r="E58" s="152" t="s">
        <v>20</v>
      </c>
      <c r="F58" s="153" t="s">
        <v>21</v>
      </c>
    </row>
    <row r="59" spans="2:6">
      <c r="B59" s="73" t="s">
        <v>55</v>
      </c>
      <c r="C59" s="73" t="s">
        <v>56</v>
      </c>
      <c r="D59" s="82">
        <v>15</v>
      </c>
      <c r="E59" s="74">
        <v>42350</v>
      </c>
      <c r="F59" s="75">
        <f>E59*D59</f>
        <v>635250</v>
      </c>
    </row>
    <row r="60" spans="2:6" ht="15.75" thickBot="1">
      <c r="B60" s="76"/>
      <c r="C60" s="154"/>
      <c r="D60" s="83"/>
      <c r="E60" s="77" t="s">
        <v>22</v>
      </c>
      <c r="F60" s="78">
        <f>F59</f>
        <v>635250</v>
      </c>
    </row>
    <row r="62" spans="2:6" ht="15.75" thickBot="1"/>
    <row r="63" spans="2:6" ht="15.75" thickBot="1">
      <c r="B63" s="100"/>
      <c r="C63" s="101" t="s">
        <v>179</v>
      </c>
      <c r="D63" s="223"/>
      <c r="E63" s="52"/>
      <c r="F63" s="53"/>
    </row>
    <row r="64" spans="2:6">
      <c r="B64" s="224" t="s">
        <v>5</v>
      </c>
      <c r="C64" s="255"/>
      <c r="D64" s="225"/>
      <c r="E64" s="226" t="s">
        <v>6</v>
      </c>
      <c r="F64" s="54"/>
    </row>
    <row r="65" spans="2:6">
      <c r="B65" s="227" t="s">
        <v>7</v>
      </c>
      <c r="C65" s="256"/>
      <c r="D65" s="228"/>
      <c r="E65" s="229"/>
      <c r="F65" s="54"/>
    </row>
    <row r="66" spans="2:6">
      <c r="B66" s="227" t="s">
        <v>9</v>
      </c>
      <c r="C66" s="230"/>
      <c r="D66" s="231"/>
      <c r="E66" s="229" t="s">
        <v>10</v>
      </c>
      <c r="F66" s="54"/>
    </row>
    <row r="67" spans="2:6">
      <c r="B67" s="227" t="s">
        <v>11</v>
      </c>
      <c r="C67" s="230"/>
      <c r="D67" s="225"/>
      <c r="E67" s="232"/>
      <c r="F67" s="54"/>
    </row>
    <row r="68" spans="2:6">
      <c r="B68" s="221" t="s">
        <v>12</v>
      </c>
      <c r="C68" s="222"/>
      <c r="D68" s="225"/>
      <c r="E68" s="55"/>
      <c r="F68" s="54"/>
    </row>
    <row r="69" spans="2:6">
      <c r="B69" s="227" t="s">
        <v>13</v>
      </c>
      <c r="C69" s="230"/>
      <c r="D69" s="225"/>
      <c r="E69" s="55"/>
      <c r="F69" s="54"/>
    </row>
    <row r="70" spans="2:6">
      <c r="B70" s="233" t="s">
        <v>14</v>
      </c>
      <c r="C70" s="234"/>
      <c r="D70" s="225"/>
      <c r="E70" s="56"/>
      <c r="F70" s="54"/>
    </row>
    <row r="71" spans="2:6">
      <c r="B71" s="233" t="s">
        <v>15</v>
      </c>
      <c r="C71" s="80"/>
      <c r="D71" s="225"/>
      <c r="E71" s="56"/>
      <c r="F71" s="54"/>
    </row>
    <row r="72" spans="2:6" ht="15.75" thickBot="1">
      <c r="B72" s="57" t="s">
        <v>16</v>
      </c>
      <c r="C72" s="80"/>
      <c r="D72" s="225"/>
      <c r="E72" s="56"/>
      <c r="F72" s="58"/>
    </row>
    <row r="73" spans="2:6" ht="15.75" thickBot="1">
      <c r="B73" s="150" t="s">
        <v>17</v>
      </c>
      <c r="C73" s="150" t="s">
        <v>18</v>
      </c>
      <c r="D73" s="151" t="s">
        <v>19</v>
      </c>
      <c r="E73" s="152" t="s">
        <v>20</v>
      </c>
      <c r="F73" s="153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54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J57" sqref="J57"/>
    </sheetView>
  </sheetViews>
  <sheetFormatPr baseColWidth="10" defaultRowHeight="15"/>
  <cols>
    <col min="2" max="2" width="35.28515625" style="84" customWidth="1"/>
    <col min="3" max="3" width="41.28515625" style="84" customWidth="1"/>
    <col min="4" max="4" width="11.42578125" style="84"/>
    <col min="5" max="5" width="12.28515625" style="84" customWidth="1"/>
    <col min="6" max="6" width="11.42578125" style="84"/>
  </cols>
  <sheetData>
    <row r="2" spans="2:6" ht="15.75" thickBot="1"/>
    <row r="3" spans="2:6" ht="15.75" thickBot="1">
      <c r="B3" s="100"/>
      <c r="C3" s="101" t="s">
        <v>180</v>
      </c>
      <c r="D3" s="223"/>
      <c r="E3" s="52"/>
      <c r="F3" s="53"/>
    </row>
    <row r="4" spans="2:6">
      <c r="B4" s="224" t="s">
        <v>5</v>
      </c>
      <c r="C4" s="255"/>
      <c r="D4" s="225"/>
      <c r="E4" s="226" t="s">
        <v>6</v>
      </c>
      <c r="F4" s="54"/>
    </row>
    <row r="5" spans="2:6">
      <c r="B5" s="227" t="s">
        <v>7</v>
      </c>
      <c r="C5" s="256"/>
      <c r="D5" s="228"/>
      <c r="E5" s="229"/>
      <c r="F5" s="54"/>
    </row>
    <row r="6" spans="2:6">
      <c r="B6" s="227" t="s">
        <v>9</v>
      </c>
      <c r="C6" s="230"/>
      <c r="D6" s="231"/>
      <c r="E6" s="229" t="s">
        <v>10</v>
      </c>
      <c r="F6" s="54"/>
    </row>
    <row r="7" spans="2:6">
      <c r="B7" s="227" t="s">
        <v>11</v>
      </c>
      <c r="C7" s="230"/>
      <c r="D7" s="225"/>
      <c r="E7" s="232"/>
      <c r="F7" s="54"/>
    </row>
    <row r="8" spans="2:6">
      <c r="B8" s="221" t="s">
        <v>12</v>
      </c>
      <c r="C8" s="222"/>
      <c r="D8" s="225"/>
      <c r="E8" s="55"/>
      <c r="F8" s="54"/>
    </row>
    <row r="9" spans="2:6">
      <c r="B9" s="227" t="s">
        <v>13</v>
      </c>
      <c r="C9" s="230"/>
      <c r="D9" s="225"/>
      <c r="E9" s="55"/>
      <c r="F9" s="54"/>
    </row>
    <row r="10" spans="2:6">
      <c r="B10" s="233" t="s">
        <v>14</v>
      </c>
      <c r="C10" s="234"/>
      <c r="D10" s="225"/>
      <c r="E10" s="56"/>
      <c r="F10" s="54"/>
    </row>
    <row r="11" spans="2:6">
      <c r="B11" s="233" t="s">
        <v>15</v>
      </c>
      <c r="C11" s="80"/>
      <c r="D11" s="225"/>
      <c r="E11" s="56"/>
      <c r="F11" s="54"/>
    </row>
    <row r="12" spans="2:6" ht="15.75" thickBot="1">
      <c r="B12" s="57" t="s">
        <v>16</v>
      </c>
      <c r="C12" s="80"/>
      <c r="D12" s="225"/>
      <c r="E12" s="56"/>
      <c r="F12" s="58"/>
    </row>
    <row r="13" spans="2:6" ht="15.75" thickBot="1">
      <c r="B13" s="150" t="s">
        <v>17</v>
      </c>
      <c r="C13" s="150" t="s">
        <v>18</v>
      </c>
      <c r="D13" s="151" t="s">
        <v>19</v>
      </c>
      <c r="E13" s="152" t="s">
        <v>20</v>
      </c>
      <c r="F13" s="153" t="s">
        <v>21</v>
      </c>
    </row>
    <row r="14" spans="2:6">
      <c r="B14" s="73"/>
      <c r="C14" s="73"/>
      <c r="D14" s="82"/>
      <c r="E14" s="74"/>
      <c r="F14" s="75">
        <f>E14*D14</f>
        <v>0</v>
      </c>
    </row>
    <row r="15" spans="2:6" ht="15.75" thickBot="1">
      <c r="B15" s="76"/>
      <c r="C15" s="154"/>
      <c r="D15" s="83"/>
      <c r="E15" s="77" t="s">
        <v>22</v>
      </c>
      <c r="F15" s="78">
        <f>F14</f>
        <v>0</v>
      </c>
    </row>
    <row r="17" spans="2:6" ht="15.75" thickBot="1"/>
    <row r="18" spans="2:6" ht="15.75" thickBot="1">
      <c r="B18" s="100"/>
      <c r="C18" s="101" t="s">
        <v>181</v>
      </c>
      <c r="D18" s="223"/>
      <c r="E18" s="52"/>
      <c r="F18" s="53"/>
    </row>
    <row r="19" spans="2:6">
      <c r="B19" s="224" t="s">
        <v>5</v>
      </c>
      <c r="C19" s="255"/>
      <c r="D19" s="225"/>
      <c r="E19" s="226" t="s">
        <v>6</v>
      </c>
      <c r="F19" s="54"/>
    </row>
    <row r="20" spans="2:6">
      <c r="B20" s="227" t="s">
        <v>7</v>
      </c>
      <c r="C20" s="256"/>
      <c r="D20" s="228"/>
      <c r="E20" s="229"/>
      <c r="F20" s="54"/>
    </row>
    <row r="21" spans="2:6">
      <c r="B21" s="227" t="s">
        <v>9</v>
      </c>
      <c r="C21" s="230"/>
      <c r="D21" s="231"/>
      <c r="E21" s="229" t="s">
        <v>10</v>
      </c>
      <c r="F21" s="54"/>
    </row>
    <row r="22" spans="2:6">
      <c r="B22" s="227" t="s">
        <v>11</v>
      </c>
      <c r="C22" s="230"/>
      <c r="D22" s="225"/>
      <c r="E22" s="232"/>
      <c r="F22" s="54"/>
    </row>
    <row r="23" spans="2:6">
      <c r="B23" s="221" t="s">
        <v>12</v>
      </c>
      <c r="C23" s="222"/>
      <c r="D23" s="225"/>
      <c r="E23" s="55"/>
      <c r="F23" s="54"/>
    </row>
    <row r="24" spans="2:6">
      <c r="B24" s="227" t="s">
        <v>13</v>
      </c>
      <c r="C24" s="230"/>
      <c r="D24" s="225"/>
      <c r="E24" s="55"/>
      <c r="F24" s="54"/>
    </row>
    <row r="25" spans="2:6">
      <c r="B25" s="233" t="s">
        <v>14</v>
      </c>
      <c r="C25" s="234"/>
      <c r="D25" s="225"/>
      <c r="E25" s="56"/>
      <c r="F25" s="54"/>
    </row>
    <row r="26" spans="2:6">
      <c r="B26" s="233" t="s">
        <v>15</v>
      </c>
      <c r="C26" s="80"/>
      <c r="D26" s="225"/>
      <c r="E26" s="56"/>
      <c r="F26" s="54"/>
    </row>
    <row r="27" spans="2:6" ht="15.75" thickBot="1">
      <c r="B27" s="57" t="s">
        <v>16</v>
      </c>
      <c r="C27" s="80"/>
      <c r="D27" s="225"/>
      <c r="E27" s="56"/>
      <c r="F27" s="58"/>
    </row>
    <row r="28" spans="2:6" ht="15.75" thickBot="1">
      <c r="B28" s="150" t="s">
        <v>17</v>
      </c>
      <c r="C28" s="150" t="s">
        <v>18</v>
      </c>
      <c r="D28" s="151" t="s">
        <v>19</v>
      </c>
      <c r="E28" s="152" t="s">
        <v>20</v>
      </c>
      <c r="F28" s="153" t="s">
        <v>21</v>
      </c>
    </row>
    <row r="29" spans="2:6">
      <c r="B29" s="73"/>
      <c r="C29" s="73"/>
      <c r="D29" s="82"/>
      <c r="E29" s="74"/>
      <c r="F29" s="75">
        <f>E29*D29</f>
        <v>0</v>
      </c>
    </row>
    <row r="30" spans="2:6" ht="15.75" thickBot="1">
      <c r="B30" s="76"/>
      <c r="C30" s="154"/>
      <c r="D30" s="83"/>
      <c r="E30" s="77" t="s">
        <v>22</v>
      </c>
      <c r="F30" s="78">
        <f>F29</f>
        <v>0</v>
      </c>
    </row>
    <row r="32" spans="2:6" ht="15.75" thickBot="1"/>
    <row r="33" spans="2:6" ht="15.75" thickBot="1">
      <c r="B33" s="100"/>
      <c r="C33" s="101" t="s">
        <v>182</v>
      </c>
      <c r="D33" s="223"/>
      <c r="E33" s="52"/>
      <c r="F33" s="53"/>
    </row>
    <row r="34" spans="2:6">
      <c r="B34" s="224" t="s">
        <v>5</v>
      </c>
      <c r="C34" s="255"/>
      <c r="D34" s="225"/>
      <c r="E34" s="226" t="s">
        <v>6</v>
      </c>
      <c r="F34" s="54"/>
    </row>
    <row r="35" spans="2:6">
      <c r="B35" s="227" t="s">
        <v>7</v>
      </c>
      <c r="C35" s="256"/>
      <c r="D35" s="228"/>
      <c r="E35" s="229"/>
      <c r="F35" s="54"/>
    </row>
    <row r="36" spans="2:6">
      <c r="B36" s="227" t="s">
        <v>9</v>
      </c>
      <c r="C36" s="230"/>
      <c r="D36" s="231"/>
      <c r="E36" s="229" t="s">
        <v>10</v>
      </c>
      <c r="F36" s="54"/>
    </row>
    <row r="37" spans="2:6">
      <c r="B37" s="227" t="s">
        <v>11</v>
      </c>
      <c r="C37" s="230"/>
      <c r="D37" s="225"/>
      <c r="E37" s="232"/>
      <c r="F37" s="54"/>
    </row>
    <row r="38" spans="2:6">
      <c r="B38" s="221" t="s">
        <v>12</v>
      </c>
      <c r="C38" s="222"/>
      <c r="D38" s="225"/>
      <c r="E38" s="55"/>
      <c r="F38" s="54"/>
    </row>
    <row r="39" spans="2:6">
      <c r="B39" s="227" t="s">
        <v>13</v>
      </c>
      <c r="C39" s="230"/>
      <c r="D39" s="225"/>
      <c r="E39" s="55"/>
      <c r="F39" s="54"/>
    </row>
    <row r="40" spans="2:6">
      <c r="B40" s="233" t="s">
        <v>14</v>
      </c>
      <c r="C40" s="234"/>
      <c r="D40" s="225"/>
      <c r="E40" s="56"/>
      <c r="F40" s="54"/>
    </row>
    <row r="41" spans="2:6">
      <c r="B41" s="233" t="s">
        <v>15</v>
      </c>
      <c r="C41" s="80"/>
      <c r="D41" s="225"/>
      <c r="E41" s="56"/>
      <c r="F41" s="54"/>
    </row>
    <row r="42" spans="2:6" ht="15.75" thickBot="1">
      <c r="B42" s="57" t="s">
        <v>16</v>
      </c>
      <c r="C42" s="80"/>
      <c r="D42" s="225"/>
      <c r="E42" s="56"/>
      <c r="F42" s="58"/>
    </row>
    <row r="43" spans="2:6" ht="15.75" thickBot="1">
      <c r="B43" s="150" t="s">
        <v>17</v>
      </c>
      <c r="C43" s="150" t="s">
        <v>18</v>
      </c>
      <c r="D43" s="151" t="s">
        <v>19</v>
      </c>
      <c r="E43" s="152" t="s">
        <v>20</v>
      </c>
      <c r="F43" s="153" t="s">
        <v>21</v>
      </c>
    </row>
    <row r="44" spans="2:6">
      <c r="B44" s="73"/>
      <c r="C44" s="73"/>
      <c r="D44" s="82"/>
      <c r="E44" s="74"/>
      <c r="F44" s="75">
        <f>E44*D44</f>
        <v>0</v>
      </c>
    </row>
    <row r="45" spans="2:6" ht="15.75" thickBot="1">
      <c r="B45" s="76"/>
      <c r="C45" s="154"/>
      <c r="D45" s="83"/>
      <c r="E45" s="77" t="s">
        <v>22</v>
      </c>
      <c r="F45" s="78">
        <f>F44</f>
        <v>0</v>
      </c>
    </row>
    <row r="47" spans="2:6" ht="15.75" thickBot="1"/>
    <row r="48" spans="2:6" ht="15.75" thickBot="1">
      <c r="B48" s="100"/>
      <c r="C48" s="101" t="s">
        <v>183</v>
      </c>
      <c r="D48" s="223"/>
      <c r="E48" s="52"/>
      <c r="F48" s="53"/>
    </row>
    <row r="49" spans="2:6">
      <c r="B49" s="224" t="s">
        <v>5</v>
      </c>
      <c r="C49" s="255"/>
      <c r="D49" s="225"/>
      <c r="E49" s="226" t="s">
        <v>6</v>
      </c>
      <c r="F49" s="54"/>
    </row>
    <row r="50" spans="2:6">
      <c r="B50" s="227" t="s">
        <v>7</v>
      </c>
      <c r="C50" s="256"/>
      <c r="D50" s="228"/>
      <c r="E50" s="229"/>
      <c r="F50" s="54"/>
    </row>
    <row r="51" spans="2:6">
      <c r="B51" s="227" t="s">
        <v>9</v>
      </c>
      <c r="C51" s="230"/>
      <c r="D51" s="231"/>
      <c r="E51" s="229" t="s">
        <v>10</v>
      </c>
      <c r="F51" s="54"/>
    </row>
    <row r="52" spans="2:6">
      <c r="B52" s="227" t="s">
        <v>11</v>
      </c>
      <c r="C52" s="230"/>
      <c r="D52" s="225"/>
      <c r="E52" s="232"/>
      <c r="F52" s="54"/>
    </row>
    <row r="53" spans="2:6">
      <c r="B53" s="221" t="s">
        <v>12</v>
      </c>
      <c r="C53" s="222"/>
      <c r="D53" s="225"/>
      <c r="E53" s="55"/>
      <c r="F53" s="54"/>
    </row>
    <row r="54" spans="2:6">
      <c r="B54" s="227" t="s">
        <v>13</v>
      </c>
      <c r="C54" s="230"/>
      <c r="D54" s="225"/>
      <c r="E54" s="55"/>
      <c r="F54" s="54"/>
    </row>
    <row r="55" spans="2:6">
      <c r="B55" s="233" t="s">
        <v>14</v>
      </c>
      <c r="C55" s="234"/>
      <c r="D55" s="225"/>
      <c r="E55" s="56"/>
      <c r="F55" s="54"/>
    </row>
    <row r="56" spans="2:6">
      <c r="B56" s="233" t="s">
        <v>15</v>
      </c>
      <c r="C56" s="80"/>
      <c r="D56" s="225"/>
      <c r="E56" s="56"/>
      <c r="F56" s="54"/>
    </row>
    <row r="57" spans="2:6" ht="15.75" thickBot="1">
      <c r="B57" s="57" t="s">
        <v>16</v>
      </c>
      <c r="C57" s="80"/>
      <c r="D57" s="225"/>
      <c r="E57" s="56"/>
      <c r="F57" s="58"/>
    </row>
    <row r="58" spans="2:6" ht="15.75" thickBot="1">
      <c r="B58" s="150" t="s">
        <v>17</v>
      </c>
      <c r="C58" s="150" t="s">
        <v>18</v>
      </c>
      <c r="D58" s="151" t="s">
        <v>19</v>
      </c>
      <c r="E58" s="152" t="s">
        <v>20</v>
      </c>
      <c r="F58" s="153" t="s">
        <v>21</v>
      </c>
    </row>
    <row r="59" spans="2:6">
      <c r="B59" s="73"/>
      <c r="C59" s="73"/>
      <c r="D59" s="82"/>
      <c r="E59" s="74"/>
      <c r="F59" s="75">
        <f>E59*D59</f>
        <v>0</v>
      </c>
    </row>
    <row r="60" spans="2:6" ht="15.75" thickBot="1">
      <c r="B60" s="76"/>
      <c r="C60" s="154"/>
      <c r="D60" s="83"/>
      <c r="E60" s="77" t="s">
        <v>22</v>
      </c>
      <c r="F60" s="78">
        <f>F59</f>
        <v>0</v>
      </c>
    </row>
    <row r="62" spans="2:6" ht="15.75" thickBot="1"/>
    <row r="63" spans="2:6" ht="15.75" thickBot="1">
      <c r="B63" s="100"/>
      <c r="C63" s="101" t="s">
        <v>184</v>
      </c>
      <c r="D63" s="223"/>
      <c r="E63" s="52"/>
      <c r="F63" s="53"/>
    </row>
    <row r="64" spans="2:6">
      <c r="B64" s="224" t="s">
        <v>5</v>
      </c>
      <c r="C64" s="255"/>
      <c r="D64" s="225"/>
      <c r="E64" s="226" t="s">
        <v>6</v>
      </c>
      <c r="F64" s="54"/>
    </row>
    <row r="65" spans="2:6">
      <c r="B65" s="227" t="s">
        <v>7</v>
      </c>
      <c r="C65" s="256"/>
      <c r="D65" s="228"/>
      <c r="E65" s="229"/>
      <c r="F65" s="54"/>
    </row>
    <row r="66" spans="2:6">
      <c r="B66" s="227" t="s">
        <v>9</v>
      </c>
      <c r="C66" s="230"/>
      <c r="D66" s="231"/>
      <c r="E66" s="229" t="s">
        <v>10</v>
      </c>
      <c r="F66" s="54"/>
    </row>
    <row r="67" spans="2:6">
      <c r="B67" s="227" t="s">
        <v>11</v>
      </c>
      <c r="C67" s="230"/>
      <c r="D67" s="225"/>
      <c r="E67" s="232"/>
      <c r="F67" s="54"/>
    </row>
    <row r="68" spans="2:6">
      <c r="B68" s="221" t="s">
        <v>12</v>
      </c>
      <c r="C68" s="222"/>
      <c r="D68" s="225"/>
      <c r="E68" s="55"/>
      <c r="F68" s="54"/>
    </row>
    <row r="69" spans="2:6">
      <c r="B69" s="227" t="s">
        <v>13</v>
      </c>
      <c r="C69" s="230"/>
      <c r="D69" s="225"/>
      <c r="E69" s="55"/>
      <c r="F69" s="54"/>
    </row>
    <row r="70" spans="2:6">
      <c r="B70" s="233" t="s">
        <v>14</v>
      </c>
      <c r="C70" s="234"/>
      <c r="D70" s="225"/>
      <c r="E70" s="56"/>
      <c r="F70" s="54"/>
    </row>
    <row r="71" spans="2:6">
      <c r="B71" s="233" t="s">
        <v>15</v>
      </c>
      <c r="C71" s="80"/>
      <c r="D71" s="225"/>
      <c r="E71" s="56"/>
      <c r="F71" s="54"/>
    </row>
    <row r="72" spans="2:6" ht="15.75" thickBot="1">
      <c r="B72" s="57" t="s">
        <v>16</v>
      </c>
      <c r="C72" s="80"/>
      <c r="D72" s="225"/>
      <c r="E72" s="56"/>
      <c r="F72" s="58"/>
    </row>
    <row r="73" spans="2:6" ht="15.75" thickBot="1">
      <c r="B73" s="150" t="s">
        <v>17</v>
      </c>
      <c r="C73" s="150" t="s">
        <v>18</v>
      </c>
      <c r="D73" s="151" t="s">
        <v>19</v>
      </c>
      <c r="E73" s="152" t="s">
        <v>20</v>
      </c>
      <c r="F73" s="153" t="s">
        <v>21</v>
      </c>
    </row>
    <row r="74" spans="2:6">
      <c r="B74" s="73"/>
      <c r="C74" s="73"/>
      <c r="D74" s="82"/>
      <c r="E74" s="74"/>
      <c r="F74" s="75">
        <f>E74*D74</f>
        <v>0</v>
      </c>
    </row>
    <row r="75" spans="2:6" ht="15.75" thickBot="1">
      <c r="B75" s="76"/>
      <c r="C75" s="154"/>
      <c r="D75" s="83"/>
      <c r="E75" s="77" t="s">
        <v>22</v>
      </c>
      <c r="F75" s="78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abSelected="1" zoomScale="85" zoomScaleNormal="85" workbookViewId="0">
      <selection activeCell="J19" sqref="J19"/>
    </sheetView>
  </sheetViews>
  <sheetFormatPr baseColWidth="10" defaultRowHeight="15"/>
  <cols>
    <col min="1" max="1" width="4.7109375" customWidth="1"/>
    <col min="2" max="2" width="34.140625" style="64" bestFit="1" customWidth="1"/>
    <col min="3" max="3" width="19.42578125" style="64" customWidth="1"/>
    <col min="4" max="4" width="9.5703125" style="81" customWidth="1"/>
    <col min="5" max="5" width="15.7109375" style="97" customWidth="1"/>
    <col min="6" max="6" width="15.28515625" style="65" bestFit="1" customWidth="1"/>
    <col min="7" max="7" width="15.42578125" style="63" customWidth="1"/>
    <col min="8" max="8" width="22.42578125" style="65" bestFit="1" customWidth="1"/>
    <col min="9" max="9" width="22.85546875" style="64" bestFit="1" customWidth="1"/>
    <col min="10" max="10" width="19.5703125" style="64" customWidth="1"/>
    <col min="11" max="11" width="50.42578125" style="130" customWidth="1"/>
    <col min="12" max="12" width="32" style="131" customWidth="1"/>
  </cols>
  <sheetData>
    <row r="1" spans="1:21">
      <c r="A1" s="366" t="s">
        <v>148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21" ht="12" customHeight="1" thickBot="1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21" ht="15.75">
      <c r="A3" s="92" t="s">
        <v>54</v>
      </c>
      <c r="B3" s="93" t="s">
        <v>47</v>
      </c>
      <c r="C3" s="94" t="s">
        <v>48</v>
      </c>
      <c r="D3" s="94" t="s">
        <v>49</v>
      </c>
      <c r="E3" s="94" t="s">
        <v>14</v>
      </c>
      <c r="F3" s="95" t="s">
        <v>0</v>
      </c>
      <c r="G3" s="94" t="s">
        <v>13</v>
      </c>
      <c r="H3" s="94" t="s">
        <v>50</v>
      </c>
      <c r="I3" s="94" t="s">
        <v>51</v>
      </c>
      <c r="J3" s="94" t="s">
        <v>52</v>
      </c>
      <c r="K3" s="248" t="s">
        <v>53</v>
      </c>
      <c r="L3"/>
    </row>
    <row r="4" spans="1:21" s="107" customFormat="1">
      <c r="A4" s="91">
        <v>1</v>
      </c>
      <c r="B4" s="166" t="s">
        <v>8</v>
      </c>
      <c r="C4" s="167">
        <v>318917</v>
      </c>
      <c r="D4" s="168"/>
      <c r="E4" s="172" t="s">
        <v>63</v>
      </c>
      <c r="F4" s="213">
        <v>76576</v>
      </c>
      <c r="G4" s="213" t="s">
        <v>63</v>
      </c>
      <c r="H4" s="214">
        <v>241910</v>
      </c>
      <c r="I4" s="338">
        <v>91952</v>
      </c>
      <c r="J4" s="215" t="s">
        <v>32</v>
      </c>
      <c r="K4" s="169"/>
    </row>
    <row r="5" spans="1:21" s="107" customFormat="1" ht="16.5" customHeight="1">
      <c r="A5" s="91">
        <v>2</v>
      </c>
      <c r="B5" s="170" t="s">
        <v>31</v>
      </c>
      <c r="C5" s="171">
        <v>668271</v>
      </c>
      <c r="D5" s="172"/>
      <c r="E5" s="172" t="s">
        <v>63</v>
      </c>
      <c r="F5" s="213">
        <v>76575</v>
      </c>
      <c r="G5" s="213" t="s">
        <v>63</v>
      </c>
      <c r="H5" s="214">
        <v>241909</v>
      </c>
      <c r="I5" s="338">
        <v>92001</v>
      </c>
      <c r="J5" s="216" t="s">
        <v>32</v>
      </c>
      <c r="K5" s="169" t="s">
        <v>76</v>
      </c>
    </row>
    <row r="6" spans="1:21" s="107" customFormat="1">
      <c r="A6" s="91">
        <v>3</v>
      </c>
      <c r="B6" s="202" t="s">
        <v>88</v>
      </c>
      <c r="C6" s="203"/>
      <c r="D6" s="204"/>
      <c r="E6" s="172" t="s">
        <v>63</v>
      </c>
      <c r="F6" s="268"/>
      <c r="G6" s="268" t="s">
        <v>63</v>
      </c>
      <c r="H6" s="214"/>
      <c r="I6" s="338"/>
      <c r="J6" s="216" t="s">
        <v>32</v>
      </c>
      <c r="K6" s="269" t="s">
        <v>198</v>
      </c>
    </row>
    <row r="7" spans="1:21" s="107" customFormat="1">
      <c r="A7" s="91">
        <v>4</v>
      </c>
      <c r="B7" s="205" t="s">
        <v>88</v>
      </c>
      <c r="C7" s="271"/>
      <c r="D7" s="272"/>
      <c r="E7" s="213" t="s">
        <v>63</v>
      </c>
      <c r="F7" s="273"/>
      <c r="G7" s="213" t="s">
        <v>63</v>
      </c>
      <c r="H7" s="273"/>
      <c r="I7" s="272"/>
      <c r="J7" s="213" t="s">
        <v>32</v>
      </c>
      <c r="K7" s="269" t="s">
        <v>198</v>
      </c>
    </row>
    <row r="8" spans="1:21" s="207" customFormat="1">
      <c r="A8" s="91">
        <v>5</v>
      </c>
      <c r="B8" s="274" t="s">
        <v>88</v>
      </c>
      <c r="C8" s="275">
        <v>1473890</v>
      </c>
      <c r="D8" s="276" t="s">
        <v>165</v>
      </c>
      <c r="E8" s="276">
        <v>7216</v>
      </c>
      <c r="F8" s="277">
        <v>74871</v>
      </c>
      <c r="G8" s="276">
        <v>4700017740</v>
      </c>
      <c r="H8" s="276">
        <v>239616</v>
      </c>
      <c r="I8" s="276">
        <v>89820</v>
      </c>
      <c r="J8" s="278" t="s">
        <v>32</v>
      </c>
      <c r="K8" s="281" t="s">
        <v>205</v>
      </c>
      <c r="O8" s="208"/>
      <c r="P8" s="208"/>
      <c r="Q8" s="208"/>
      <c r="R8" s="208"/>
      <c r="S8" s="208"/>
      <c r="T8" s="208"/>
      <c r="U8" s="208"/>
    </row>
    <row r="9" spans="1:21" s="207" customFormat="1">
      <c r="A9" s="91">
        <v>6</v>
      </c>
      <c r="B9" s="274" t="s">
        <v>88</v>
      </c>
      <c r="C9" s="279">
        <v>1071840</v>
      </c>
      <c r="D9" s="276" t="s">
        <v>165</v>
      </c>
      <c r="E9" s="280">
        <v>7231</v>
      </c>
      <c r="F9" s="277">
        <v>74972</v>
      </c>
      <c r="G9" s="280">
        <v>4700017741</v>
      </c>
      <c r="H9" s="280">
        <v>239617</v>
      </c>
      <c r="I9" s="276">
        <v>89821</v>
      </c>
      <c r="J9" s="278" t="s">
        <v>32</v>
      </c>
      <c r="K9" s="281" t="s">
        <v>205</v>
      </c>
      <c r="O9" s="208"/>
      <c r="P9" s="208"/>
      <c r="Q9" s="208"/>
      <c r="R9" s="208"/>
      <c r="S9" s="208"/>
      <c r="T9" s="208"/>
      <c r="U9" s="208"/>
    </row>
    <row r="10" spans="1:21" s="207" customFormat="1">
      <c r="A10" s="91">
        <v>7</v>
      </c>
      <c r="B10" s="274" t="s">
        <v>88</v>
      </c>
      <c r="C10" s="279">
        <v>1609500</v>
      </c>
      <c r="D10" s="276" t="s">
        <v>165</v>
      </c>
      <c r="E10" s="280">
        <v>7217</v>
      </c>
      <c r="F10" s="277">
        <v>74873</v>
      </c>
      <c r="G10" s="280">
        <v>4700017742</v>
      </c>
      <c r="H10" s="280">
        <v>239618</v>
      </c>
      <c r="I10" s="276">
        <v>89822</v>
      </c>
      <c r="J10" s="278" t="s">
        <v>32</v>
      </c>
      <c r="K10" s="281" t="s">
        <v>205</v>
      </c>
      <c r="O10" s="208"/>
      <c r="P10" s="208"/>
      <c r="Q10" s="208"/>
      <c r="R10" s="208"/>
      <c r="S10" s="208"/>
      <c r="T10" s="208"/>
      <c r="U10" s="208"/>
    </row>
    <row r="11" spans="1:21" s="165" customFormat="1">
      <c r="A11" s="91">
        <v>8</v>
      </c>
      <c r="B11" s="274" t="s">
        <v>88</v>
      </c>
      <c r="C11" s="279">
        <v>938875</v>
      </c>
      <c r="D11" s="276" t="s">
        <v>165</v>
      </c>
      <c r="E11" s="280">
        <v>7232</v>
      </c>
      <c r="F11" s="277">
        <v>74974</v>
      </c>
      <c r="G11" s="280">
        <v>4700017743</v>
      </c>
      <c r="H11" s="280">
        <v>239619</v>
      </c>
      <c r="I11" s="276">
        <v>89823</v>
      </c>
      <c r="J11" s="278" t="s">
        <v>32</v>
      </c>
      <c r="K11" s="281" t="s">
        <v>205</v>
      </c>
      <c r="O11" s="126"/>
      <c r="P11" s="126"/>
      <c r="Q11" s="126"/>
      <c r="R11" s="126"/>
      <c r="S11" s="126"/>
      <c r="T11" s="126"/>
      <c r="U11" s="126"/>
    </row>
    <row r="12" spans="1:21" s="165" customFormat="1">
      <c r="A12" s="91">
        <v>9</v>
      </c>
      <c r="B12" s="274" t="s">
        <v>88</v>
      </c>
      <c r="C12" s="279">
        <v>996177</v>
      </c>
      <c r="D12" s="276" t="s">
        <v>165</v>
      </c>
      <c r="E12" s="280">
        <v>7233</v>
      </c>
      <c r="F12" s="277">
        <v>74875</v>
      </c>
      <c r="G12" s="280">
        <v>4700017744</v>
      </c>
      <c r="H12" s="280">
        <v>239620</v>
      </c>
      <c r="I12" s="276">
        <v>89824</v>
      </c>
      <c r="J12" s="278" t="s">
        <v>32</v>
      </c>
      <c r="K12" s="281" t="s">
        <v>205</v>
      </c>
      <c r="O12" s="126"/>
      <c r="P12" s="126"/>
      <c r="Q12" s="126"/>
      <c r="R12" s="126"/>
      <c r="S12" s="126"/>
      <c r="T12" s="126"/>
      <c r="U12" s="126"/>
    </row>
    <row r="13" spans="1:21" s="165" customFormat="1" ht="14.25" customHeight="1">
      <c r="A13" s="91">
        <v>10</v>
      </c>
      <c r="B13" s="274" t="s">
        <v>88</v>
      </c>
      <c r="C13" s="279">
        <v>1561592</v>
      </c>
      <c r="D13" s="276" t="s">
        <v>165</v>
      </c>
      <c r="E13" s="280">
        <v>7230</v>
      </c>
      <c r="F13" s="277">
        <v>74876</v>
      </c>
      <c r="G13" s="280">
        <v>4700017745</v>
      </c>
      <c r="H13" s="280">
        <v>239626</v>
      </c>
      <c r="I13" s="276">
        <v>89825</v>
      </c>
      <c r="J13" s="278" t="s">
        <v>32</v>
      </c>
      <c r="K13" s="281" t="s">
        <v>205</v>
      </c>
      <c r="O13" s="126"/>
      <c r="P13" s="126"/>
      <c r="Q13" s="126"/>
      <c r="R13" s="126"/>
      <c r="S13" s="126"/>
      <c r="T13" s="126"/>
      <c r="U13" s="126"/>
    </row>
    <row r="14" spans="1:21" s="296" customFormat="1">
      <c r="A14" s="295"/>
      <c r="B14" s="345"/>
      <c r="C14" s="354"/>
      <c r="D14" s="346"/>
      <c r="E14" s="346"/>
      <c r="F14" s="347"/>
      <c r="G14" s="346"/>
      <c r="H14" s="346"/>
      <c r="I14" s="348"/>
      <c r="J14" s="349"/>
      <c r="K14" s="350"/>
      <c r="O14" s="297"/>
      <c r="P14" s="297"/>
      <c r="Q14" s="297"/>
      <c r="R14" s="297"/>
      <c r="S14" s="297"/>
      <c r="T14" s="297"/>
      <c r="U14" s="297"/>
    </row>
    <row r="15" spans="1:21" s="334" customFormat="1">
      <c r="A15" s="91">
        <v>12</v>
      </c>
      <c r="B15" s="274" t="s">
        <v>145</v>
      </c>
      <c r="C15" s="279">
        <v>90973</v>
      </c>
      <c r="D15" s="276" t="s">
        <v>165</v>
      </c>
      <c r="E15" s="280">
        <v>7146</v>
      </c>
      <c r="F15" s="277">
        <v>74311</v>
      </c>
      <c r="G15" s="280">
        <v>4520163120</v>
      </c>
      <c r="H15" s="280">
        <v>238317</v>
      </c>
      <c r="I15" s="280">
        <v>90978</v>
      </c>
      <c r="J15" s="341" t="s">
        <v>139</v>
      </c>
      <c r="K15" s="281" t="s">
        <v>205</v>
      </c>
      <c r="O15" s="335"/>
      <c r="P15" s="335"/>
      <c r="Q15" s="335"/>
      <c r="R15" s="335"/>
      <c r="S15" s="335"/>
      <c r="T15" s="335"/>
      <c r="U15" s="335"/>
    </row>
    <row r="16" spans="1:21" s="334" customFormat="1">
      <c r="A16" s="91">
        <v>13</v>
      </c>
      <c r="B16" s="274" t="s">
        <v>156</v>
      </c>
      <c r="C16" s="279">
        <v>134835</v>
      </c>
      <c r="D16" s="276" t="s">
        <v>165</v>
      </c>
      <c r="E16" s="280">
        <v>7153</v>
      </c>
      <c r="F16" s="277">
        <v>75042</v>
      </c>
      <c r="G16" s="280">
        <v>2909</v>
      </c>
      <c r="H16" s="344">
        <v>239931</v>
      </c>
      <c r="I16" s="280">
        <v>90979</v>
      </c>
      <c r="J16" s="341" t="s">
        <v>139</v>
      </c>
      <c r="K16" s="281" t="s">
        <v>204</v>
      </c>
      <c r="O16" s="335"/>
      <c r="P16" s="335"/>
      <c r="Q16" s="335"/>
      <c r="R16" s="335"/>
      <c r="S16" s="335"/>
      <c r="T16" s="335"/>
      <c r="U16" s="335"/>
    </row>
    <row r="17" spans="1:21" s="334" customFormat="1">
      <c r="A17" s="91">
        <v>14</v>
      </c>
      <c r="B17" s="351" t="s">
        <v>144</v>
      </c>
      <c r="C17" s="279">
        <v>134835</v>
      </c>
      <c r="D17" s="276" t="s">
        <v>165</v>
      </c>
      <c r="E17" s="280">
        <v>7075</v>
      </c>
      <c r="F17" s="277">
        <v>75045</v>
      </c>
      <c r="G17" s="280">
        <v>411</v>
      </c>
      <c r="H17" s="344">
        <v>239930</v>
      </c>
      <c r="I17" s="280">
        <v>90983</v>
      </c>
      <c r="J17" s="341" t="s">
        <v>139</v>
      </c>
      <c r="K17" s="281" t="s">
        <v>204</v>
      </c>
      <c r="O17" s="335"/>
      <c r="P17" s="335"/>
      <c r="Q17" s="335"/>
      <c r="R17" s="335"/>
      <c r="S17" s="335"/>
      <c r="T17" s="335"/>
      <c r="U17" s="335"/>
    </row>
    <row r="18" spans="1:21" s="334" customFormat="1">
      <c r="A18" s="91">
        <v>15</v>
      </c>
      <c r="B18" s="351" t="s">
        <v>144</v>
      </c>
      <c r="C18" s="352">
        <v>730045</v>
      </c>
      <c r="D18" s="276" t="s">
        <v>165</v>
      </c>
      <c r="E18" s="280">
        <v>7074</v>
      </c>
      <c r="F18" s="344">
        <v>74586</v>
      </c>
      <c r="G18" s="280">
        <v>316</v>
      </c>
      <c r="H18" s="344">
        <v>239422</v>
      </c>
      <c r="I18" s="280">
        <v>90001</v>
      </c>
      <c r="J18" s="341" t="s">
        <v>140</v>
      </c>
      <c r="K18" s="281" t="s">
        <v>204</v>
      </c>
      <c r="O18" s="335"/>
      <c r="P18" s="335"/>
      <c r="Q18" s="335"/>
      <c r="R18" s="335"/>
      <c r="S18" s="335"/>
      <c r="T18" s="335"/>
      <c r="U18" s="335"/>
    </row>
    <row r="19" spans="1:21" s="334" customFormat="1">
      <c r="A19" s="91">
        <v>16</v>
      </c>
      <c r="B19" s="274" t="s">
        <v>146</v>
      </c>
      <c r="C19" s="279">
        <v>134834</v>
      </c>
      <c r="D19" s="276" t="s">
        <v>165</v>
      </c>
      <c r="E19" s="280">
        <v>2597</v>
      </c>
      <c r="F19" s="277">
        <v>74087</v>
      </c>
      <c r="G19" s="280" t="s">
        <v>147</v>
      </c>
      <c r="H19" s="280">
        <v>238320</v>
      </c>
      <c r="I19" s="280">
        <v>90984</v>
      </c>
      <c r="J19" s="341" t="s">
        <v>136</v>
      </c>
      <c r="K19" s="281" t="s">
        <v>204</v>
      </c>
      <c r="O19" s="335"/>
      <c r="P19" s="335"/>
      <c r="Q19" s="335"/>
      <c r="R19" s="335"/>
      <c r="S19" s="335"/>
      <c r="T19" s="335"/>
      <c r="U19" s="335"/>
    </row>
    <row r="20" spans="1:21" s="334" customFormat="1">
      <c r="A20" s="91">
        <v>17</v>
      </c>
      <c r="B20" s="351" t="s">
        <v>162</v>
      </c>
      <c r="C20" s="352">
        <v>135000</v>
      </c>
      <c r="D20" s="276" t="s">
        <v>165</v>
      </c>
      <c r="E20" s="280">
        <v>7305</v>
      </c>
      <c r="F20" s="277">
        <v>75053</v>
      </c>
      <c r="G20" s="280">
        <v>4129</v>
      </c>
      <c r="H20" s="280">
        <v>240663</v>
      </c>
      <c r="I20" s="280">
        <v>90985</v>
      </c>
      <c r="J20" s="341" t="s">
        <v>140</v>
      </c>
      <c r="K20" s="281" t="s">
        <v>204</v>
      </c>
      <c r="O20" s="335"/>
      <c r="P20" s="335"/>
      <c r="Q20" s="335"/>
      <c r="R20" s="335"/>
      <c r="S20" s="335"/>
      <c r="T20" s="335"/>
      <c r="U20" s="335"/>
    </row>
    <row r="21" spans="1:21" s="334" customFormat="1">
      <c r="A21" s="91">
        <v>18</v>
      </c>
      <c r="B21" s="274" t="s">
        <v>163</v>
      </c>
      <c r="C21" s="342">
        <v>134835</v>
      </c>
      <c r="D21" s="276" t="s">
        <v>165</v>
      </c>
      <c r="E21" s="343">
        <v>7006</v>
      </c>
      <c r="F21" s="280">
        <v>75682</v>
      </c>
      <c r="G21" s="343">
        <v>113972</v>
      </c>
      <c r="H21" s="280">
        <v>240849</v>
      </c>
      <c r="I21" s="280">
        <v>91137</v>
      </c>
      <c r="J21" s="341" t="s">
        <v>139</v>
      </c>
      <c r="K21" s="281" t="s">
        <v>204</v>
      </c>
      <c r="O21" s="335"/>
      <c r="P21" s="335"/>
      <c r="Q21" s="335"/>
      <c r="R21" s="335"/>
      <c r="S21" s="335"/>
      <c r="T21" s="335"/>
      <c r="U21" s="335"/>
    </row>
    <row r="22" spans="1:21" s="336" customFormat="1">
      <c r="A22" s="91">
        <v>19</v>
      </c>
      <c r="B22" s="274" t="s">
        <v>141</v>
      </c>
      <c r="C22" s="342">
        <v>134835</v>
      </c>
      <c r="D22" s="276" t="s">
        <v>165</v>
      </c>
      <c r="E22" s="343">
        <v>7189</v>
      </c>
      <c r="F22" s="277">
        <v>75756</v>
      </c>
      <c r="G22" s="343">
        <v>286919</v>
      </c>
      <c r="H22" s="344">
        <v>240850</v>
      </c>
      <c r="I22" s="280">
        <v>90986</v>
      </c>
      <c r="J22" s="341" t="s">
        <v>139</v>
      </c>
      <c r="K22" s="281" t="s">
        <v>204</v>
      </c>
      <c r="O22" s="337"/>
      <c r="P22" s="337"/>
      <c r="Q22" s="337"/>
      <c r="R22" s="337"/>
      <c r="S22" s="337"/>
      <c r="T22" s="337"/>
      <c r="U22" s="337"/>
    </row>
    <row r="23" spans="1:21" s="336" customFormat="1">
      <c r="A23" s="91">
        <v>20</v>
      </c>
      <c r="B23" s="281" t="s">
        <v>164</v>
      </c>
      <c r="C23" s="279">
        <v>571512</v>
      </c>
      <c r="D23" s="276" t="s">
        <v>165</v>
      </c>
      <c r="E23" s="280">
        <v>7111</v>
      </c>
      <c r="F23" s="280">
        <v>75247</v>
      </c>
      <c r="G23" s="280">
        <v>4500137699</v>
      </c>
      <c r="H23" s="280">
        <v>240330</v>
      </c>
      <c r="I23" s="280">
        <v>90988</v>
      </c>
      <c r="J23" s="341" t="s">
        <v>139</v>
      </c>
      <c r="K23" s="281" t="s">
        <v>225</v>
      </c>
      <c r="O23" s="337"/>
      <c r="P23" s="337"/>
      <c r="Q23" s="337"/>
      <c r="R23" s="337"/>
      <c r="S23" s="337"/>
      <c r="T23" s="337"/>
      <c r="U23" s="337"/>
    </row>
    <row r="24" spans="1:21" s="293" customFormat="1">
      <c r="A24" s="91">
        <v>21</v>
      </c>
      <c r="B24" s="274" t="s">
        <v>197</v>
      </c>
      <c r="C24" s="275">
        <v>605716</v>
      </c>
      <c r="D24" s="276" t="s">
        <v>165</v>
      </c>
      <c r="E24" s="276" t="s">
        <v>220</v>
      </c>
      <c r="F24" s="359" t="s">
        <v>224</v>
      </c>
      <c r="G24" s="276">
        <v>4500011323</v>
      </c>
      <c r="H24" s="359" t="s">
        <v>224</v>
      </c>
      <c r="I24" s="276">
        <v>91879</v>
      </c>
      <c r="J24" s="278" t="s">
        <v>32</v>
      </c>
      <c r="K24" s="281" t="s">
        <v>205</v>
      </c>
      <c r="O24" s="294"/>
      <c r="P24" s="294"/>
      <c r="Q24" s="294"/>
      <c r="R24" s="294"/>
      <c r="S24" s="294"/>
      <c r="T24" s="294"/>
      <c r="U24" s="294"/>
    </row>
    <row r="25" spans="1:21" s="293" customFormat="1">
      <c r="A25" s="91">
        <v>22</v>
      </c>
      <c r="B25" s="281" t="s">
        <v>141</v>
      </c>
      <c r="C25" s="279">
        <v>1197000</v>
      </c>
      <c r="D25" s="276" t="s">
        <v>165</v>
      </c>
      <c r="E25" s="280">
        <v>7190</v>
      </c>
      <c r="F25" s="280">
        <v>76075</v>
      </c>
      <c r="G25" s="280">
        <v>287288</v>
      </c>
      <c r="H25" s="280">
        <v>241208</v>
      </c>
      <c r="I25" s="276"/>
      <c r="J25" s="341" t="s">
        <v>139</v>
      </c>
      <c r="K25" s="281" t="s">
        <v>204</v>
      </c>
      <c r="O25" s="294"/>
      <c r="P25" s="294"/>
      <c r="Q25" s="294"/>
      <c r="R25" s="294"/>
      <c r="S25" s="294"/>
      <c r="T25" s="294"/>
      <c r="U25" s="294"/>
    </row>
    <row r="26" spans="1:21" s="293" customFormat="1">
      <c r="A26" s="91">
        <v>23</v>
      </c>
      <c r="B26" s="274" t="s">
        <v>199</v>
      </c>
      <c r="C26" s="275">
        <v>461200</v>
      </c>
      <c r="D26" s="276" t="s">
        <v>165</v>
      </c>
      <c r="E26" s="276">
        <v>7220</v>
      </c>
      <c r="F26" s="339">
        <v>71899</v>
      </c>
      <c r="G26" s="340">
        <v>773369</v>
      </c>
      <c r="H26" s="340">
        <v>237673</v>
      </c>
      <c r="I26" s="276">
        <v>91222</v>
      </c>
      <c r="J26" s="341" t="s">
        <v>139</v>
      </c>
      <c r="K26" s="281" t="s">
        <v>205</v>
      </c>
      <c r="O26" s="294"/>
      <c r="P26" s="294"/>
      <c r="Q26" s="294"/>
      <c r="R26" s="294"/>
      <c r="S26" s="294"/>
      <c r="T26" s="294"/>
      <c r="U26" s="294"/>
    </row>
    <row r="27" spans="1:21" s="293" customFormat="1">
      <c r="A27" s="91">
        <v>24</v>
      </c>
      <c r="B27" s="281" t="s">
        <v>141</v>
      </c>
      <c r="C27" s="279">
        <v>635250</v>
      </c>
      <c r="D27" s="280" t="s">
        <v>165</v>
      </c>
      <c r="E27" s="280">
        <v>7187</v>
      </c>
      <c r="F27" s="280">
        <v>74157</v>
      </c>
      <c r="G27" s="280">
        <v>287287</v>
      </c>
      <c r="H27" s="280">
        <v>238155</v>
      </c>
      <c r="I27" s="276"/>
      <c r="J27" s="341" t="s">
        <v>139</v>
      </c>
      <c r="K27" s="281" t="s">
        <v>204</v>
      </c>
      <c r="O27" s="294"/>
      <c r="P27" s="294"/>
      <c r="Q27" s="294"/>
      <c r="R27" s="294"/>
      <c r="S27" s="294"/>
      <c r="T27" s="294"/>
      <c r="U27" s="294"/>
    </row>
    <row r="28" spans="1:21" s="165" customFormat="1">
      <c r="A28" s="91">
        <v>25</v>
      </c>
      <c r="B28" s="217"/>
      <c r="C28" s="285"/>
      <c r="D28" s="270"/>
      <c r="E28" s="270"/>
      <c r="F28" s="211"/>
      <c r="G28" s="270"/>
      <c r="H28" s="270"/>
      <c r="I28" s="270"/>
      <c r="J28" s="286"/>
      <c r="K28" s="287"/>
      <c r="O28" s="126"/>
      <c r="P28" s="126"/>
      <c r="Q28" s="126"/>
      <c r="R28" s="126"/>
      <c r="S28" s="126"/>
      <c r="T28" s="126"/>
      <c r="U28" s="126"/>
    </row>
    <row r="29" spans="1:21" s="165" customFormat="1">
      <c r="A29" s="91">
        <v>26</v>
      </c>
      <c r="B29" s="217"/>
      <c r="C29" s="282"/>
      <c r="D29" s="283"/>
      <c r="E29" s="283"/>
      <c r="F29" s="211"/>
      <c r="G29" s="283"/>
      <c r="H29" s="283"/>
      <c r="I29" s="283"/>
      <c r="J29" s="218"/>
      <c r="K29" s="284"/>
      <c r="O29" s="126"/>
      <c r="P29" s="126"/>
      <c r="Q29" s="126"/>
      <c r="R29" s="126"/>
      <c r="S29" s="126"/>
      <c r="T29" s="126"/>
      <c r="U29" s="126"/>
    </row>
    <row r="30" spans="1:21" ht="15.75" customHeight="1" thickBot="1">
      <c r="A30" s="91">
        <v>27</v>
      </c>
      <c r="B30" s="217"/>
      <c r="C30" s="212"/>
      <c r="D30" s="210"/>
      <c r="E30" s="210"/>
      <c r="F30" s="211"/>
      <c r="G30" s="210"/>
      <c r="H30" s="210"/>
      <c r="I30" s="210"/>
      <c r="J30" s="218"/>
      <c r="K30" s="219"/>
      <c r="L30"/>
    </row>
    <row r="31" spans="1:21" ht="15.75">
      <c r="B31" s="128" t="s">
        <v>2</v>
      </c>
      <c r="C31" s="129">
        <f>SUM(C4:C30)</f>
        <v>13739932</v>
      </c>
      <c r="E31" s="364" t="s">
        <v>62</v>
      </c>
      <c r="F31" s="365"/>
      <c r="G31" s="220" t="s">
        <v>64</v>
      </c>
      <c r="H31" s="372" t="s">
        <v>75</v>
      </c>
      <c r="I31" s="373"/>
    </row>
    <row r="32" spans="1:21" ht="18.75">
      <c r="B32" s="159" t="s">
        <v>1</v>
      </c>
      <c r="C32" s="105">
        <f>SUM(C4:C6)</f>
        <v>987188</v>
      </c>
      <c r="E32" s="241" t="s">
        <v>139</v>
      </c>
      <c r="F32" s="247">
        <v>2500000</v>
      </c>
      <c r="G32" s="236">
        <f>SUMIF(Tabla1[ENCARGADO], E32,(Tabla1[MONTO NETO]))</f>
        <v>3495275</v>
      </c>
      <c r="H32" s="362"/>
      <c r="I32" s="363"/>
    </row>
    <row r="33" spans="2:12" ht="18.75">
      <c r="B33" s="98" t="s">
        <v>208</v>
      </c>
      <c r="C33" s="102">
        <f>C34-C35</f>
        <v>-5272880</v>
      </c>
      <c r="E33" s="241" t="s">
        <v>136</v>
      </c>
      <c r="F33" s="247">
        <v>4000000</v>
      </c>
      <c r="G33" s="237">
        <f>SUMIF(Tabla1[ENCARGADO], E33,(Tabla1[MONTO NETO]))</f>
        <v>134834</v>
      </c>
      <c r="H33" s="362"/>
      <c r="I33" s="363"/>
    </row>
    <row r="34" spans="2:12" ht="21.75" customHeight="1">
      <c r="B34" s="98" t="s">
        <v>61</v>
      </c>
      <c r="C34" s="103">
        <f>C31+C32</f>
        <v>14727120</v>
      </c>
      <c r="E34" s="239" t="s">
        <v>142</v>
      </c>
      <c r="F34" s="247">
        <v>2500000</v>
      </c>
      <c r="G34" s="236">
        <f>SUMIF(Tabla1[ENCARGADO], E34,(Tabla1[MONTO NETO]))</f>
        <v>0</v>
      </c>
      <c r="H34" s="362"/>
      <c r="I34" s="363"/>
    </row>
    <row r="35" spans="2:12" ht="19.5" thickBot="1">
      <c r="B35" s="99" t="s">
        <v>3</v>
      </c>
      <c r="C35" s="104">
        <v>20000000</v>
      </c>
      <c r="E35" s="240" t="s">
        <v>143</v>
      </c>
      <c r="F35" s="247">
        <v>2500000</v>
      </c>
      <c r="G35" s="238">
        <f>SUMIF(Tabla1[ENCARGADO], E35,(Tabla1[MONTO NETO]))</f>
        <v>0</v>
      </c>
      <c r="H35" s="362"/>
      <c r="I35" s="363"/>
      <c r="J35" s="106"/>
    </row>
    <row r="36" spans="2:12" s="84" customFormat="1" ht="18.75">
      <c r="B36" s="209"/>
      <c r="C36" s="209"/>
      <c r="D36" s="81"/>
      <c r="E36" s="240" t="s">
        <v>140</v>
      </c>
      <c r="F36" s="247">
        <v>2500000</v>
      </c>
      <c r="G36" s="238">
        <f>SUMIF(Tabla1[ENCARGADO], E36,(Tabla1[MONTO NETO]))</f>
        <v>865045</v>
      </c>
      <c r="H36" s="362"/>
      <c r="I36" s="363"/>
      <c r="J36" s="106"/>
      <c r="K36" s="130"/>
      <c r="L36" s="131"/>
    </row>
    <row r="37" spans="2:12" ht="15.75" thickBot="1">
      <c r="B37" s="132"/>
      <c r="C37" s="132"/>
      <c r="E37" s="242"/>
      <c r="F37" s="243"/>
      <c r="G37" s="244"/>
      <c r="H37" s="245"/>
      <c r="I37" s="246"/>
    </row>
    <row r="38" spans="2:12">
      <c r="B38" s="132"/>
      <c r="C38" s="132"/>
    </row>
    <row r="39" spans="2:12">
      <c r="B39" s="132"/>
      <c r="C39" s="132"/>
    </row>
  </sheetData>
  <mergeCells count="8">
    <mergeCell ref="H36:I36"/>
    <mergeCell ref="E31:F31"/>
    <mergeCell ref="A1:K2"/>
    <mergeCell ref="H35:I35"/>
    <mergeCell ref="H34:I34"/>
    <mergeCell ref="H33:I33"/>
    <mergeCell ref="H31:I31"/>
    <mergeCell ref="H32:I32"/>
  </mergeCells>
  <conditionalFormatting sqref="G34">
    <cfRule type="cellIs" dxfId="17" priority="8" operator="greaterThan">
      <formula>2500000</formula>
    </cfRule>
  </conditionalFormatting>
  <conditionalFormatting sqref="G33">
    <cfRule type="cellIs" dxfId="16" priority="7" operator="greaterThan">
      <formula>4000000</formula>
    </cfRule>
  </conditionalFormatting>
  <conditionalFormatting sqref="G35">
    <cfRule type="cellIs" dxfId="15" priority="5" operator="greaterThan">
      <formula>2500000</formula>
    </cfRule>
  </conditionalFormatting>
  <conditionalFormatting sqref="G36">
    <cfRule type="cellIs" dxfId="14" priority="3" operator="greaterThan">
      <formula>2500000</formula>
    </cfRule>
  </conditionalFormatting>
  <conditionalFormatting sqref="G32">
    <cfRule type="cellIs" dxfId="13" priority="1" operator="greaterThan">
      <formula>2500000</formula>
    </cfRule>
  </conditionalFormatting>
  <pageMargins left="0.25" right="0.25" top="0.75" bottom="0.75" header="0.3" footer="0.3"/>
  <pageSetup scale="3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E1" workbookViewId="0">
      <selection activeCell="E3" sqref="E3:I10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7109375" customWidth="1"/>
    <col min="7" max="7" width="20.85546875" customWidth="1"/>
    <col min="8" max="8" width="30.140625" customWidth="1"/>
    <col min="9" max="9" width="16.42578125" customWidth="1"/>
  </cols>
  <sheetData>
    <row r="1" spans="2:10" ht="15.75" thickBot="1"/>
    <row r="2" spans="2:10" ht="19.5" thickBot="1">
      <c r="B2" s="374" t="s">
        <v>26</v>
      </c>
      <c r="C2" s="375"/>
    </row>
    <row r="3" spans="2:10">
      <c r="B3" s="85">
        <v>9910000003</v>
      </c>
      <c r="C3" s="87" t="s">
        <v>60</v>
      </c>
      <c r="E3" s="355" t="s">
        <v>77</v>
      </c>
      <c r="F3" s="356" t="s">
        <v>80</v>
      </c>
      <c r="G3" s="379" t="s">
        <v>78</v>
      </c>
      <c r="H3" s="379"/>
      <c r="I3" s="355" t="s">
        <v>79</v>
      </c>
      <c r="J3" s="64"/>
    </row>
    <row r="4" spans="2:10" ht="16.5" thickBot="1">
      <c r="B4" s="157" t="s">
        <v>27</v>
      </c>
      <c r="C4" s="158" t="s">
        <v>89</v>
      </c>
      <c r="E4" s="353">
        <v>7</v>
      </c>
      <c r="F4" s="119" t="s">
        <v>209</v>
      </c>
      <c r="G4" s="376" t="s">
        <v>210</v>
      </c>
      <c r="H4" s="377" t="s">
        <v>210</v>
      </c>
      <c r="I4" s="156">
        <v>75460</v>
      </c>
      <c r="J4" s="106">
        <f>E4*I4</f>
        <v>528220</v>
      </c>
    </row>
    <row r="5" spans="2:10" ht="15.75">
      <c r="B5" s="60">
        <v>3200000000</v>
      </c>
      <c r="C5" s="109" t="s">
        <v>28</v>
      </c>
      <c r="D5" s="155"/>
      <c r="E5" s="353">
        <v>7</v>
      </c>
      <c r="F5" s="119" t="s">
        <v>211</v>
      </c>
      <c r="G5" s="376" t="s">
        <v>212</v>
      </c>
      <c r="H5" s="377" t="s">
        <v>212</v>
      </c>
      <c r="I5" s="156">
        <v>59300</v>
      </c>
      <c r="J5" s="106">
        <f t="shared" ref="J5:J10" si="0">E5*I5</f>
        <v>415100</v>
      </c>
    </row>
    <row r="6" spans="2:10" ht="15.75">
      <c r="B6" s="60">
        <v>11112222</v>
      </c>
      <c r="C6" s="109" t="s">
        <v>29</v>
      </c>
      <c r="E6" s="353">
        <v>6</v>
      </c>
      <c r="F6" s="119" t="s">
        <v>57</v>
      </c>
      <c r="G6" s="376" t="s">
        <v>213</v>
      </c>
      <c r="H6" s="377" t="s">
        <v>213</v>
      </c>
      <c r="I6" s="156">
        <v>73150</v>
      </c>
      <c r="J6" s="106">
        <f t="shared" si="0"/>
        <v>438900</v>
      </c>
    </row>
    <row r="7" spans="2:10" ht="16.5" thickBot="1">
      <c r="B7" s="160">
        <v>111110000</v>
      </c>
      <c r="C7" s="110" t="s">
        <v>30</v>
      </c>
      <c r="E7" s="353">
        <v>6</v>
      </c>
      <c r="F7" s="119" t="s">
        <v>55</v>
      </c>
      <c r="G7" s="376" t="s">
        <v>214</v>
      </c>
      <c r="H7" s="377" t="s">
        <v>214</v>
      </c>
      <c r="I7" s="108">
        <v>42350</v>
      </c>
      <c r="J7" s="106">
        <f t="shared" si="0"/>
        <v>254100</v>
      </c>
    </row>
    <row r="8" spans="2:10" s="84" customFormat="1" ht="15.75">
      <c r="B8" s="88"/>
      <c r="C8" s="89"/>
      <c r="E8" s="353">
        <v>1</v>
      </c>
      <c r="F8" s="119" t="s">
        <v>215</v>
      </c>
      <c r="G8" s="376" t="s">
        <v>216</v>
      </c>
      <c r="H8" s="377" t="s">
        <v>216</v>
      </c>
      <c r="I8" s="108">
        <v>679140</v>
      </c>
      <c r="J8" s="106">
        <f t="shared" si="0"/>
        <v>679140</v>
      </c>
    </row>
    <row r="9" spans="2:10" s="84" customFormat="1" ht="16.5" thickBot="1">
      <c r="E9" s="353">
        <v>6</v>
      </c>
      <c r="F9" s="119" t="s">
        <v>217</v>
      </c>
      <c r="G9" s="376" t="s">
        <v>218</v>
      </c>
      <c r="H9" s="377" t="s">
        <v>218</v>
      </c>
      <c r="I9" s="108">
        <v>207900</v>
      </c>
      <c r="J9" s="106">
        <f t="shared" si="0"/>
        <v>1247400</v>
      </c>
    </row>
    <row r="10" spans="2:10" s="114" customFormat="1" ht="19.5" thickBot="1">
      <c r="B10" s="113" t="s">
        <v>26</v>
      </c>
      <c r="C10" s="113" t="s">
        <v>81</v>
      </c>
      <c r="E10" s="353">
        <v>1</v>
      </c>
      <c r="F10" s="119">
        <v>111110000</v>
      </c>
      <c r="G10" s="376" t="s">
        <v>219</v>
      </c>
      <c r="H10" s="377" t="s">
        <v>219</v>
      </c>
      <c r="I10" s="108">
        <v>420000</v>
      </c>
      <c r="J10" s="106">
        <f t="shared" si="0"/>
        <v>420000</v>
      </c>
    </row>
    <row r="11" spans="2:10" s="107" customFormat="1">
      <c r="B11" s="115" t="s">
        <v>65</v>
      </c>
      <c r="C11" s="116" t="s">
        <v>66</v>
      </c>
      <c r="E11" s="136"/>
      <c r="F11" s="137"/>
      <c r="G11" s="378"/>
      <c r="H11" s="377"/>
      <c r="I11" s="108"/>
      <c r="J11" s="357">
        <f>SUM(J4:J10)</f>
        <v>3982860</v>
      </c>
    </row>
    <row r="12" spans="2:10" s="107" customFormat="1">
      <c r="B12" s="117" t="s">
        <v>67</v>
      </c>
      <c r="C12" s="135" t="s">
        <v>68</v>
      </c>
      <c r="D12" s="138"/>
      <c r="E12" s="139"/>
      <c r="F12" s="140"/>
      <c r="G12" s="139"/>
    </row>
    <row r="13" spans="2:10" s="107" customFormat="1" ht="15.75">
      <c r="B13" s="117" t="s">
        <v>69</v>
      </c>
      <c r="C13" s="135" t="s">
        <v>70</v>
      </c>
      <c r="D13" s="141"/>
      <c r="E13" s="143" t="s">
        <v>46</v>
      </c>
      <c r="F13" s="144"/>
      <c r="G13" s="142"/>
    </row>
    <row r="14" spans="2:10" s="107" customFormat="1" ht="15.75" thickBot="1">
      <c r="B14" s="117" t="s">
        <v>71</v>
      </c>
      <c r="C14" s="118" t="s">
        <v>72</v>
      </c>
      <c r="E14" s="143" t="s">
        <v>82</v>
      </c>
      <c r="F14" s="64"/>
      <c r="G14" s="146" t="s">
        <v>85</v>
      </c>
      <c r="J14" s="212">
        <v>3982860</v>
      </c>
    </row>
    <row r="15" spans="2:10" s="107" customFormat="1" ht="15.75" thickBot="1">
      <c r="B15" s="117" t="s">
        <v>73</v>
      </c>
      <c r="C15" s="118" t="s">
        <v>74</v>
      </c>
      <c r="E15" s="120" t="s">
        <v>77</v>
      </c>
      <c r="F15" s="121" t="s">
        <v>80</v>
      </c>
      <c r="G15" s="121" t="s">
        <v>78</v>
      </c>
      <c r="H15" s="121" t="s">
        <v>79</v>
      </c>
    </row>
    <row r="16" spans="2:10" ht="15.75" thickBot="1">
      <c r="B16" s="111"/>
      <c r="C16" s="112"/>
      <c r="E16" s="122">
        <v>1</v>
      </c>
      <c r="F16" s="123">
        <v>3200000000</v>
      </c>
      <c r="G16" s="124" t="s">
        <v>28</v>
      </c>
      <c r="H16" s="125" t="s">
        <v>96</v>
      </c>
      <c r="I16" s="206" t="s">
        <v>137</v>
      </c>
    </row>
    <row r="17" spans="2:9" ht="29.25" customHeight="1">
      <c r="D17" s="126"/>
      <c r="E17" s="133"/>
      <c r="F17" s="133"/>
      <c r="G17" s="133"/>
      <c r="H17" s="134"/>
      <c r="I17" s="126"/>
    </row>
    <row r="18" spans="2:9">
      <c r="E18" s="145" t="s">
        <v>83</v>
      </c>
      <c r="F18" s="146"/>
    </row>
    <row r="19" spans="2:9" ht="15.75" thickBot="1">
      <c r="B19" s="147"/>
      <c r="C19" s="148"/>
      <c r="D19" s="84"/>
      <c r="E19" s="143" t="s">
        <v>84</v>
      </c>
      <c r="F19" s="146"/>
      <c r="G19" s="146" t="s">
        <v>85</v>
      </c>
    </row>
    <row r="20" spans="2:9" ht="15.75" thickBot="1">
      <c r="B20" s="147" t="s">
        <v>7</v>
      </c>
      <c r="C20" s="149"/>
      <c r="D20" s="84"/>
      <c r="E20" s="120" t="s">
        <v>77</v>
      </c>
      <c r="F20" s="121" t="s">
        <v>80</v>
      </c>
      <c r="G20" s="121" t="s">
        <v>78</v>
      </c>
      <c r="H20" s="121" t="s">
        <v>79</v>
      </c>
    </row>
    <row r="21" spans="2:9" ht="15.75" thickBot="1">
      <c r="E21" s="122">
        <v>1</v>
      </c>
      <c r="F21" s="123">
        <v>3200000000</v>
      </c>
      <c r="G21" s="124" t="s">
        <v>28</v>
      </c>
      <c r="H21" s="125">
        <v>668271</v>
      </c>
    </row>
    <row r="22" spans="2:9" ht="41.25" customHeight="1"/>
    <row r="23" spans="2:9">
      <c r="E23" s="146" t="s">
        <v>8</v>
      </c>
      <c r="F23" s="146"/>
    </row>
    <row r="24" spans="2:9" ht="15.75" thickBot="1">
      <c r="E24" s="146" t="s">
        <v>86</v>
      </c>
      <c r="F24" s="146"/>
      <c r="G24" s="146" t="s">
        <v>85</v>
      </c>
    </row>
    <row r="25" spans="2:9" ht="15.75" thickBot="1">
      <c r="E25" s="120" t="s">
        <v>77</v>
      </c>
      <c r="F25" s="121" t="s">
        <v>80</v>
      </c>
      <c r="G25" s="121" t="s">
        <v>78</v>
      </c>
      <c r="H25" s="121" t="s">
        <v>79</v>
      </c>
    </row>
    <row r="26" spans="2:9" ht="15.75" thickBot="1">
      <c r="E26" s="122">
        <v>1</v>
      </c>
      <c r="F26" s="123">
        <v>3200000000</v>
      </c>
      <c r="G26" s="124" t="s">
        <v>28</v>
      </c>
      <c r="H26" s="125" t="s">
        <v>87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/>
    <hyperlink ref="I16" r:id="rId2"/>
  </hyperlinks>
  <pageMargins left="0.7" right="0.7" top="0.75" bottom="0.75" header="0.3" footer="0.3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CONTRATOS</vt:lpstr>
      <vt:lpstr>1</vt:lpstr>
      <vt:lpstr>2</vt:lpstr>
      <vt:lpstr>3</vt:lpstr>
      <vt:lpstr>4</vt:lpstr>
      <vt:lpstr>5</vt:lpstr>
      <vt:lpstr>Detalle de Facturacion </vt:lpstr>
      <vt:lpstr>Codigos </vt:lpstr>
      <vt:lpstr>Hoja5</vt:lpstr>
      <vt:lpstr>Hoja4</vt:lpstr>
      <vt:lpstr>Hoja1</vt:lpstr>
      <vt:lpstr>Hoja3</vt:lpstr>
      <vt:lpstr>Hoja2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2018-02-06T20:49:42Z</cp:lastPrinted>
  <dcterms:created xsi:type="dcterms:W3CDTF">2016-04-27T13:00:55Z</dcterms:created>
  <dcterms:modified xsi:type="dcterms:W3CDTF">2018-05-25T17:15:06Z</dcterms:modified>
</cp:coreProperties>
</file>