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10155" windowHeight="463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14" r:id="rId9"/>
  </sheets>
  <calcPr calcId="152511"/>
</workbook>
</file>

<file path=xl/calcChain.xml><?xml version="1.0" encoding="utf-8"?>
<calcChain xmlns="http://schemas.openxmlformats.org/spreadsheetml/2006/main">
  <c r="G20" i="1" l="1"/>
  <c r="C18" i="1"/>
  <c r="C17" i="1" l="1"/>
  <c r="C20" i="1" s="1"/>
  <c r="F16" i="3" l="1"/>
  <c r="F42" i="7" l="1"/>
  <c r="F60" i="5" l="1"/>
  <c r="F30" i="5" l="1"/>
  <c r="F15" i="5" l="1"/>
  <c r="F82" i="6" l="1"/>
  <c r="F80" i="6"/>
  <c r="F79" i="6"/>
  <c r="F60" i="7" l="1"/>
  <c r="F59" i="7"/>
  <c r="F57" i="7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<sst xmlns="http://schemas.openxmlformats.org/spreadsheetml/2006/main" count="848" uniqueCount="251">
  <si>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</si>
  <si>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</si>
  <si>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</si>
  <si>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</si>
  <si>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</si>
  <si>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</si>
  <si>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</si>
  <si>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</si>
  <si>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</si>
  <si>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</si>
  <si>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</si>
  <si>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</si>
  <si>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</si>
  <si>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</si>
  <si>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</si>
  <si>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</si>
  <si>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</si>
  <si>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</si>
  <si>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</si>
  <si>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</si>
  <si>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</si>
  <si>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</si>
  <si>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</si>
  <si>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</si>
  <si>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</si>
  <si>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</si>
  <si>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</si>
  <si>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</si>
  <si>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</si>
  <si>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</si>
  <si>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</si>
  <si>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</si>
  <si>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</si>
  <si>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</si>
  <si>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</si>
  <si>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</si>
  <si>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</si>
  <si>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</si>
  <si>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</si>
  <si>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</si>
  <si>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</si>
  <si>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</si>
  <si>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</si>
  <si>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</si>
  <si>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</si>
  <si>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</si>
  <si>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</si>
  <si>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</si>
  <si>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</si>
  <si>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</si>
  <si>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</si>
  <si>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</si>
  <si>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</si>
  <si>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</si>
  <si>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</si>
  <si>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</si>
  <si>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</si>
  <si>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</si>
  <si>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</si>
  <si>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</si>
  <si>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</si>
  <si>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</si>
  <si>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</si>
  <si>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</si>
  <si>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</si>
  <si>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</si>
  <si>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</si>
  <si>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</si>
  <si>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</si>
  <si>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</si>
  <si>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</si>
  <si>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</si>
  <si>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</si>
  <si>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</si>
  <si>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</si>
  <si>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</si>
  <si>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</si>
  <si>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</si>
  <si>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</si>
  <si>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</si>
  <si>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</si>
  <si>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</si>
  <si>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</si>
  <si>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</si>
  <si>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</si>
  <si>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</si>
  <si>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</si>
  <si>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</si>
  <si>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</si>
  <si>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</si>
  <si>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</si>
  <si>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</si>
  <si>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</si>
  <si>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</si>
  <si>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</si>
  <si>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</si>
  <si>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</si>
  <si>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</si>
  <si>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</si>
  <si>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</si>
  <si>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</si>
  <si>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</si>
  <si>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</si>
  <si>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</si>
  <si>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</si>
  <si>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</si>
  <si>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</si>
  <si>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</si>
  <si>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</si>
  <si>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</si>
  <si>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</si>
  <si>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</si>
  <si>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</si>
  <si>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</si>
  <si>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</si>
  <si>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</si>
  <si>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</si>
  <si>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</si>
  <si>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</si>
  <si>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</si>
  <si>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</si>
  <si>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</si>
  <si>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</si>
  <si>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</si>
  <si>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</si>
  <si>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</si>
  <si>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</si>
  <si>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</si>
  <si>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</si>
  <si>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</si>
  <si>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</si>
  <si>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</si>
  <si>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</si>
  <si>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</si>
  <si>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</si>
  <si>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</si>
  <si>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</si>
  <si>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</si>
  <si>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</si>
  <si>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</si>
  <si>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</si>
  <si>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</si>
  <si>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</si>
  <si>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</si>
  <si>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</si>
  <si>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</si>
  <si>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</si>
  <si>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</si>
  <si>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</si>
  <si>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</si>
  <si>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</si>
  <si>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</si>
  <si>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</si>
  <si>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</si>
  <si>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</si>
  <si>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</si>
  <si>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</si>
  <si>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</si>
  <si>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</si>
  <si>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</si>
  <si>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</si>
  <si>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</si>
  <si>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</si>
  <si>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</si>
  <si>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</si>
  <si>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</si>
  <si>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</si>
  <si>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</si>
  <si>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</si>
  <si>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</si>
  <si>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</si>
  <si>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</si>
  <si>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</si>
  <si>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</si>
  <si>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</si>
  <si>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</si>
  <si>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</si>
  <si>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</si>
  <si>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</si>
  <si>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</si>
  <si>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</si>
  <si>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</si>
  <si>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</si>
  <si>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</si>
  <si>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</si>
  <si>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</si>
  <si>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</si>
  <si>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</si>
  <si>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</si>
  <si>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</si>
  <si>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</si>
  <si>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</si>
  <si>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</si>
  <si>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</si>
  <si>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</si>
  <si>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</si>
  <si>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</si>
  <si>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</si>
  <si>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</si>
  <si>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</si>
  <si>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</si>
  <si>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</si>
  <si>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</si>
  <si>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</si>
  <si>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</si>
  <si>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</si>
  <si>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</si>
  <si>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</si>
  <si>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LOGRO DE METAS</t>
  </si>
  <si>
    <t>25 UF MENSUALES</t>
  </si>
  <si>
    <t>95 UF MENSUALES</t>
  </si>
  <si>
    <t>Cantidad</t>
  </si>
  <si>
    <t>Detalle</t>
  </si>
  <si>
    <t>Precio Unitario</t>
  </si>
  <si>
    <t>Código</t>
  </si>
  <si>
    <t>VALORES</t>
  </si>
  <si>
    <t>Columna1</t>
  </si>
  <si>
    <t>2.0</t>
  </si>
  <si>
    <t>PROYECTO PITRUFQUEN</t>
  </si>
  <si>
    <t>PROYECTO CURICO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</si>
  <si>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</si>
  <si>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</si>
  <si>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</si>
  <si>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</si>
  <si>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</si>
  <si>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</si>
  <si>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 xml:space="preserve">Clínica Chillan </t>
  </si>
  <si>
    <t>1 Visita Tecnica</t>
  </si>
  <si>
    <t>Clínica Vespucio</t>
  </si>
  <si>
    <t xml:space="preserve">ANDRES </t>
  </si>
  <si>
    <t>Macrocom</t>
  </si>
  <si>
    <t>venta directa</t>
  </si>
  <si>
    <t>30 latas de pintura</t>
  </si>
  <si>
    <t>Hospital Clínico Viña del Mar</t>
  </si>
  <si>
    <t>4 coupling aseembly</t>
  </si>
  <si>
    <t>2 block assembly</t>
  </si>
  <si>
    <t>EM 094-17</t>
  </si>
  <si>
    <t>CLV144</t>
  </si>
  <si>
    <t>111PROGRAMACIÓN</t>
  </si>
  <si>
    <t>ESTACION DE PACIENTE</t>
  </si>
  <si>
    <t>LAMPARA</t>
  </si>
  <si>
    <t xml:space="preserve">PROGRAMACIÓN </t>
  </si>
  <si>
    <t>Sotero del Río</t>
  </si>
  <si>
    <t>Facturación Mes de Julio</t>
  </si>
  <si>
    <t xml:space="preserve">1 pantalla toush </t>
  </si>
  <si>
    <t>2 R4K14SA</t>
  </si>
  <si>
    <t>R4K14SA</t>
  </si>
  <si>
    <t>EST. DE PACIENTE CON CÓDIGO AZUL -AUDIO</t>
  </si>
  <si>
    <t>San Jose Tecnologias Ltda.</t>
  </si>
  <si>
    <t>1 5-RLE00125-2W</t>
  </si>
  <si>
    <t>001203-023HEC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</si>
</sst>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  <font>
      <b/>
      <sz val="9"/>
      <color rgb="FFFF0000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 applyNumberFormat="0" applyFill="0" applyBorder="0" applyAlignment="0" applyProtection="0"/>
  </cellStyleXfs>
  <cellXfs count="563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3" fillId="5" borderId="0" xfId="1" applyFont="1" applyFill="1" applyAlignment="1">
      <alignment horizontal="center" vertical="center"/>
    </xf>
    <xf numFmtId="164" fontId="24" fillId="5" borderId="0" xfId="1" applyFont="1" applyFill="1" applyAlignment="1">
      <alignment vertical="center"/>
    </xf>
    <xf numFmtId="164" fontId="23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center"/>
    </xf>
    <xf numFmtId="164" fontId="23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4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3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3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3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3" fillId="5" borderId="17" xfId="1" applyFont="1" applyFill="1" applyBorder="1" applyAlignment="1">
      <alignment horizontal="center" vertical="center"/>
    </xf>
    <xf numFmtId="14" fontId="23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2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2" fillId="6" borderId="14" xfId="1" applyNumberFormat="1" applyFont="1" applyFill="1" applyBorder="1" applyAlignment="1">
      <alignment horizontal="center" wrapText="1"/>
    </xf>
    <xf numFmtId="0" fontId="22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3" fillId="5" borderId="0" xfId="1" applyFont="1" applyFill="1" applyAlignment="1">
      <alignment horizontal="center"/>
    </xf>
    <xf numFmtId="164" fontId="23" fillId="5" borderId="17" xfId="1" applyFont="1" applyFill="1" applyBorder="1" applyAlignment="1">
      <alignment horizontal="center"/>
    </xf>
    <xf numFmtId="14" fontId="23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/>
    </xf>
    <xf numFmtId="164" fontId="23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2" fillId="14" borderId="62" xfId="0" applyFont="1" applyFill="1" applyBorder="1" applyAlignment="1">
      <alignment horizontal="center"/>
    </xf>
    <xf numFmtId="164" fontId="2" fillId="14" borderId="2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15" xfId="0" applyFont="1" applyFill="1" applyBorder="1" applyAlignment="1">
      <alignment horizontal="left"/>
    </xf>
    <xf numFmtId="0" fontId="2" fillId="14" borderId="20" xfId="0" applyFont="1" applyFill="1" applyBorder="1" applyAlignment="1">
      <alignment horizontal="left"/>
    </xf>
    <xf numFmtId="6" fontId="2" fillId="14" borderId="16" xfId="0" applyNumberFormat="1" applyFont="1" applyFill="1" applyBorder="1" applyAlignment="1">
      <alignment horizontal="center"/>
    </xf>
    <xf numFmtId="164" fontId="2" fillId="14" borderId="16" xfId="0" applyNumberFormat="1" applyFont="1" applyFill="1" applyBorder="1" applyAlignment="1">
      <alignment horizontal="center"/>
    </xf>
    <xf numFmtId="164" fontId="2" fillId="14" borderId="21" xfId="0" applyNumberFormat="1" applyFont="1" applyFill="1" applyBorder="1" applyAlignment="1">
      <alignment horizontal="center"/>
    </xf>
    <xf numFmtId="0" fontId="28" fillId="0" borderId="6" xfId="0" applyNumberFormat="1" applyFont="1" applyFill="1" applyBorder="1" applyAlignment="1" applyProtection="1">
      <alignment vertical="center"/>
    </xf>
    <xf numFmtId="0" fontId="2" fillId="14" borderId="3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164" fontId="2" fillId="14" borderId="15" xfId="0" applyNumberFormat="1" applyFont="1" applyFill="1" applyBorder="1" applyAlignment="1">
      <alignment horizontal="center" vertical="center"/>
    </xf>
    <xf numFmtId="0" fontId="2" fillId="14" borderId="63" xfId="0" applyFont="1" applyFill="1" applyBorder="1" applyAlignment="1">
      <alignment horizontal="left" vertical="center"/>
    </xf>
    <xf numFmtId="0" fontId="2" fillId="14" borderId="64" xfId="0" applyFont="1" applyFill="1" applyBorder="1" applyAlignment="1">
      <alignment horizontal="left" vertical="center"/>
    </xf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47" xfId="0" applyNumberFormat="1" applyFont="1" applyFill="1" applyBorder="1" applyAlignment="1">
      <alignment horizontal="center" vertical="center"/>
    </xf>
    <xf numFmtId="164" fontId="27" fillId="14" borderId="47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left" vertical="center"/>
    </xf>
    <xf numFmtId="164" fontId="20" fillId="3" borderId="47" xfId="0" applyNumberFormat="1" applyFont="1" applyFill="1" applyBorder="1" applyAlignment="1">
      <alignment horizontal="center" vertical="center"/>
    </xf>
    <xf numFmtId="0" fontId="2" fillId="14" borderId="65" xfId="0" applyFont="1" applyFill="1" applyBorder="1" applyAlignment="1">
      <alignment horizontal="right" vertical="center"/>
    </xf>
    <xf numFmtId="164" fontId="2" fillId="14" borderId="65" xfId="0" applyNumberFormat="1" applyFont="1" applyFill="1" applyBorder="1" applyAlignment="1">
      <alignment horizontal="right" vertical="center"/>
    </xf>
    <xf numFmtId="6" fontId="2" fillId="14" borderId="55" xfId="0" applyNumberFormat="1" applyFont="1" applyFill="1" applyBorder="1" applyAlignment="1">
      <alignment horizontal="right"/>
    </xf>
    <xf numFmtId="0" fontId="17" fillId="3" borderId="2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6" fontId="17" fillId="0" borderId="0" xfId="0" applyNumberFormat="1" applyFont="1"/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0" fillId="0" borderId="0" xfId="0" applyFont="1"/>
    <xf numFmtId="164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0" fillId="2" borderId="0" xfId="0" applyFont="1" applyFill="1"/>
    <xf numFmtId="6" fontId="31" fillId="4" borderId="1" xfId="0" applyNumberFormat="1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6" fontId="36" fillId="4" borderId="1" xfId="0" applyNumberFormat="1" applyFont="1" applyFill="1" applyBorder="1" applyAlignment="1">
      <alignment horizont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37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41" fillId="4" borderId="0" xfId="0" applyFont="1" applyFill="1" applyAlignment="1">
      <alignment horizontal="center"/>
    </xf>
    <xf numFmtId="0" fontId="41" fillId="4" borderId="1" xfId="0" applyFont="1" applyFill="1" applyBorder="1" applyAlignment="1">
      <alignment horizontal="center"/>
    </xf>
    <xf numFmtId="0" fontId="42" fillId="9" borderId="23" xfId="0" applyFont="1" applyFill="1" applyBorder="1" applyAlignment="1">
      <alignment horizontal="center" vertical="center"/>
    </xf>
    <xf numFmtId="0" fontId="42" fillId="9" borderId="12" xfId="0" applyFont="1" applyFill="1" applyBorder="1" applyAlignment="1">
      <alignment horizontal="center" vertical="center"/>
    </xf>
    <xf numFmtId="0" fontId="42" fillId="4" borderId="39" xfId="0" applyFont="1" applyFill="1" applyBorder="1" applyAlignment="1">
      <alignment horizontal="center" vertical="center"/>
    </xf>
    <xf numFmtId="0" fontId="42" fillId="4" borderId="38" xfId="0" applyFont="1" applyFill="1" applyBorder="1" applyAlignment="1">
      <alignment horizontal="center" vertical="center"/>
    </xf>
    <xf numFmtId="0" fontId="42" fillId="4" borderId="66" xfId="0" applyFont="1" applyFill="1" applyBorder="1" applyAlignment="1">
      <alignment horizontal="center" vertical="center"/>
    </xf>
    <xf numFmtId="6" fontId="42" fillId="4" borderId="38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45" xfId="0" applyNumberFormat="1" applyFont="1" applyFill="1" applyBorder="1" applyAlignment="1">
      <alignment horizontal="center" vertical="center"/>
    </xf>
    <xf numFmtId="0" fontId="2" fillId="14" borderId="56" xfId="0" applyFont="1" applyFill="1" applyBorder="1" applyAlignment="1">
      <alignment horizontal="center" vertical="center"/>
    </xf>
    <xf numFmtId="0" fontId="2" fillId="14" borderId="57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43" fillId="1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/>
    </xf>
    <xf numFmtId="0" fontId="46" fillId="4" borderId="39" xfId="0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6" fontId="0" fillId="0" borderId="0" xfId="0" applyNumberFormat="1" applyBorder="1"/>
    <xf numFmtId="0" fontId="17" fillId="0" borderId="0" xfId="0" applyFont="1" applyBorder="1"/>
    <xf numFmtId="6" fontId="17" fillId="0" borderId="0" xfId="0" applyNumberFormat="1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7" xfId="0" applyFont="1" applyFill="1" applyBorder="1"/>
    <xf numFmtId="0" fontId="31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8" fillId="2" borderId="0" xfId="0" applyFont="1" applyFill="1" applyBorder="1"/>
    <xf numFmtId="0" fontId="38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40" fillId="2" borderId="0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2" borderId="0" xfId="0" applyFont="1" applyFill="1" applyBorder="1" applyAlignment="1">
      <alignment horizontal="center" vertical="center"/>
    </xf>
    <xf numFmtId="0" fontId="50" fillId="0" borderId="0" xfId="33" applyFont="1" applyAlignment="1">
      <alignment vertical="center"/>
    </xf>
    <xf numFmtId="0" fontId="50" fillId="0" borderId="0" xfId="0" applyFont="1"/>
    <xf numFmtId="0" fontId="52" fillId="4" borderId="39" xfId="0" applyFont="1" applyFill="1" applyBorder="1" applyAlignment="1">
      <alignment horizontal="right" vertical="center"/>
    </xf>
    <xf numFmtId="0" fontId="53" fillId="4" borderId="38" xfId="0" applyFont="1" applyFill="1" applyBorder="1" applyAlignment="1">
      <alignment horizontal="center" vertical="center" wrapText="1"/>
    </xf>
    <xf numFmtId="0" fontId="53" fillId="4" borderId="38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left" vertical="center"/>
    </xf>
    <xf numFmtId="164" fontId="17" fillId="17" borderId="1" xfId="0" applyNumberFormat="1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/>
    </xf>
    <xf numFmtId="0" fontId="35" fillId="17" borderId="1" xfId="0" applyFont="1" applyFill="1" applyBorder="1" applyAlignment="1">
      <alignment horizontal="center" vertical="center"/>
    </xf>
    <xf numFmtId="3" fontId="19" fillId="17" borderId="1" xfId="0" applyNumberFormat="1" applyFont="1" applyFill="1" applyBorder="1" applyAlignment="1">
      <alignment horizontal="center" vertical="center"/>
    </xf>
    <xf numFmtId="0" fontId="32" fillId="17" borderId="4" xfId="0" applyFont="1" applyFill="1" applyBorder="1" applyAlignment="1">
      <alignment horizontal="center" vertical="center" wrapText="1"/>
    </xf>
    <xf numFmtId="0" fontId="44" fillId="17" borderId="1" xfId="0" applyFont="1" applyFill="1" applyBorder="1" applyAlignment="1">
      <alignment horizontal="center" vertical="center"/>
    </xf>
    <xf numFmtId="0" fontId="45" fillId="17" borderId="1" xfId="0" applyFont="1" applyFill="1" applyBorder="1" applyAlignment="1">
      <alignment horizontal="center" vertical="center"/>
    </xf>
    <xf numFmtId="164" fontId="17" fillId="17" borderId="8" xfId="0" applyNumberFormat="1" applyFont="1" applyFill="1" applyBorder="1" applyAlignment="1">
      <alignment horizontal="center" vertical="center"/>
    </xf>
    <xf numFmtId="0" fontId="44" fillId="17" borderId="2" xfId="0" applyFont="1" applyFill="1" applyBorder="1" applyAlignment="1">
      <alignment horizontal="center" vertical="center"/>
    </xf>
    <xf numFmtId="0" fontId="45" fillId="17" borderId="8" xfId="0" applyFont="1" applyFill="1" applyBorder="1" applyAlignment="1">
      <alignment horizontal="center" vertical="center"/>
    </xf>
    <xf numFmtId="3" fontId="19" fillId="17" borderId="8" xfId="0" applyNumberFormat="1" applyFont="1" applyFill="1" applyBorder="1" applyAlignment="1">
      <alignment horizontal="center" vertical="center"/>
    </xf>
    <xf numFmtId="0" fontId="45" fillId="17" borderId="4" xfId="0" applyFont="1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17" fillId="17" borderId="8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17" fillId="17" borderId="5" xfId="0" applyFont="1" applyFill="1" applyBorder="1" applyAlignment="1">
      <alignment horizontal="left" vertical="center"/>
    </xf>
    <xf numFmtId="0" fontId="19" fillId="17" borderId="8" xfId="0" applyNumberFormat="1" applyFont="1" applyFill="1" applyBorder="1" applyAlignment="1">
      <alignment horizontal="center" vertical="center"/>
    </xf>
    <xf numFmtId="0" fontId="32" fillId="17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5" fillId="17" borderId="5" xfId="0" applyFont="1" applyFill="1" applyBorder="1" applyAlignment="1">
      <alignment horizontal="left" vertical="center"/>
    </xf>
    <xf numFmtId="0" fontId="56" fillId="17" borderId="2" xfId="0" applyFont="1" applyFill="1" applyBorder="1" applyAlignment="1">
      <alignment horizontal="center" vertical="center"/>
    </xf>
    <xf numFmtId="0" fontId="57" fillId="17" borderId="8" xfId="0" applyFont="1" applyFill="1" applyBorder="1" applyAlignment="1">
      <alignment horizontal="center" vertical="center"/>
    </xf>
    <xf numFmtId="3" fontId="56" fillId="17" borderId="8" xfId="0" applyNumberFormat="1" applyFont="1" applyFill="1" applyBorder="1" applyAlignment="1">
      <alignment horizontal="center" vertical="center"/>
    </xf>
    <xf numFmtId="0" fontId="57" fillId="17" borderId="4" xfId="0" applyFont="1" applyFill="1" applyBorder="1" applyAlignment="1">
      <alignment horizontal="center" vertical="center"/>
    </xf>
    <xf numFmtId="0" fontId="58" fillId="17" borderId="0" xfId="0" applyFont="1" applyFill="1" applyAlignment="1">
      <alignment horizontal="center"/>
    </xf>
    <xf numFmtId="0" fontId="56" fillId="17" borderId="1" xfId="0" applyFont="1" applyFill="1" applyBorder="1" applyAlignment="1">
      <alignment horizontal="center" vertical="center"/>
    </xf>
    <xf numFmtId="0" fontId="57" fillId="17" borderId="1" xfId="0" applyFont="1" applyFill="1" applyBorder="1" applyAlignment="1">
      <alignment horizontal="center" vertical="center"/>
    </xf>
    <xf numFmtId="0" fontId="29" fillId="11" borderId="51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0" fontId="29" fillId="11" borderId="43" xfId="0" applyFont="1" applyFill="1" applyBorder="1" applyAlignment="1">
      <alignment horizontal="center" vertical="center"/>
    </xf>
    <xf numFmtId="0" fontId="29" fillId="11" borderId="56" xfId="0" applyFont="1" applyFill="1" applyBorder="1" applyAlignment="1">
      <alignment horizontal="center" vertical="center"/>
    </xf>
    <xf numFmtId="0" fontId="29" fillId="11" borderId="57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30" fillId="15" borderId="18" xfId="0" applyFont="1" applyFill="1" applyBorder="1" applyAlignment="1">
      <alignment horizontal="center"/>
    </xf>
    <xf numFmtId="0" fontId="30" fillId="15" borderId="19" xfId="0" applyFont="1" applyFill="1" applyBorder="1" applyAlignment="1">
      <alignment horizontal="center"/>
    </xf>
    <xf numFmtId="0" fontId="26" fillId="16" borderId="59" xfId="0" applyFont="1" applyFill="1" applyBorder="1" applyAlignment="1">
      <alignment horizontal="center"/>
    </xf>
    <xf numFmtId="0" fontId="26" fillId="16" borderId="52" xfId="0" applyFont="1" applyFill="1" applyBorder="1" applyAlignment="1">
      <alignment horizontal="center"/>
    </xf>
    <xf numFmtId="0" fontId="30" fillId="15" borderId="15" xfId="0" applyFont="1" applyFill="1" applyBorder="1" applyAlignment="1">
      <alignment horizontal="center"/>
    </xf>
    <xf numFmtId="0" fontId="30" fillId="15" borderId="16" xfId="0" applyFont="1" applyFill="1" applyBorder="1" applyAlignment="1">
      <alignment horizontal="center"/>
    </xf>
    <xf numFmtId="0" fontId="37" fillId="8" borderId="11" xfId="0" applyFont="1" applyFill="1" applyBorder="1" applyAlignment="1">
      <alignment horizontal="center"/>
    </xf>
    <xf numFmtId="0" fontId="37" fillId="8" borderId="12" xfId="0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6" fontId="47" fillId="0" borderId="51" xfId="0" applyNumberFormat="1" applyFont="1" applyBorder="1" applyAlignment="1">
      <alignment horizontal="center"/>
    </xf>
    <xf numFmtId="6" fontId="47" fillId="0" borderId="44" xfId="0" applyNumberFormat="1" applyFont="1" applyBorder="1" applyAlignment="1">
      <alignment horizontal="center"/>
    </xf>
    <xf numFmtId="6" fontId="47" fillId="0" borderId="43" xfId="0" applyNumberFormat="1" applyFont="1" applyBorder="1" applyAlignment="1">
      <alignment horizontal="center"/>
    </xf>
    <xf numFmtId="6" fontId="47" fillId="0" borderId="56" xfId="0" applyNumberFormat="1" applyFont="1" applyBorder="1" applyAlignment="1">
      <alignment horizontal="center"/>
    </xf>
    <xf numFmtId="6" fontId="47" fillId="0" borderId="57" xfId="0" applyNumberFormat="1" applyFont="1" applyBorder="1" applyAlignment="1">
      <alignment horizontal="center"/>
    </xf>
    <xf numFmtId="6" fontId="47" fillId="0" borderId="38" xfId="0" applyNumberFormat="1" applyFont="1" applyBorder="1" applyAlignment="1">
      <alignment horizontal="center"/>
    </xf>
    <xf numFmtId="0" fontId="48" fillId="0" borderId="11" xfId="0" applyFont="1" applyBorder="1" applyAlignment="1">
      <alignment horizontal="center"/>
    </xf>
    <xf numFmtId="0" fontId="48" fillId="0" borderId="35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6" fontId="54" fillId="2" borderId="0" xfId="0" applyNumberFormat="1" applyFont="1" applyFill="1" applyBorder="1" applyAlignment="1">
      <alignment horizontal="center"/>
    </xf>
    <xf numFmtId="0" fontId="17" fillId="2" borderId="0" xfId="0" applyFont="1" applyFill="1" applyBorder="1"/>
    <xf numFmtId="0" fontId="2" fillId="2" borderId="0" xfId="0" applyFont="1" applyFill="1" applyBorder="1" applyAlignment="1">
      <alignment horizontal="center"/>
    </xf>
    <xf numFmtId="6" fontId="30" fillId="15" borderId="60" xfId="0" applyNumberFormat="1" applyFont="1" applyFill="1" applyBorder="1" applyAlignment="1">
      <alignment horizontal="center"/>
    </xf>
    <xf numFmtId="6" fontId="30" fillId="15" borderId="61" xfId="0" applyNumberFormat="1" applyFont="1" applyFill="1" applyBorder="1" applyAlignment="1">
      <alignment horizontal="center"/>
    </xf>
  </cellXfs>
  <cellStyles count="34">
    <cellStyle name="Comma 2" xfId="20"/>
    <cellStyle name="Comma 2 2" xfId="28"/>
    <cellStyle name="Currency 2" xfId="22"/>
    <cellStyle name="Currency 2 2" xfId="30"/>
    <cellStyle name="Hipervínculo" xfId="33" builtinId="8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66FFFF"/>
      <color rgb="FFFFCCCC"/>
      <color rgb="FF99FF99"/>
      <color rgb="FF66FF66"/>
      <color rgb="FFCCFF33"/>
      <color rgb="FF66FF99"/>
      <color rgb="FFE20076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L16" totalsRowShown="0" headerRowDxfId="13" dataDxfId="12">
  <autoFilter ref="A3:L16"/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1" name="ENCARGADO" dataDxfId="2"/>
    <tableColumn id="12" name="OBSERVACIÓN " dataDxfId="1"/>
    <tableColumn id="10" name="Columna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18" workbookViewId="0">
      <selection activeCell="F31" sqref="B19:F3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68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116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85"/>
      <c r="C19" s="386" t="s">
        <v>25</v>
      </c>
      <c r="D19" s="40"/>
      <c r="E19" s="41"/>
      <c r="F19" s="42"/>
    </row>
    <row r="20" spans="2:6">
      <c r="B20" s="43" t="s">
        <v>6</v>
      </c>
      <c r="C20" s="286" t="s">
        <v>108</v>
      </c>
      <c r="D20" s="44"/>
      <c r="E20" s="45" t="s">
        <v>7</v>
      </c>
      <c r="F20" s="46"/>
    </row>
    <row r="21" spans="2:6">
      <c r="B21" s="47" t="s">
        <v>8</v>
      </c>
      <c r="C21" s="287" t="s">
        <v>226</v>
      </c>
      <c r="D21" s="48"/>
      <c r="E21" s="49"/>
      <c r="F21" s="46"/>
    </row>
    <row r="22" spans="2:6">
      <c r="B22" s="47" t="s">
        <v>10</v>
      </c>
      <c r="C22" s="288">
        <v>208332</v>
      </c>
      <c r="D22" s="50"/>
      <c r="E22" s="49" t="s">
        <v>11</v>
      </c>
      <c r="F22" s="46"/>
    </row>
    <row r="23" spans="2:6">
      <c r="B23" s="47" t="s">
        <v>12</v>
      </c>
      <c r="C23" s="288"/>
      <c r="D23" s="44"/>
      <c r="E23" s="51"/>
      <c r="F23" s="46"/>
    </row>
    <row r="24" spans="2:6">
      <c r="B24" s="39" t="s">
        <v>13</v>
      </c>
      <c r="C24" s="129">
        <v>54707</v>
      </c>
      <c r="D24" s="44"/>
      <c r="E24" s="52"/>
      <c r="F24" s="46"/>
    </row>
    <row r="25" spans="2:6">
      <c r="B25" s="47" t="s">
        <v>14</v>
      </c>
      <c r="C25" s="288" t="s">
        <v>55</v>
      </c>
      <c r="D25" s="44"/>
      <c r="E25" s="52"/>
      <c r="F25" s="46"/>
    </row>
    <row r="26" spans="2:6">
      <c r="B26" s="53" t="s">
        <v>16</v>
      </c>
      <c r="C26" s="289" t="s">
        <v>55</v>
      </c>
      <c r="D26" s="44"/>
      <c r="E26" s="54"/>
      <c r="F26" s="46"/>
    </row>
    <row r="27" spans="2:6">
      <c r="B27" s="53" t="s">
        <v>17</v>
      </c>
      <c r="C27" s="289"/>
      <c r="D27" s="44"/>
      <c r="E27" s="54"/>
      <c r="F27" s="46"/>
    </row>
    <row r="28" spans="2:6" ht="15.75" thickBot="1">
      <c r="B28" s="55" t="s">
        <v>18</v>
      </c>
      <c r="C28" s="289"/>
      <c r="D28" s="44"/>
      <c r="E28" s="54"/>
      <c r="F28" s="56"/>
    </row>
    <row r="29" spans="2:6" ht="15.75" thickBot="1">
      <c r="B29" s="485" t="s">
        <v>19</v>
      </c>
      <c r="C29" s="485" t="s">
        <v>20</v>
      </c>
      <c r="D29" s="486" t="s">
        <v>21</v>
      </c>
      <c r="E29" s="487" t="s">
        <v>22</v>
      </c>
      <c r="F29" s="488" t="s">
        <v>23</v>
      </c>
    </row>
    <row r="30" spans="2:6">
      <c r="B30" s="218">
        <v>3200000000</v>
      </c>
      <c r="C30" s="218" t="s">
        <v>32</v>
      </c>
      <c r="D30" s="295">
        <v>1</v>
      </c>
      <c r="E30" s="236">
        <v>318917</v>
      </c>
      <c r="F30" s="237">
        <f>E30*D30</f>
        <v>318917</v>
      </c>
    </row>
    <row r="31" spans="2:6" ht="15.75" thickBot="1">
      <c r="B31" s="238"/>
      <c r="C31" s="489"/>
      <c r="D31" s="296"/>
      <c r="E31" s="239" t="s">
        <v>24</v>
      </c>
      <c r="F31" s="240">
        <f>F30</f>
        <v>318917</v>
      </c>
    </row>
    <row r="33" spans="2:6" ht="15.75" thickBot="1"/>
    <row r="34" spans="2:6" ht="15.75" thickBot="1">
      <c r="B34" s="60"/>
      <c r="C34" s="57" t="s">
        <v>26</v>
      </c>
      <c r="D34" s="61"/>
      <c r="E34" s="62"/>
      <c r="F34" s="63"/>
    </row>
    <row r="35" spans="2:6">
      <c r="B35" s="64" t="s">
        <v>6</v>
      </c>
      <c r="C35" s="94" t="s">
        <v>133</v>
      </c>
      <c r="D35" s="65"/>
      <c r="E35" s="66" t="s">
        <v>7</v>
      </c>
      <c r="F35" s="67"/>
    </row>
    <row r="36" spans="2:6">
      <c r="B36" s="68" t="s">
        <v>8</v>
      </c>
      <c r="C36" s="69" t="s">
        <v>36</v>
      </c>
      <c r="D36" s="70"/>
      <c r="E36" s="71"/>
      <c r="F36" s="67"/>
    </row>
    <row r="37" spans="2:6">
      <c r="B37" s="68" t="s">
        <v>10</v>
      </c>
      <c r="C37" s="72">
        <v>182550</v>
      </c>
      <c r="D37" s="73"/>
      <c r="E37" s="71" t="s">
        <v>11</v>
      </c>
      <c r="F37" s="67"/>
    </row>
    <row r="38" spans="2:6">
      <c r="B38" s="68" t="s">
        <v>12</v>
      </c>
      <c r="C38" s="72"/>
      <c r="D38" s="65"/>
      <c r="E38" s="74"/>
      <c r="F38" s="67"/>
    </row>
    <row r="39" spans="2:6">
      <c r="B39" s="58" t="s">
        <v>13</v>
      </c>
      <c r="C39" s="59">
        <v>38356</v>
      </c>
      <c r="D39" s="65"/>
      <c r="E39" s="75"/>
      <c r="F39" s="67"/>
    </row>
    <row r="40" spans="2:6">
      <c r="B40" s="68" t="s">
        <v>14</v>
      </c>
      <c r="C40" s="72" t="s">
        <v>55</v>
      </c>
      <c r="D40" s="65"/>
      <c r="E40" s="75"/>
      <c r="F40" s="67"/>
    </row>
    <row r="41" spans="2:6">
      <c r="B41" s="76" t="s">
        <v>16</v>
      </c>
      <c r="C41" s="77" t="s">
        <v>55</v>
      </c>
      <c r="D41" s="65"/>
      <c r="E41" s="78"/>
      <c r="F41" s="67"/>
    </row>
    <row r="42" spans="2:6">
      <c r="B42" s="76" t="s">
        <v>17</v>
      </c>
      <c r="C42" s="77"/>
      <c r="D42" s="65"/>
      <c r="E42" s="78"/>
      <c r="F42" s="67"/>
    </row>
    <row r="43" spans="2:6" ht="15.75" thickBot="1">
      <c r="B43" s="79" t="s">
        <v>18</v>
      </c>
      <c r="C43" s="77"/>
      <c r="D43" s="65"/>
      <c r="E43" s="78"/>
      <c r="F43" s="80"/>
    </row>
    <row r="44" spans="2:6" ht="15.75" thickBot="1">
      <c r="B44" s="81" t="s">
        <v>19</v>
      </c>
      <c r="C44" s="81" t="s">
        <v>20</v>
      </c>
      <c r="D44" s="82" t="s">
        <v>21</v>
      </c>
      <c r="E44" s="83" t="s">
        <v>22</v>
      </c>
      <c r="F44" s="84" t="s">
        <v>23</v>
      </c>
    </row>
    <row r="45" spans="2:6">
      <c r="B45" s="85">
        <v>3200000000</v>
      </c>
      <c r="C45" s="85" t="s">
        <v>32</v>
      </c>
      <c r="D45" s="86">
        <v>1</v>
      </c>
      <c r="E45" s="87">
        <v>160000</v>
      </c>
      <c r="F45" s="88">
        <f>E45*D45</f>
        <v>160000</v>
      </c>
    </row>
    <row r="46" spans="2:6" ht="15.75" thickBot="1">
      <c r="B46" s="89"/>
      <c r="C46" s="90"/>
      <c r="D46" s="91"/>
      <c r="E46" s="92" t="s">
        <v>24</v>
      </c>
      <c r="F46" s="93">
        <f>F45</f>
        <v>160000</v>
      </c>
    </row>
    <row r="48" spans="2:6" ht="15.75" thickBot="1"/>
    <row r="49" spans="2:6" ht="15.75" thickBot="1">
      <c r="B49" s="385"/>
      <c r="C49" s="386" t="s">
        <v>27</v>
      </c>
      <c r="D49" s="97"/>
      <c r="E49" s="98"/>
      <c r="F49" s="99"/>
    </row>
    <row r="50" spans="2:6">
      <c r="B50" s="100" t="s">
        <v>6</v>
      </c>
      <c r="C50" s="126" t="s">
        <v>112</v>
      </c>
      <c r="D50" s="101"/>
      <c r="E50" s="102" t="s">
        <v>7</v>
      </c>
      <c r="F50" s="103"/>
    </row>
    <row r="51" spans="2:6">
      <c r="B51" s="104" t="s">
        <v>8</v>
      </c>
      <c r="C51" s="105" t="s">
        <v>56</v>
      </c>
      <c r="D51" s="106"/>
      <c r="E51" s="107"/>
      <c r="F51" s="103"/>
    </row>
    <row r="52" spans="2:6">
      <c r="B52" s="104" t="s">
        <v>10</v>
      </c>
      <c r="C52" s="108">
        <v>182633</v>
      </c>
      <c r="D52" s="109"/>
      <c r="E52" s="107" t="s">
        <v>11</v>
      </c>
      <c r="F52" s="103"/>
    </row>
    <row r="53" spans="2:6">
      <c r="B53" s="104" t="s">
        <v>12</v>
      </c>
      <c r="C53" s="108"/>
      <c r="D53" s="101"/>
      <c r="E53" s="110"/>
      <c r="F53" s="103"/>
    </row>
    <row r="54" spans="2:6">
      <c r="B54" s="95" t="s">
        <v>13</v>
      </c>
      <c r="C54" s="96">
        <v>38359</v>
      </c>
      <c r="D54" s="101"/>
      <c r="E54" s="111"/>
      <c r="F54" s="103"/>
    </row>
    <row r="55" spans="2:6">
      <c r="B55" s="104" t="s">
        <v>14</v>
      </c>
      <c r="C55" s="142" t="s">
        <v>15</v>
      </c>
      <c r="D55" s="101"/>
      <c r="E55" s="111"/>
      <c r="F55" s="103"/>
    </row>
    <row r="56" spans="2:6">
      <c r="B56" s="112" t="s">
        <v>16</v>
      </c>
      <c r="C56" s="142" t="s">
        <v>15</v>
      </c>
      <c r="D56" s="101"/>
      <c r="E56" s="114"/>
      <c r="F56" s="103"/>
    </row>
    <row r="57" spans="2:6">
      <c r="B57" s="112" t="s">
        <v>17</v>
      </c>
      <c r="C57" s="113"/>
      <c r="D57" s="101"/>
      <c r="E57" s="114"/>
      <c r="F57" s="103"/>
    </row>
    <row r="58" spans="2:6" ht="15.75" thickBot="1">
      <c r="B58" s="115" t="s">
        <v>18</v>
      </c>
      <c r="C58" s="113"/>
      <c r="D58" s="101"/>
      <c r="E58" s="114"/>
      <c r="F58" s="116"/>
    </row>
    <row r="59" spans="2:6" ht="15.75" thickBot="1">
      <c r="B59" s="381" t="s">
        <v>19</v>
      </c>
      <c r="C59" s="381" t="s">
        <v>20</v>
      </c>
      <c r="D59" s="382" t="s">
        <v>21</v>
      </c>
      <c r="E59" s="383" t="s">
        <v>22</v>
      </c>
      <c r="F59" s="384" t="s">
        <v>23</v>
      </c>
    </row>
    <row r="60" spans="2:6">
      <c r="B60" s="117">
        <v>3200000000</v>
      </c>
      <c r="C60" s="117" t="s">
        <v>32</v>
      </c>
      <c r="D60" s="118">
        <v>1</v>
      </c>
      <c r="E60" s="119">
        <v>2489855</v>
      </c>
      <c r="F60" s="120">
        <f>E60*D60</f>
        <v>2489855</v>
      </c>
    </row>
    <row r="61" spans="2:6" ht="15.75" thickBot="1">
      <c r="B61" s="121"/>
      <c r="C61" s="122"/>
      <c r="D61" s="123"/>
      <c r="E61" s="124" t="s">
        <v>24</v>
      </c>
      <c r="F61" s="125">
        <f>F60+F19</f>
        <v>2489855</v>
      </c>
    </row>
    <row r="63" spans="2:6" ht="15.75" thickBot="1"/>
    <row r="64" spans="2:6" ht="15.75" thickBot="1">
      <c r="B64" s="130"/>
      <c r="C64" s="127" t="s">
        <v>28</v>
      </c>
      <c r="D64" s="131"/>
      <c r="E64" s="132"/>
      <c r="F64" s="133"/>
    </row>
    <row r="65" spans="2:6">
      <c r="B65" s="134" t="s">
        <v>6</v>
      </c>
      <c r="C65" s="164" t="s">
        <v>107</v>
      </c>
      <c r="D65" s="135"/>
      <c r="E65" s="136" t="s">
        <v>7</v>
      </c>
      <c r="F65" s="137"/>
    </row>
    <row r="66" spans="2:6">
      <c r="B66" s="138" t="s">
        <v>8</v>
      </c>
      <c r="C66" s="139" t="s">
        <v>117</v>
      </c>
      <c r="D66" s="140"/>
      <c r="E66" s="141"/>
      <c r="F66" s="137"/>
    </row>
    <row r="67" spans="2:6">
      <c r="B67" s="138" t="s">
        <v>10</v>
      </c>
      <c r="C67" s="142">
        <v>176531</v>
      </c>
      <c r="D67" s="143"/>
      <c r="E67" s="141" t="s">
        <v>11</v>
      </c>
      <c r="F67" s="137"/>
    </row>
    <row r="68" spans="2:6">
      <c r="B68" s="138" t="s">
        <v>12</v>
      </c>
      <c r="C68" s="142"/>
      <c r="D68" s="135"/>
      <c r="E68" s="144"/>
      <c r="F68" s="137"/>
    </row>
    <row r="69" spans="2:6">
      <c r="B69" s="128" t="s">
        <v>13</v>
      </c>
      <c r="C69" s="129">
        <v>34626</v>
      </c>
      <c r="D69" s="135"/>
      <c r="E69" s="145"/>
      <c r="F69" s="137"/>
    </row>
    <row r="70" spans="2:6">
      <c r="B70" s="138" t="s">
        <v>14</v>
      </c>
      <c r="C70" s="142">
        <v>2671</v>
      </c>
      <c r="D70" s="135"/>
      <c r="E70" s="145"/>
      <c r="F70" s="137"/>
    </row>
    <row r="71" spans="2:6">
      <c r="B71" s="146" t="s">
        <v>16</v>
      </c>
      <c r="C71" s="147">
        <v>7162</v>
      </c>
      <c r="D71" s="135"/>
      <c r="E71" s="148"/>
      <c r="F71" s="137"/>
    </row>
    <row r="72" spans="2:6">
      <c r="B72" s="146" t="s">
        <v>17</v>
      </c>
      <c r="C72" s="147"/>
      <c r="D72" s="135"/>
      <c r="E72" s="148"/>
      <c r="F72" s="137"/>
    </row>
    <row r="73" spans="2:6" ht="15.75" thickBot="1">
      <c r="B73" s="149" t="s">
        <v>18</v>
      </c>
      <c r="C73" s="147"/>
      <c r="D73" s="135"/>
      <c r="E73" s="148"/>
      <c r="F73" s="150"/>
    </row>
    <row r="74" spans="2:6" ht="15.75" thickBot="1">
      <c r="B74" s="151" t="s">
        <v>19</v>
      </c>
      <c r="C74" s="151" t="s">
        <v>20</v>
      </c>
      <c r="D74" s="152" t="s">
        <v>21</v>
      </c>
      <c r="E74" s="153" t="s">
        <v>22</v>
      </c>
      <c r="F74" s="154" t="s">
        <v>23</v>
      </c>
    </row>
    <row r="75" spans="2:6">
      <c r="B75" s="155" t="s">
        <v>135</v>
      </c>
      <c r="C75" s="155" t="s">
        <v>136</v>
      </c>
      <c r="D75" s="156">
        <v>1</v>
      </c>
      <c r="E75" s="157">
        <v>85140</v>
      </c>
      <c r="F75" s="158">
        <v>85140</v>
      </c>
    </row>
    <row r="76" spans="2:6" ht="15.75" thickBot="1">
      <c r="B76" s="159"/>
      <c r="C76" s="160"/>
      <c r="D76" s="161"/>
      <c r="E76" s="162" t="s">
        <v>24</v>
      </c>
      <c r="F76" s="163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79" workbookViewId="0">
      <selection activeCell="F16" sqref="B4:F16"/>
    </sheetView>
  </sheetViews>
  <sheetFormatPr baseColWidth="10" defaultRowHeight="15"/>
  <cols>
    <col min="2" max="2" width="35.28515625" style="180" customWidth="1"/>
    <col min="3" max="3" width="41.28515625" style="216" customWidth="1"/>
    <col min="4" max="4" width="11.42578125" style="216"/>
    <col min="5" max="5" width="12.28515625" style="290" bestFit="1" customWidth="1"/>
    <col min="6" max="6" width="11.42578125" style="290"/>
  </cols>
  <sheetData>
    <row r="2" spans="2:6" s="165" customFormat="1">
      <c r="B2" s="180"/>
      <c r="C2" s="216"/>
      <c r="D2" s="216"/>
      <c r="E2" s="290"/>
      <c r="F2" s="290"/>
    </row>
    <row r="3" spans="2:6" ht="15.75" thickBot="1"/>
    <row r="4" spans="2:6" ht="15.75" thickBot="1">
      <c r="B4" s="219"/>
      <c r="C4" s="127" t="s">
        <v>38</v>
      </c>
      <c r="D4" s="220"/>
      <c r="E4" s="331"/>
      <c r="F4" s="332"/>
    </row>
    <row r="5" spans="2:6">
      <c r="B5" s="223" t="s">
        <v>6</v>
      </c>
      <c r="C5" s="250" t="s">
        <v>96</v>
      </c>
      <c r="D5" s="220"/>
      <c r="E5" s="224" t="s">
        <v>7</v>
      </c>
      <c r="F5" s="333"/>
    </row>
    <row r="6" spans="2:6">
      <c r="B6" s="226" t="s">
        <v>8</v>
      </c>
      <c r="C6" s="251" t="s">
        <v>95</v>
      </c>
      <c r="D6" s="244"/>
      <c r="E6" s="227"/>
      <c r="F6" s="333"/>
    </row>
    <row r="7" spans="2:6">
      <c r="B7" s="226" t="s">
        <v>10</v>
      </c>
      <c r="C7" s="252"/>
      <c r="D7" s="245"/>
      <c r="E7" s="227" t="s">
        <v>11</v>
      </c>
      <c r="F7" s="333"/>
    </row>
    <row r="8" spans="2:6">
      <c r="B8" s="226" t="s">
        <v>12</v>
      </c>
      <c r="C8" s="252"/>
      <c r="D8" s="220"/>
      <c r="E8" s="228"/>
      <c r="F8" s="333"/>
    </row>
    <row r="9" spans="2:6">
      <c r="B9" s="128" t="s">
        <v>13</v>
      </c>
      <c r="C9" s="253"/>
      <c r="D9" s="220"/>
      <c r="E9" s="291"/>
      <c r="F9" s="333"/>
    </row>
    <row r="10" spans="2:6">
      <c r="B10" s="226" t="s">
        <v>14</v>
      </c>
      <c r="C10" s="252">
        <v>245609</v>
      </c>
      <c r="D10" s="220"/>
      <c r="E10" s="291"/>
      <c r="F10" s="333"/>
    </row>
    <row r="11" spans="2:6">
      <c r="B11" s="230" t="s">
        <v>16</v>
      </c>
      <c r="C11" s="254">
        <v>7171</v>
      </c>
      <c r="D11" s="220"/>
      <c r="E11" s="291"/>
      <c r="F11" s="333"/>
    </row>
    <row r="12" spans="2:6">
      <c r="B12" s="230" t="s">
        <v>17</v>
      </c>
      <c r="C12" s="254"/>
      <c r="D12" s="220"/>
      <c r="E12" s="291"/>
      <c r="F12" s="333"/>
    </row>
    <row r="13" spans="2:6" ht="15.75" thickBot="1">
      <c r="B13" s="230" t="s">
        <v>18</v>
      </c>
      <c r="C13" s="254"/>
      <c r="D13" s="220"/>
      <c r="E13" s="291"/>
      <c r="F13" s="334"/>
    </row>
    <row r="14" spans="2:6" ht="15.75" thickBot="1">
      <c r="B14" s="306" t="s">
        <v>19</v>
      </c>
      <c r="C14" s="249" t="s">
        <v>20</v>
      </c>
      <c r="D14" s="390" t="s">
        <v>21</v>
      </c>
      <c r="E14" s="299" t="s">
        <v>22</v>
      </c>
      <c r="F14" s="335" t="s">
        <v>23</v>
      </c>
    </row>
    <row r="15" spans="2:6" s="180" customFormat="1">
      <c r="B15" s="392" t="s">
        <v>30</v>
      </c>
      <c r="C15" s="393" t="s">
        <v>31</v>
      </c>
      <c r="D15" s="393">
        <v>1</v>
      </c>
      <c r="E15" s="391">
        <v>250000</v>
      </c>
      <c r="F15" s="307">
        <v>250000</v>
      </c>
    </row>
    <row r="16" spans="2:6" ht="15.75" thickBot="1">
      <c r="B16" s="261"/>
      <c r="C16" s="262"/>
      <c r="D16" s="247"/>
      <c r="E16" s="337" t="s">
        <v>24</v>
      </c>
      <c r="F16" s="338">
        <f>F15*D15</f>
        <v>250000</v>
      </c>
    </row>
    <row r="18" spans="2:6" ht="15.75" thickBot="1"/>
    <row r="19" spans="2:6" ht="15.75" thickBot="1">
      <c r="B19" s="219"/>
      <c r="C19" s="127" t="s">
        <v>39</v>
      </c>
      <c r="D19" s="220"/>
      <c r="E19" s="331"/>
      <c r="F19" s="332"/>
    </row>
    <row r="20" spans="2:6">
      <c r="B20" s="223" t="s">
        <v>6</v>
      </c>
      <c r="C20" s="250" t="s">
        <v>96</v>
      </c>
      <c r="D20" s="220"/>
      <c r="E20" s="224" t="s">
        <v>7</v>
      </c>
      <c r="F20" s="333"/>
    </row>
    <row r="21" spans="2:6">
      <c r="B21" s="226" t="s">
        <v>8</v>
      </c>
      <c r="C21" s="251" t="s">
        <v>95</v>
      </c>
      <c r="D21" s="244"/>
      <c r="E21" s="227"/>
      <c r="F21" s="333"/>
    </row>
    <row r="22" spans="2:6">
      <c r="B22" s="226" t="s">
        <v>10</v>
      </c>
      <c r="C22" s="252"/>
      <c r="D22" s="245"/>
      <c r="E22" s="227" t="s">
        <v>11</v>
      </c>
      <c r="F22" s="333"/>
    </row>
    <row r="23" spans="2:6">
      <c r="B23" s="226" t="s">
        <v>12</v>
      </c>
      <c r="C23" s="252"/>
      <c r="D23" s="220"/>
      <c r="E23" s="228"/>
      <c r="F23" s="333"/>
    </row>
    <row r="24" spans="2:6">
      <c r="B24" s="128" t="s">
        <v>13</v>
      </c>
      <c r="C24" s="253">
        <v>33371</v>
      </c>
      <c r="D24" s="220"/>
      <c r="E24" s="291"/>
      <c r="F24" s="333"/>
    </row>
    <row r="25" spans="2:6">
      <c r="B25" s="226" t="s">
        <v>14</v>
      </c>
      <c r="C25" s="252"/>
      <c r="D25" s="220"/>
      <c r="E25" s="291"/>
      <c r="F25" s="333"/>
    </row>
    <row r="26" spans="2:6">
      <c r="B26" s="230" t="s">
        <v>16</v>
      </c>
      <c r="C26" s="254">
        <v>7165</v>
      </c>
      <c r="D26" s="220"/>
      <c r="E26" s="291"/>
      <c r="F26" s="333"/>
    </row>
    <row r="27" spans="2:6">
      <c r="B27" s="230" t="s">
        <v>17</v>
      </c>
      <c r="C27" s="254"/>
      <c r="D27" s="220"/>
      <c r="E27" s="291"/>
      <c r="F27" s="333"/>
    </row>
    <row r="28" spans="2:6" ht="15.75" thickBot="1">
      <c r="B28" s="232" t="s">
        <v>18</v>
      </c>
      <c r="C28" s="254" t="s">
        <v>83</v>
      </c>
      <c r="D28" s="220"/>
      <c r="E28" s="291"/>
      <c r="F28" s="334"/>
    </row>
    <row r="29" spans="2:6" ht="15.75" thickBot="1">
      <c r="B29" s="243" t="s">
        <v>19</v>
      </c>
      <c r="C29" s="256" t="s">
        <v>20</v>
      </c>
      <c r="D29" s="260" t="s">
        <v>21</v>
      </c>
      <c r="E29" s="234" t="s">
        <v>22</v>
      </c>
      <c r="F29" s="335" t="s">
        <v>23</v>
      </c>
    </row>
    <row r="30" spans="2:6" s="165" customFormat="1" ht="15.75" thickBot="1">
      <c r="B30" s="265" t="s">
        <v>86</v>
      </c>
      <c r="C30" s="263" t="s">
        <v>102</v>
      </c>
      <c r="D30" s="266">
        <v>8</v>
      </c>
      <c r="E30" s="234">
        <v>45675</v>
      </c>
      <c r="F30" s="339">
        <f>E30*8</f>
        <v>365400</v>
      </c>
    </row>
    <row r="31" spans="2:6" s="165" customFormat="1" ht="15.75" thickBot="1">
      <c r="B31" s="265" t="s">
        <v>93</v>
      </c>
      <c r="C31" s="263" t="s">
        <v>103</v>
      </c>
      <c r="D31" s="266">
        <v>8</v>
      </c>
      <c r="E31" s="234">
        <v>70868</v>
      </c>
      <c r="F31" s="339">
        <f>E31*8</f>
        <v>566944</v>
      </c>
    </row>
    <row r="32" spans="2:6" s="165" customFormat="1" ht="15.75" thickBot="1">
      <c r="B32" s="265" t="s">
        <v>94</v>
      </c>
      <c r="C32" s="263" t="s">
        <v>104</v>
      </c>
      <c r="D32" s="266">
        <v>2</v>
      </c>
      <c r="E32" s="234">
        <v>79959</v>
      </c>
      <c r="F32" s="339">
        <f>E32*2</f>
        <v>159918</v>
      </c>
    </row>
    <row r="33" spans="2:6" s="165" customFormat="1" ht="15.75" thickBot="1">
      <c r="B33" s="265">
        <v>1110000</v>
      </c>
      <c r="C33" s="263" t="s">
        <v>34</v>
      </c>
      <c r="D33" s="266">
        <v>1</v>
      </c>
      <c r="E33" s="234">
        <v>280000</v>
      </c>
      <c r="F33" s="234">
        <v>280000</v>
      </c>
    </row>
    <row r="34" spans="2:6" s="165" customFormat="1" ht="15.75" thickBot="1">
      <c r="B34" s="265" t="s">
        <v>101</v>
      </c>
      <c r="C34" s="263" t="s">
        <v>105</v>
      </c>
      <c r="D34" s="266">
        <v>1</v>
      </c>
      <c r="E34" s="234">
        <v>250000</v>
      </c>
      <c r="F34" s="234">
        <v>250000</v>
      </c>
    </row>
    <row r="35" spans="2:6" s="165" customFormat="1" ht="15.75" thickBot="1">
      <c r="B35" s="265" t="s">
        <v>97</v>
      </c>
      <c r="C35" s="263" t="s">
        <v>106</v>
      </c>
      <c r="D35" s="266">
        <v>2</v>
      </c>
      <c r="E35" s="234">
        <v>206964</v>
      </c>
      <c r="F35" s="339">
        <f>E35*2</f>
        <v>413928</v>
      </c>
    </row>
    <row r="36" spans="2:6" s="165" customFormat="1" ht="15.75" thickBot="1">
      <c r="B36" s="265" t="s">
        <v>98</v>
      </c>
      <c r="C36" s="263" t="s">
        <v>100</v>
      </c>
      <c r="D36" s="266">
        <v>30</v>
      </c>
      <c r="E36" s="234">
        <v>0</v>
      </c>
      <c r="F36" s="234">
        <v>0</v>
      </c>
    </row>
    <row r="37" spans="2:6" s="165" customFormat="1" ht="15.75" thickBot="1">
      <c r="B37" s="265" t="s">
        <v>99</v>
      </c>
      <c r="C37" s="263" t="s">
        <v>100</v>
      </c>
      <c r="D37" s="266">
        <v>30</v>
      </c>
      <c r="E37" s="234">
        <v>0</v>
      </c>
      <c r="F37" s="234">
        <v>0</v>
      </c>
    </row>
    <row r="38" spans="2:6" ht="15.75" thickBot="1">
      <c r="B38" s="265"/>
      <c r="C38" s="263"/>
      <c r="D38" s="266"/>
      <c r="E38" s="234"/>
      <c r="F38" s="339"/>
    </row>
    <row r="39" spans="2:6" ht="15.75" thickBot="1">
      <c r="B39" s="265"/>
      <c r="C39" s="263"/>
      <c r="D39" s="264"/>
      <c r="E39" s="340" t="s">
        <v>24</v>
      </c>
      <c r="F39" s="338">
        <f>F30+F31+F32+F33+F34+F35</f>
        <v>2036190</v>
      </c>
    </row>
    <row r="40" spans="2:6">
      <c r="C40" s="263"/>
    </row>
    <row r="41" spans="2:6" ht="15.75" thickBot="1"/>
    <row r="42" spans="2:6" ht="15.75" thickBot="1">
      <c r="B42" s="219"/>
      <c r="C42" s="127" t="s">
        <v>40</v>
      </c>
      <c r="D42" s="220"/>
      <c r="E42" s="331"/>
      <c r="F42" s="332"/>
    </row>
    <row r="43" spans="2:6">
      <c r="B43" s="223" t="s">
        <v>6</v>
      </c>
      <c r="C43" s="255" t="s">
        <v>79</v>
      </c>
      <c r="D43" s="220"/>
      <c r="E43" s="224" t="s">
        <v>7</v>
      </c>
      <c r="F43" s="333"/>
    </row>
    <row r="44" spans="2:6">
      <c r="B44" s="226" t="s">
        <v>8</v>
      </c>
      <c r="C44" s="251" t="s">
        <v>80</v>
      </c>
      <c r="D44" s="244"/>
      <c r="E44" s="227"/>
      <c r="F44" s="333"/>
    </row>
    <row r="45" spans="2:6">
      <c r="B45" s="226" t="s">
        <v>10</v>
      </c>
      <c r="C45" s="252">
        <v>174338</v>
      </c>
      <c r="D45" s="245"/>
      <c r="E45" s="227" t="s">
        <v>11</v>
      </c>
      <c r="F45" s="333"/>
    </row>
    <row r="46" spans="2:6">
      <c r="B46" s="226" t="s">
        <v>12</v>
      </c>
      <c r="C46" s="252"/>
      <c r="D46" s="220"/>
      <c r="E46" s="228"/>
      <c r="F46" s="333"/>
    </row>
    <row r="47" spans="2:6">
      <c r="B47" s="128" t="s">
        <v>13</v>
      </c>
      <c r="C47" s="253">
        <v>33187</v>
      </c>
      <c r="D47" s="220"/>
      <c r="E47" s="291"/>
      <c r="F47" s="333"/>
    </row>
    <row r="48" spans="2:6">
      <c r="B48" s="226" t="s">
        <v>14</v>
      </c>
      <c r="C48" s="252" t="s">
        <v>78</v>
      </c>
      <c r="D48" s="220"/>
      <c r="E48" s="291"/>
      <c r="F48" s="333"/>
    </row>
    <row r="49" spans="2:6">
      <c r="B49" s="230" t="s">
        <v>16</v>
      </c>
      <c r="C49" s="254">
        <v>7074</v>
      </c>
      <c r="D49" s="220"/>
      <c r="E49" s="291"/>
      <c r="F49" s="333"/>
    </row>
    <row r="50" spans="2:6">
      <c r="B50" s="230" t="s">
        <v>17</v>
      </c>
      <c r="C50" s="254"/>
      <c r="D50" s="220"/>
      <c r="E50" s="291"/>
      <c r="F50" s="333"/>
    </row>
    <row r="51" spans="2:6" ht="15.75" thickBot="1">
      <c r="B51" s="232" t="s">
        <v>18</v>
      </c>
      <c r="C51" s="254" t="s">
        <v>83</v>
      </c>
      <c r="D51" s="220"/>
      <c r="E51" s="291"/>
      <c r="F51" s="334"/>
    </row>
    <row r="52" spans="2:6" ht="15.75" thickBot="1">
      <c r="B52" s="217" t="s">
        <v>19</v>
      </c>
      <c r="C52" s="256" t="s">
        <v>20</v>
      </c>
      <c r="D52" s="246" t="s">
        <v>21</v>
      </c>
      <c r="E52" s="234" t="s">
        <v>22</v>
      </c>
      <c r="F52" s="335" t="s">
        <v>23</v>
      </c>
    </row>
    <row r="53" spans="2:6">
      <c r="B53" s="218">
        <v>38827</v>
      </c>
      <c r="C53" s="257" t="s">
        <v>81</v>
      </c>
      <c r="D53" s="248">
        <v>2</v>
      </c>
      <c r="E53" s="236">
        <v>25000</v>
      </c>
      <c r="F53" s="336">
        <f>E53*D53</f>
        <v>50000</v>
      </c>
    </row>
    <row r="54" spans="2:6" s="165" customFormat="1">
      <c r="B54" s="241">
        <v>352060000</v>
      </c>
      <c r="C54" s="258" t="s">
        <v>82</v>
      </c>
      <c r="D54" s="249">
        <v>1</v>
      </c>
      <c r="E54" s="242">
        <v>40150</v>
      </c>
      <c r="F54" s="341">
        <v>40150</v>
      </c>
    </row>
    <row r="55" spans="2:6" ht="15.75" thickBot="1">
      <c r="B55" s="238"/>
      <c r="C55" s="259"/>
      <c r="D55" s="247"/>
      <c r="E55" s="337" t="s">
        <v>24</v>
      </c>
      <c r="F55" s="338">
        <f>F53+F54</f>
        <v>90150</v>
      </c>
    </row>
    <row r="57" spans="2:6" ht="15.75" thickBot="1"/>
    <row r="58" spans="2:6" ht="15.75" thickBot="1">
      <c r="B58" s="219"/>
      <c r="C58" s="127" t="s">
        <v>41</v>
      </c>
      <c r="D58" s="220"/>
      <c r="E58" s="331"/>
      <c r="F58" s="332"/>
    </row>
    <row r="59" spans="2:6">
      <c r="B59" s="223" t="s">
        <v>6</v>
      </c>
      <c r="C59" s="255" t="s">
        <v>134</v>
      </c>
      <c r="D59" s="220"/>
      <c r="E59" s="224" t="s">
        <v>7</v>
      </c>
      <c r="F59" s="333"/>
    </row>
    <row r="60" spans="2:6">
      <c r="B60" s="226" t="s">
        <v>8</v>
      </c>
      <c r="C60" s="251" t="s">
        <v>154</v>
      </c>
      <c r="D60" s="244"/>
      <c r="E60" s="227"/>
      <c r="F60" s="333"/>
    </row>
    <row r="61" spans="2:6">
      <c r="B61" s="226" t="s">
        <v>10</v>
      </c>
      <c r="C61" s="252">
        <v>176765</v>
      </c>
      <c r="D61" s="245"/>
      <c r="E61" s="227" t="s">
        <v>11</v>
      </c>
      <c r="F61" s="333"/>
    </row>
    <row r="62" spans="2:6">
      <c r="B62" s="226" t="s">
        <v>12</v>
      </c>
      <c r="C62" s="252"/>
      <c r="D62" s="220"/>
      <c r="E62" s="228"/>
      <c r="F62" s="333"/>
    </row>
    <row r="63" spans="2:6">
      <c r="B63" s="128" t="s">
        <v>13</v>
      </c>
      <c r="C63" s="253">
        <v>34600</v>
      </c>
      <c r="D63" s="220"/>
      <c r="E63" s="291"/>
      <c r="F63" s="333"/>
    </row>
    <row r="64" spans="2:6">
      <c r="B64" s="226" t="s">
        <v>14</v>
      </c>
      <c r="C64" s="252">
        <v>4500036516</v>
      </c>
      <c r="D64" s="220"/>
      <c r="E64" s="291"/>
      <c r="F64" s="333"/>
    </row>
    <row r="65" spans="2:6">
      <c r="B65" s="230" t="s">
        <v>16</v>
      </c>
      <c r="C65" s="254"/>
      <c r="D65" s="220"/>
      <c r="E65" s="291"/>
      <c r="F65" s="333"/>
    </row>
    <row r="66" spans="2:6">
      <c r="B66" s="230" t="s">
        <v>17</v>
      </c>
      <c r="C66" s="254"/>
      <c r="D66" s="220"/>
      <c r="E66" s="291"/>
      <c r="F66" s="333"/>
    </row>
    <row r="67" spans="2:6" ht="15.75" thickBot="1">
      <c r="B67" s="232" t="s">
        <v>18</v>
      </c>
      <c r="C67" s="254"/>
      <c r="D67" s="220"/>
      <c r="E67" s="291"/>
      <c r="F67" s="334"/>
    </row>
    <row r="68" spans="2:6" ht="15.75" thickBot="1">
      <c r="B68" s="217" t="s">
        <v>19</v>
      </c>
      <c r="C68" s="256" t="s">
        <v>20</v>
      </c>
      <c r="D68" s="327" t="s">
        <v>21</v>
      </c>
      <c r="E68" s="307" t="s">
        <v>22</v>
      </c>
      <c r="F68" s="342" t="s">
        <v>23</v>
      </c>
    </row>
    <row r="69" spans="2:6" s="309" customFormat="1" ht="15.75" thickBot="1">
      <c r="B69" s="243">
        <v>553858</v>
      </c>
      <c r="C69" s="328" t="s">
        <v>155</v>
      </c>
      <c r="D69" s="330">
        <v>2</v>
      </c>
      <c r="E69" s="307">
        <v>185200</v>
      </c>
      <c r="F69" s="339">
        <f>E69*D69</f>
        <v>370400</v>
      </c>
    </row>
    <row r="70" spans="2:6" s="309" customFormat="1" ht="15.75" thickBot="1">
      <c r="B70" s="243">
        <v>554012</v>
      </c>
      <c r="C70" s="328" t="s">
        <v>156</v>
      </c>
      <c r="D70" s="330">
        <v>2</v>
      </c>
      <c r="E70" s="307">
        <v>147806</v>
      </c>
      <c r="F70" s="339">
        <f>E70*D70</f>
        <v>295612</v>
      </c>
    </row>
    <row r="71" spans="2:6" s="309" customFormat="1" ht="15.75" thickBot="1">
      <c r="B71" s="243">
        <v>553855</v>
      </c>
      <c r="C71" s="328" t="s">
        <v>157</v>
      </c>
      <c r="D71" s="330">
        <v>1</v>
      </c>
      <c r="E71" s="307">
        <v>390000</v>
      </c>
      <c r="F71" s="307">
        <v>390000</v>
      </c>
    </row>
    <row r="72" spans="2:6">
      <c r="B72" s="218">
        <v>3200000000</v>
      </c>
      <c r="C72" s="257" t="s">
        <v>32</v>
      </c>
      <c r="D72" s="329">
        <v>1</v>
      </c>
      <c r="E72" s="304">
        <v>175000</v>
      </c>
      <c r="F72" s="304">
        <v>175000</v>
      </c>
    </row>
    <row r="73" spans="2:6" ht="15.75" thickBot="1">
      <c r="B73" s="238"/>
      <c r="C73" s="259"/>
      <c r="D73" s="247"/>
      <c r="E73" s="337" t="s">
        <v>24</v>
      </c>
      <c r="F73" s="338">
        <f>F69+F70+F71+F72</f>
        <v>1231012</v>
      </c>
    </row>
    <row r="75" spans="2:6" ht="15.75" thickBot="1"/>
    <row r="76" spans="2:6" ht="15.75" thickBot="1">
      <c r="B76" s="219"/>
      <c r="C76" s="127" t="s">
        <v>42</v>
      </c>
      <c r="D76" s="220"/>
      <c r="E76" s="331"/>
      <c r="F76" s="332"/>
    </row>
    <row r="77" spans="2:6">
      <c r="B77" s="223" t="s">
        <v>6</v>
      </c>
      <c r="C77" s="267" t="s">
        <v>134</v>
      </c>
      <c r="D77" s="220"/>
      <c r="E77" s="224" t="s">
        <v>7</v>
      </c>
      <c r="F77" s="333"/>
    </row>
    <row r="78" spans="2:6">
      <c r="B78" s="226" t="s">
        <v>8</v>
      </c>
      <c r="C78" s="251" t="s">
        <v>68</v>
      </c>
      <c r="D78" s="244"/>
      <c r="E78" s="227"/>
      <c r="F78" s="333"/>
    </row>
    <row r="79" spans="2:6">
      <c r="B79" s="226" t="s">
        <v>10</v>
      </c>
      <c r="C79" s="252"/>
      <c r="D79" s="245"/>
      <c r="E79" s="227" t="s">
        <v>11</v>
      </c>
      <c r="F79" s="333"/>
    </row>
    <row r="80" spans="2:6">
      <c r="B80" s="226" t="s">
        <v>12</v>
      </c>
      <c r="C80" s="252"/>
      <c r="D80" s="220"/>
      <c r="E80" s="228"/>
      <c r="F80" s="333"/>
    </row>
    <row r="81" spans="2:6">
      <c r="B81" s="128" t="s">
        <v>13</v>
      </c>
      <c r="C81" s="253"/>
      <c r="D81" s="220"/>
      <c r="E81" s="291"/>
      <c r="F81" s="333"/>
    </row>
    <row r="82" spans="2:6">
      <c r="B82" s="226" t="s">
        <v>14</v>
      </c>
      <c r="C82" s="252"/>
      <c r="D82" s="220"/>
      <c r="E82" s="291"/>
      <c r="F82" s="333"/>
    </row>
    <row r="83" spans="2:6">
      <c r="B83" s="230" t="s">
        <v>16</v>
      </c>
      <c r="C83" s="254"/>
      <c r="D83" s="220"/>
      <c r="E83" s="291"/>
      <c r="F83" s="333"/>
    </row>
    <row r="84" spans="2:6">
      <c r="B84" s="230" t="s">
        <v>17</v>
      </c>
      <c r="C84" s="254"/>
      <c r="D84" s="220"/>
      <c r="E84" s="291"/>
      <c r="F84" s="333"/>
    </row>
    <row r="85" spans="2:6" ht="15.75" thickBot="1">
      <c r="B85" s="232" t="s">
        <v>18</v>
      </c>
      <c r="C85" s="254"/>
      <c r="D85" s="220"/>
      <c r="E85" s="291"/>
      <c r="F85" s="334"/>
    </row>
    <row r="86" spans="2:6" ht="15.75" thickBot="1">
      <c r="B86" s="217" t="s">
        <v>19</v>
      </c>
      <c r="C86" s="256" t="s">
        <v>20</v>
      </c>
      <c r="D86" s="246" t="s">
        <v>21</v>
      </c>
      <c r="E86" s="234" t="s">
        <v>22</v>
      </c>
      <c r="F86" s="335" t="s">
        <v>23</v>
      </c>
    </row>
    <row r="87" spans="2:6">
      <c r="B87" s="218"/>
      <c r="C87" s="257"/>
      <c r="D87" s="248"/>
      <c r="E87" s="236"/>
      <c r="F87" s="336"/>
    </row>
    <row r="88" spans="2:6" ht="15.75" thickBot="1">
      <c r="B88" s="238"/>
      <c r="C88" s="259"/>
      <c r="D88" s="247"/>
      <c r="E88" s="337" t="s">
        <v>24</v>
      </c>
      <c r="F88" s="338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83"/>
  </cols>
  <sheetData>
    <row r="2" spans="2:6" s="165" customFormat="1">
      <c r="E2" s="183"/>
      <c r="F2" s="183"/>
    </row>
    <row r="3" spans="2:6" ht="15.75" thickBot="1"/>
    <row r="4" spans="2:6" ht="15.75" thickBot="1">
      <c r="B4" s="360"/>
      <c r="C4" s="361" t="s">
        <v>45</v>
      </c>
      <c r="D4" s="351"/>
      <c r="E4" s="352"/>
      <c r="F4" s="353"/>
    </row>
    <row r="5" spans="2:6">
      <c r="B5" s="134" t="s">
        <v>6</v>
      </c>
      <c r="C5" s="286" t="s">
        <v>177</v>
      </c>
      <c r="D5" s="354"/>
      <c r="E5" s="204" t="s">
        <v>7</v>
      </c>
      <c r="F5" s="355"/>
    </row>
    <row r="6" spans="2:6">
      <c r="B6" s="138" t="s">
        <v>8</v>
      </c>
      <c r="C6" s="287" t="s">
        <v>174</v>
      </c>
      <c r="D6" s="140"/>
      <c r="E6" s="206"/>
      <c r="F6" s="355"/>
    </row>
    <row r="7" spans="2:6">
      <c r="B7" s="138" t="s">
        <v>10</v>
      </c>
      <c r="C7" s="288">
        <v>177574</v>
      </c>
      <c r="D7" s="143"/>
      <c r="E7" s="206" t="s">
        <v>11</v>
      </c>
      <c r="F7" s="355"/>
    </row>
    <row r="8" spans="2:6" ht="15.75" thickBot="1">
      <c r="B8" s="146" t="s">
        <v>12</v>
      </c>
      <c r="C8" s="289"/>
      <c r="D8" s="354"/>
      <c r="E8" s="208"/>
      <c r="F8" s="355"/>
    </row>
    <row r="9" spans="2:6" ht="15.75" thickBot="1">
      <c r="B9" s="358" t="s">
        <v>13</v>
      </c>
      <c r="C9" s="359">
        <v>35264</v>
      </c>
      <c r="D9" s="354"/>
      <c r="E9" s="354"/>
      <c r="F9" s="355"/>
    </row>
    <row r="10" spans="2:6">
      <c r="B10" s="356" t="s">
        <v>14</v>
      </c>
      <c r="C10" s="357">
        <v>141370</v>
      </c>
      <c r="D10" s="354"/>
      <c r="E10" s="354"/>
      <c r="F10" s="355"/>
    </row>
    <row r="11" spans="2:6">
      <c r="B11" s="146" t="s">
        <v>16</v>
      </c>
      <c r="C11" s="289">
        <v>7233</v>
      </c>
      <c r="D11" s="354"/>
      <c r="E11" s="354"/>
      <c r="F11" s="355"/>
    </row>
    <row r="12" spans="2:6">
      <c r="B12" s="146" t="s">
        <v>17</v>
      </c>
      <c r="C12" s="147"/>
      <c r="D12" s="354"/>
      <c r="E12" s="354"/>
      <c r="F12" s="355"/>
    </row>
    <row r="13" spans="2:6" ht="15.75" thickBot="1">
      <c r="B13" s="149" t="s">
        <v>18</v>
      </c>
      <c r="C13" s="147"/>
      <c r="D13" s="354"/>
      <c r="E13" s="354"/>
      <c r="F13" s="355"/>
    </row>
    <row r="14" spans="2:6" ht="15.75" thickBot="1">
      <c r="B14" s="362" t="s">
        <v>19</v>
      </c>
      <c r="C14" s="362" t="s">
        <v>20</v>
      </c>
      <c r="D14" s="363" t="s">
        <v>21</v>
      </c>
      <c r="E14" s="364" t="s">
        <v>22</v>
      </c>
      <c r="F14" s="365" t="s">
        <v>23</v>
      </c>
    </row>
    <row r="15" spans="2:6">
      <c r="B15" s="218">
        <v>9082603</v>
      </c>
      <c r="C15" s="218" t="s">
        <v>176</v>
      </c>
      <c r="D15" s="295">
        <v>2</v>
      </c>
      <c r="E15" s="236">
        <v>138000</v>
      </c>
      <c r="F15" s="336">
        <f>E15*D15</f>
        <v>276000</v>
      </c>
    </row>
    <row r="16" spans="2:6" ht="15.75" thickBot="1">
      <c r="B16" s="159"/>
      <c r="C16" s="160"/>
      <c r="D16" s="161"/>
      <c r="E16" s="215" t="s">
        <v>24</v>
      </c>
      <c r="F16" s="338">
        <f>F15</f>
        <v>276000</v>
      </c>
    </row>
    <row r="18" spans="2:6" ht="15.75" thickBot="1"/>
    <row r="19" spans="2:6" ht="15.75" thickBot="1">
      <c r="B19" s="360"/>
      <c r="C19" s="361" t="s">
        <v>46</v>
      </c>
      <c r="D19" s="351"/>
      <c r="E19" s="352"/>
      <c r="F19" s="353"/>
    </row>
    <row r="20" spans="2:6">
      <c r="B20" s="134" t="s">
        <v>6</v>
      </c>
      <c r="C20" s="164" t="s">
        <v>198</v>
      </c>
      <c r="D20" s="354"/>
      <c r="E20" s="204" t="s">
        <v>7</v>
      </c>
      <c r="F20" s="355"/>
    </row>
    <row r="21" spans="2:6">
      <c r="B21" s="138" t="s">
        <v>8</v>
      </c>
      <c r="C21" s="139" t="s">
        <v>199</v>
      </c>
      <c r="D21" s="140"/>
      <c r="E21" s="206"/>
      <c r="F21" s="355"/>
    </row>
    <row r="22" spans="2:6">
      <c r="B22" s="138" t="s">
        <v>10</v>
      </c>
      <c r="C22" s="142">
        <v>181267</v>
      </c>
      <c r="D22" s="143"/>
      <c r="E22" s="206" t="s">
        <v>11</v>
      </c>
      <c r="F22" s="355"/>
    </row>
    <row r="23" spans="2:6" ht="15.75" thickBot="1">
      <c r="B23" s="146" t="s">
        <v>12</v>
      </c>
      <c r="C23" s="147"/>
      <c r="D23" s="354"/>
      <c r="E23" s="208"/>
      <c r="F23" s="355"/>
    </row>
    <row r="24" spans="2:6" ht="15.75" thickBot="1">
      <c r="B24" s="358" t="s">
        <v>13</v>
      </c>
      <c r="C24" s="359">
        <v>37423</v>
      </c>
      <c r="D24" s="354"/>
      <c r="E24" s="354"/>
      <c r="F24" s="355"/>
    </row>
    <row r="25" spans="2:6">
      <c r="B25" s="356" t="s">
        <v>14</v>
      </c>
      <c r="C25" s="366" t="s">
        <v>178</v>
      </c>
      <c r="D25" s="354"/>
      <c r="E25" s="354"/>
      <c r="F25" s="355"/>
    </row>
    <row r="26" spans="2:6">
      <c r="B26" s="146" t="s">
        <v>16</v>
      </c>
      <c r="C26" s="147"/>
      <c r="D26" s="354"/>
      <c r="E26" s="354"/>
      <c r="F26" s="355"/>
    </row>
    <row r="27" spans="2:6">
      <c r="B27" s="146" t="s">
        <v>17</v>
      </c>
      <c r="C27" s="147"/>
      <c r="D27" s="354"/>
      <c r="E27" s="354"/>
      <c r="F27" s="355"/>
    </row>
    <row r="28" spans="2:6" ht="15.75" thickBot="1">
      <c r="B28" s="149" t="s">
        <v>18</v>
      </c>
      <c r="C28" s="147"/>
      <c r="D28" s="354"/>
      <c r="E28" s="354"/>
      <c r="F28" s="355"/>
    </row>
    <row r="29" spans="2:6" ht="15.75" thickBot="1">
      <c r="B29" s="362" t="s">
        <v>19</v>
      </c>
      <c r="C29" s="362" t="s">
        <v>20</v>
      </c>
      <c r="D29" s="363" t="s">
        <v>21</v>
      </c>
      <c r="E29" s="364" t="s">
        <v>22</v>
      </c>
      <c r="F29" s="365" t="s">
        <v>23</v>
      </c>
    </row>
    <row r="30" spans="2:6" s="165" customFormat="1">
      <c r="B30" s="168" t="s">
        <v>197</v>
      </c>
      <c r="C30" s="172" t="s">
        <v>200</v>
      </c>
      <c r="D30" s="172">
        <v>4</v>
      </c>
      <c r="E30" s="174">
        <v>77200</v>
      </c>
      <c r="F30" s="174">
        <f>E30*D30</f>
        <v>308800</v>
      </c>
    </row>
    <row r="31" spans="2:6" ht="15.75" thickBot="1">
      <c r="B31" s="169"/>
      <c r="C31" s="171"/>
      <c r="D31" s="161"/>
      <c r="E31" s="215" t="s">
        <v>24</v>
      </c>
      <c r="F31" s="188">
        <f>F30</f>
        <v>308800</v>
      </c>
    </row>
    <row r="33" spans="2:6" ht="15.75" thickBot="1"/>
    <row r="34" spans="2:6" ht="15.75" thickBot="1">
      <c r="B34" s="130"/>
      <c r="C34" s="127" t="s">
        <v>47</v>
      </c>
      <c r="D34" s="131"/>
      <c r="E34" s="214"/>
      <c r="F34" s="184"/>
    </row>
    <row r="35" spans="2:6">
      <c r="B35" s="134" t="s">
        <v>6</v>
      </c>
      <c r="C35" s="164" t="s">
        <v>112</v>
      </c>
      <c r="D35" s="135"/>
      <c r="E35" s="136" t="s">
        <v>7</v>
      </c>
      <c r="F35" s="185"/>
    </row>
    <row r="36" spans="2:6">
      <c r="B36" s="138" t="s">
        <v>8</v>
      </c>
      <c r="C36" s="139" t="s">
        <v>89</v>
      </c>
      <c r="D36" s="140"/>
      <c r="E36" s="141"/>
      <c r="F36" s="185"/>
    </row>
    <row r="37" spans="2:6">
      <c r="B37" s="138" t="s">
        <v>10</v>
      </c>
      <c r="C37" s="194">
        <v>174709</v>
      </c>
      <c r="D37" s="143"/>
      <c r="E37" s="141" t="s">
        <v>11</v>
      </c>
      <c r="F37" s="185"/>
    </row>
    <row r="38" spans="2:6">
      <c r="B38" s="138" t="s">
        <v>12</v>
      </c>
      <c r="C38" s="194"/>
      <c r="D38" s="135"/>
      <c r="E38" s="144"/>
      <c r="F38" s="185"/>
    </row>
    <row r="39" spans="2:6">
      <c r="B39" s="128" t="s">
        <v>13</v>
      </c>
      <c r="C39" s="195">
        <v>33328</v>
      </c>
      <c r="D39" s="135"/>
      <c r="E39" s="135"/>
      <c r="F39" s="185"/>
    </row>
    <row r="40" spans="2:6">
      <c r="B40" s="138" t="s">
        <v>14</v>
      </c>
      <c r="C40" s="194">
        <v>4700004597</v>
      </c>
      <c r="D40" s="135"/>
      <c r="E40" s="135"/>
      <c r="F40" s="185"/>
    </row>
    <row r="41" spans="2:6">
      <c r="B41" s="146" t="s">
        <v>16</v>
      </c>
      <c r="C41" s="147"/>
      <c r="D41" s="135"/>
      <c r="E41" s="135"/>
      <c r="F41" s="185"/>
    </row>
    <row r="42" spans="2:6">
      <c r="B42" s="146" t="s">
        <v>17</v>
      </c>
      <c r="C42" s="147"/>
      <c r="D42" s="135"/>
      <c r="E42" s="135"/>
      <c r="F42" s="185"/>
    </row>
    <row r="43" spans="2:6" ht="15.75" thickBot="1">
      <c r="B43" s="149" t="s">
        <v>18</v>
      </c>
      <c r="C43" s="147"/>
      <c r="D43" s="135"/>
      <c r="E43" s="135"/>
      <c r="F43" s="186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7" t="s">
        <v>23</v>
      </c>
    </row>
    <row r="45" spans="2:6">
      <c r="B45" s="155">
        <v>9910000003</v>
      </c>
      <c r="C45" s="155" t="s">
        <v>128</v>
      </c>
      <c r="D45" s="156">
        <v>1</v>
      </c>
      <c r="E45" s="157">
        <v>250000</v>
      </c>
      <c r="F45" s="157">
        <v>250000</v>
      </c>
    </row>
    <row r="46" spans="2:6" ht="15.75" thickBot="1">
      <c r="B46" s="159"/>
      <c r="C46" s="160"/>
      <c r="D46" s="161"/>
      <c r="E46" s="215" t="s">
        <v>24</v>
      </c>
      <c r="F46" s="188">
        <f>F45</f>
        <v>250000</v>
      </c>
    </row>
    <row r="48" spans="2:6" ht="15.75" thickBot="1"/>
    <row r="49" spans="2:6" ht="15.75" thickBot="1">
      <c r="B49" s="130"/>
      <c r="C49" s="127" t="s">
        <v>48</v>
      </c>
      <c r="D49" s="131"/>
      <c r="E49" s="214"/>
      <c r="F49" s="184"/>
    </row>
    <row r="50" spans="2:6">
      <c r="B50" s="134" t="s">
        <v>6</v>
      </c>
      <c r="C50" s="164" t="s">
        <v>202</v>
      </c>
      <c r="D50" s="135"/>
      <c r="E50" s="136" t="s">
        <v>7</v>
      </c>
      <c r="F50" s="185"/>
    </row>
    <row r="51" spans="2:6">
      <c r="B51" s="138" t="s">
        <v>8</v>
      </c>
      <c r="C51" s="139" t="s">
        <v>179</v>
      </c>
      <c r="D51" s="140"/>
      <c r="E51" s="141"/>
      <c r="F51" s="185"/>
    </row>
    <row r="52" spans="2:6">
      <c r="B52" s="138" t="s">
        <v>10</v>
      </c>
      <c r="C52" s="142">
        <v>181461</v>
      </c>
      <c r="D52" s="143"/>
      <c r="E52" s="141" t="s">
        <v>11</v>
      </c>
      <c r="F52" s="185"/>
    </row>
    <row r="53" spans="2:6">
      <c r="B53" s="138" t="s">
        <v>12</v>
      </c>
      <c r="C53" s="142"/>
      <c r="D53" s="135"/>
      <c r="E53" s="144"/>
      <c r="F53" s="185"/>
    </row>
    <row r="54" spans="2:6">
      <c r="B54" s="128" t="s">
        <v>13</v>
      </c>
      <c r="C54" s="129">
        <v>377533</v>
      </c>
      <c r="D54" s="135"/>
      <c r="E54" s="135"/>
      <c r="F54" s="185"/>
    </row>
    <row r="55" spans="2:6">
      <c r="B55" s="138" t="s">
        <v>14</v>
      </c>
      <c r="C55" s="142" t="s">
        <v>203</v>
      </c>
      <c r="D55" s="135"/>
      <c r="E55" s="135"/>
      <c r="F55" s="185"/>
    </row>
    <row r="56" spans="2:6">
      <c r="B56" s="146" t="s">
        <v>16</v>
      </c>
      <c r="C56" s="147"/>
      <c r="D56" s="135"/>
      <c r="E56" s="135"/>
      <c r="F56" s="185"/>
    </row>
    <row r="57" spans="2:6">
      <c r="B57" s="146" t="s">
        <v>17</v>
      </c>
      <c r="C57" s="147"/>
      <c r="D57" s="135"/>
      <c r="E57" s="135"/>
      <c r="F57" s="185"/>
    </row>
    <row r="58" spans="2:6" ht="15.75" thickBot="1">
      <c r="B58" s="149" t="s">
        <v>18</v>
      </c>
      <c r="C58" s="147"/>
      <c r="D58" s="135"/>
      <c r="E58" s="135"/>
      <c r="F58" s="186"/>
    </row>
    <row r="59" spans="2:6" ht="15.75" thickBot="1">
      <c r="B59" s="151" t="s">
        <v>19</v>
      </c>
      <c r="C59" s="151" t="s">
        <v>20</v>
      </c>
      <c r="D59" s="152" t="s">
        <v>21</v>
      </c>
      <c r="E59" s="153" t="s">
        <v>22</v>
      </c>
      <c r="F59" s="187" t="s">
        <v>23</v>
      </c>
    </row>
    <row r="60" spans="2:6" s="165" customFormat="1">
      <c r="B60" s="168" t="s">
        <v>86</v>
      </c>
      <c r="C60" s="172" t="s">
        <v>204</v>
      </c>
      <c r="D60" s="172">
        <v>6</v>
      </c>
      <c r="E60" s="174">
        <v>47304</v>
      </c>
      <c r="F60" s="174">
        <f>E60*D60</f>
        <v>283824</v>
      </c>
    </row>
    <row r="61" spans="2:6" ht="15.75" thickBot="1">
      <c r="B61" s="169"/>
      <c r="C61" s="171"/>
      <c r="D61" s="161"/>
      <c r="E61" s="215" t="s">
        <v>24</v>
      </c>
      <c r="F61" s="188">
        <f>F60</f>
        <v>283824</v>
      </c>
    </row>
    <row r="63" spans="2:6" ht="15.75" thickBot="1"/>
    <row r="64" spans="2:6" ht="15.75" thickBot="1">
      <c r="B64" s="130"/>
      <c r="C64" s="127" t="s">
        <v>49</v>
      </c>
      <c r="D64" s="131"/>
      <c r="E64" s="214"/>
      <c r="F64" s="184"/>
    </row>
    <row r="65" spans="2:6">
      <c r="B65" s="134" t="s">
        <v>6</v>
      </c>
      <c r="C65" s="164" t="s">
        <v>43</v>
      </c>
      <c r="D65" s="135"/>
      <c r="E65" s="136" t="s">
        <v>7</v>
      </c>
      <c r="F65" s="185"/>
    </row>
    <row r="66" spans="2:6">
      <c r="B66" s="138" t="s">
        <v>8</v>
      </c>
      <c r="C66" s="139" t="s">
        <v>69</v>
      </c>
      <c r="D66" s="140"/>
      <c r="E66" s="141"/>
      <c r="F66" s="185"/>
    </row>
    <row r="67" spans="2:6">
      <c r="B67" s="138" t="s">
        <v>10</v>
      </c>
      <c r="C67" s="142">
        <v>174020</v>
      </c>
      <c r="D67" s="143"/>
      <c r="E67" s="141" t="s">
        <v>11</v>
      </c>
      <c r="F67" s="185"/>
    </row>
    <row r="68" spans="2:6">
      <c r="B68" s="138" t="s">
        <v>12</v>
      </c>
      <c r="C68" s="142"/>
      <c r="D68" s="135"/>
      <c r="E68" s="144"/>
      <c r="F68" s="185"/>
    </row>
    <row r="69" spans="2:6">
      <c r="B69" s="128" t="s">
        <v>13</v>
      </c>
      <c r="C69" s="129"/>
      <c r="D69" s="135"/>
      <c r="E69" s="135"/>
      <c r="F69" s="185"/>
    </row>
    <row r="70" spans="2:6">
      <c r="B70" s="138" t="s">
        <v>14</v>
      </c>
      <c r="C70" s="142"/>
      <c r="D70" s="135"/>
      <c r="E70" s="135"/>
      <c r="F70" s="185"/>
    </row>
    <row r="71" spans="2:6">
      <c r="B71" s="146" t="s">
        <v>16</v>
      </c>
      <c r="C71" s="147"/>
      <c r="D71" s="135"/>
      <c r="E71" s="135"/>
      <c r="F71" s="185"/>
    </row>
    <row r="72" spans="2:6">
      <c r="B72" s="146" t="s">
        <v>17</v>
      </c>
      <c r="C72" s="147"/>
      <c r="D72" s="135"/>
      <c r="E72" s="135"/>
      <c r="F72" s="185"/>
    </row>
    <row r="73" spans="2:6" ht="15.75" thickBot="1">
      <c r="B73" s="149" t="s">
        <v>18</v>
      </c>
      <c r="C73" s="147"/>
      <c r="D73" s="135"/>
      <c r="E73" s="135"/>
      <c r="F73" s="186"/>
    </row>
    <row r="74" spans="2:6" ht="15.75" thickBot="1">
      <c r="B74" s="151" t="s">
        <v>19</v>
      </c>
      <c r="C74" s="151" t="s">
        <v>20</v>
      </c>
      <c r="D74" s="276" t="s">
        <v>21</v>
      </c>
      <c r="E74" s="277" t="s">
        <v>22</v>
      </c>
      <c r="F74" s="278" t="s">
        <v>23</v>
      </c>
    </row>
    <row r="75" spans="2:6" s="165" customFormat="1">
      <c r="B75" s="269" t="s">
        <v>122</v>
      </c>
      <c r="C75" s="270" t="s">
        <v>118</v>
      </c>
      <c r="D75" s="155">
        <v>1</v>
      </c>
      <c r="E75" s="281">
        <v>24570</v>
      </c>
      <c r="F75" s="190">
        <f>E75*D75</f>
        <v>24570</v>
      </c>
    </row>
    <row r="76" spans="2:6" s="165" customFormat="1">
      <c r="B76" s="272">
        <v>90044</v>
      </c>
      <c r="C76" s="273" t="s">
        <v>119</v>
      </c>
      <c r="D76" s="272">
        <v>2</v>
      </c>
      <c r="E76" s="282">
        <v>12870</v>
      </c>
      <c r="F76" s="279">
        <f>E76*D76</f>
        <v>25740</v>
      </c>
    </row>
    <row r="77" spans="2:6" s="165" customFormat="1">
      <c r="B77" s="272">
        <v>9178</v>
      </c>
      <c r="C77" s="273" t="s">
        <v>120</v>
      </c>
      <c r="D77" s="272">
        <v>1</v>
      </c>
      <c r="E77" s="282">
        <v>220870</v>
      </c>
      <c r="F77" s="279">
        <f>E77*D77</f>
        <v>220870</v>
      </c>
    </row>
    <row r="78" spans="2:6">
      <c r="B78" s="271" t="s">
        <v>123</v>
      </c>
      <c r="C78" s="274" t="s">
        <v>121</v>
      </c>
      <c r="D78" s="272">
        <v>2</v>
      </c>
      <c r="E78" s="282">
        <v>25870</v>
      </c>
      <c r="F78" s="279">
        <f>E78*D78</f>
        <v>51740</v>
      </c>
    </row>
    <row r="79" spans="2:6" ht="15.75" thickBot="1">
      <c r="B79" s="159"/>
      <c r="C79" s="275"/>
      <c r="D79" s="284"/>
      <c r="E79" s="283" t="s">
        <v>24</v>
      </c>
      <c r="F79" s="280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83"/>
  </cols>
  <sheetData>
    <row r="2" spans="2:6" s="165" customFormat="1">
      <c r="F2" s="183"/>
    </row>
    <row r="3" spans="2:6" ht="15.75" thickBot="1"/>
    <row r="4" spans="2:6" ht="15.75" thickBot="1">
      <c r="B4" s="130"/>
      <c r="C4" s="191" t="s">
        <v>50</v>
      </c>
      <c r="D4" s="200"/>
      <c r="E4" s="201"/>
      <c r="F4" s="202"/>
    </row>
    <row r="5" spans="2:6">
      <c r="B5" s="134" t="s">
        <v>6</v>
      </c>
      <c r="C5" s="192" t="s">
        <v>84</v>
      </c>
      <c r="D5" s="203"/>
      <c r="E5" s="204" t="s">
        <v>7</v>
      </c>
      <c r="F5" s="205"/>
    </row>
    <row r="6" spans="2:6">
      <c r="B6" s="138" t="s">
        <v>8</v>
      </c>
      <c r="C6" s="193" t="s">
        <v>85</v>
      </c>
      <c r="D6" s="203"/>
      <c r="E6" s="206"/>
      <c r="F6" s="205"/>
    </row>
    <row r="7" spans="2:6">
      <c r="B7" s="138" t="s">
        <v>10</v>
      </c>
      <c r="C7" s="194"/>
      <c r="D7" s="207"/>
      <c r="E7" s="206" t="s">
        <v>11</v>
      </c>
      <c r="F7" s="205"/>
    </row>
    <row r="8" spans="2:6">
      <c r="B8" s="138" t="s">
        <v>12</v>
      </c>
      <c r="C8" s="194"/>
      <c r="D8" s="203"/>
      <c r="E8" s="208"/>
      <c r="F8" s="205"/>
    </row>
    <row r="9" spans="2:6">
      <c r="B9" s="128" t="s">
        <v>13</v>
      </c>
      <c r="C9" s="195"/>
      <c r="D9" s="203"/>
      <c r="E9" s="209"/>
      <c r="F9" s="205"/>
    </row>
    <row r="10" spans="2:6">
      <c r="B10" s="138" t="s">
        <v>14</v>
      </c>
      <c r="C10" s="194">
        <v>2207</v>
      </c>
      <c r="D10" s="203"/>
      <c r="E10" s="209"/>
      <c r="F10" s="205"/>
    </row>
    <row r="11" spans="2:6">
      <c r="B11" s="146" t="s">
        <v>16</v>
      </c>
      <c r="C11" s="196"/>
      <c r="D11" s="203"/>
      <c r="E11" s="210"/>
      <c r="F11" s="205"/>
    </row>
    <row r="12" spans="2:6">
      <c r="B12" s="146" t="s">
        <v>17</v>
      </c>
      <c r="C12" s="196"/>
      <c r="D12" s="203"/>
      <c r="E12" s="210"/>
      <c r="F12" s="205"/>
    </row>
    <row r="13" spans="2:6" ht="15.75" thickBot="1">
      <c r="B13" s="149" t="s">
        <v>18</v>
      </c>
      <c r="C13" s="196"/>
      <c r="D13" s="211"/>
      <c r="E13" s="212"/>
      <c r="F13" s="213"/>
    </row>
    <row r="14" spans="2:6" ht="15.75" thickBot="1">
      <c r="B14" s="151" t="s">
        <v>19</v>
      </c>
      <c r="C14" s="151" t="s">
        <v>20</v>
      </c>
      <c r="D14" s="197" t="s">
        <v>21</v>
      </c>
      <c r="E14" s="198" t="s">
        <v>22</v>
      </c>
      <c r="F14" s="199" t="s">
        <v>23</v>
      </c>
    </row>
    <row r="15" spans="2:6">
      <c r="B15" s="155" t="s">
        <v>86</v>
      </c>
      <c r="C15" s="155" t="s">
        <v>87</v>
      </c>
      <c r="D15" s="156">
        <v>1</v>
      </c>
      <c r="E15" s="157">
        <v>51100</v>
      </c>
      <c r="F15" s="157">
        <v>51100</v>
      </c>
    </row>
    <row r="16" spans="2:6" ht="15.75" thickBot="1">
      <c r="B16" s="159"/>
      <c r="C16" s="160"/>
      <c r="D16" s="161"/>
      <c r="E16" s="162" t="s">
        <v>24</v>
      </c>
      <c r="F16" s="188">
        <f>F15</f>
        <v>51100</v>
      </c>
    </row>
    <row r="18" spans="2:6" ht="15.75" thickBot="1"/>
    <row r="19" spans="2:6" ht="15.75" thickBot="1">
      <c r="B19" s="130"/>
      <c r="C19" s="127" t="s">
        <v>51</v>
      </c>
      <c r="D19" s="131"/>
      <c r="E19" s="132"/>
      <c r="F19" s="184"/>
    </row>
    <row r="20" spans="2:6">
      <c r="B20" s="134" t="s">
        <v>6</v>
      </c>
      <c r="C20" s="286" t="s">
        <v>126</v>
      </c>
      <c r="D20" s="135"/>
      <c r="E20" s="136" t="s">
        <v>7</v>
      </c>
      <c r="F20" s="185"/>
    </row>
    <row r="21" spans="2:6">
      <c r="B21" s="138" t="s">
        <v>8</v>
      </c>
      <c r="C21" s="287" t="s">
        <v>69</v>
      </c>
      <c r="D21" s="140"/>
      <c r="E21" s="141"/>
      <c r="F21" s="185"/>
    </row>
    <row r="22" spans="2:6">
      <c r="B22" s="138" t="s">
        <v>10</v>
      </c>
      <c r="C22" s="142">
        <v>174674</v>
      </c>
      <c r="D22" s="143"/>
      <c r="E22" s="141" t="s">
        <v>11</v>
      </c>
      <c r="F22" s="185"/>
    </row>
    <row r="23" spans="2:6">
      <c r="B23" s="138" t="s">
        <v>12</v>
      </c>
      <c r="C23" s="142"/>
      <c r="D23" s="135"/>
      <c r="E23" s="144"/>
      <c r="F23" s="185"/>
    </row>
    <row r="24" spans="2:6">
      <c r="B24" s="128" t="s">
        <v>13</v>
      </c>
      <c r="C24" s="129">
        <v>33441</v>
      </c>
      <c r="D24" s="135"/>
      <c r="E24" s="145"/>
      <c r="F24" s="185"/>
    </row>
    <row r="25" spans="2:6">
      <c r="B25" s="138" t="s">
        <v>14</v>
      </c>
      <c r="C25" s="142">
        <v>7178</v>
      </c>
      <c r="D25" s="135"/>
      <c r="E25" s="145"/>
      <c r="F25" s="185"/>
    </row>
    <row r="26" spans="2:6">
      <c r="B26" s="146" t="s">
        <v>16</v>
      </c>
      <c r="C26" s="147">
        <v>7178</v>
      </c>
      <c r="D26" s="135"/>
      <c r="E26" s="148"/>
      <c r="F26" s="185"/>
    </row>
    <row r="27" spans="2:6">
      <c r="B27" s="146" t="s">
        <v>17</v>
      </c>
      <c r="C27" s="147"/>
      <c r="D27" s="135"/>
      <c r="E27" s="148"/>
      <c r="F27" s="185"/>
    </row>
    <row r="28" spans="2:6" ht="15.75" thickBot="1">
      <c r="B28" s="149" t="s">
        <v>18</v>
      </c>
      <c r="C28" s="147"/>
      <c r="D28" s="135"/>
      <c r="E28" s="148"/>
      <c r="F28" s="186"/>
    </row>
    <row r="29" spans="2:6" ht="15.75" thickBot="1">
      <c r="B29" s="151" t="s">
        <v>19</v>
      </c>
      <c r="C29" s="151" t="s">
        <v>20</v>
      </c>
      <c r="D29" s="152" t="s">
        <v>21</v>
      </c>
      <c r="E29" s="153" t="s">
        <v>22</v>
      </c>
      <c r="F29" s="187" t="s">
        <v>23</v>
      </c>
    </row>
    <row r="30" spans="2:6" s="165" customFormat="1" ht="15.75" thickBot="1">
      <c r="B30" s="287" t="s">
        <v>144</v>
      </c>
      <c r="C30" s="181" t="s">
        <v>145</v>
      </c>
      <c r="D30" s="170">
        <v>12</v>
      </c>
      <c r="E30" s="175">
        <v>12000</v>
      </c>
      <c r="F30" s="188">
        <f>E30*D30</f>
        <v>144000</v>
      </c>
    </row>
    <row r="31" spans="2:6" ht="15.75" thickBot="1">
      <c r="B31" s="159"/>
      <c r="C31" s="160"/>
      <c r="D31" s="161"/>
      <c r="E31" s="162" t="s">
        <v>24</v>
      </c>
      <c r="F31" s="188">
        <f>E30*D30</f>
        <v>144000</v>
      </c>
    </row>
    <row r="33" spans="2:6" ht="15.75" thickBot="1"/>
    <row r="34" spans="2:6" ht="15.75" thickBot="1">
      <c r="B34" s="130"/>
      <c r="C34" s="127" t="s">
        <v>52</v>
      </c>
      <c r="D34" s="131"/>
      <c r="E34" s="132"/>
      <c r="F34" s="184"/>
    </row>
    <row r="35" spans="2:6">
      <c r="B35" s="134" t="s">
        <v>6</v>
      </c>
      <c r="C35" s="164" t="s">
        <v>90</v>
      </c>
      <c r="D35" s="135"/>
      <c r="E35" s="136" t="s">
        <v>7</v>
      </c>
      <c r="F35" s="185"/>
    </row>
    <row r="36" spans="2:6">
      <c r="B36" s="138" t="s">
        <v>8</v>
      </c>
      <c r="C36" s="139" t="s">
        <v>91</v>
      </c>
      <c r="D36" s="140"/>
      <c r="E36" s="141"/>
      <c r="F36" s="185"/>
    </row>
    <row r="37" spans="2:6">
      <c r="B37" s="138" t="s">
        <v>10</v>
      </c>
      <c r="C37" s="142">
        <v>174787</v>
      </c>
      <c r="D37" s="143"/>
      <c r="E37" s="141" t="s">
        <v>11</v>
      </c>
      <c r="F37" s="185"/>
    </row>
    <row r="38" spans="2:6">
      <c r="B38" s="138" t="s">
        <v>12</v>
      </c>
      <c r="C38" s="142"/>
      <c r="D38" s="135"/>
      <c r="E38" s="144"/>
      <c r="F38" s="185"/>
    </row>
    <row r="39" spans="2:6">
      <c r="B39" s="128" t="s">
        <v>13</v>
      </c>
      <c r="C39" s="129">
        <v>33466</v>
      </c>
      <c r="D39" s="135"/>
      <c r="E39" s="145"/>
      <c r="F39" s="185"/>
    </row>
    <row r="40" spans="2:6">
      <c r="B40" s="138" t="s">
        <v>14</v>
      </c>
      <c r="C40" s="142">
        <v>46761</v>
      </c>
      <c r="D40" s="135"/>
      <c r="E40" s="145"/>
      <c r="F40" s="185"/>
    </row>
    <row r="41" spans="2:6">
      <c r="B41" s="146" t="s">
        <v>16</v>
      </c>
      <c r="C41" s="147">
        <v>7106</v>
      </c>
      <c r="D41" s="135"/>
      <c r="E41" s="148"/>
      <c r="F41" s="185"/>
    </row>
    <row r="42" spans="2:6">
      <c r="B42" s="146" t="s">
        <v>17</v>
      </c>
      <c r="C42" s="147"/>
      <c r="D42" s="135"/>
      <c r="E42" s="148"/>
      <c r="F42" s="185"/>
    </row>
    <row r="43" spans="2:6" ht="15.75" thickBot="1">
      <c r="B43" s="149" t="s">
        <v>18</v>
      </c>
      <c r="C43" s="147" t="s">
        <v>83</v>
      </c>
      <c r="D43" s="135"/>
      <c r="E43" s="148"/>
      <c r="F43" s="186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7" t="s">
        <v>23</v>
      </c>
    </row>
    <row r="45" spans="2:6" s="165" customFormat="1" ht="15.75" thickBot="1">
      <c r="B45" s="173" t="s">
        <v>86</v>
      </c>
      <c r="C45" s="176" t="s">
        <v>87</v>
      </c>
      <c r="D45" s="177">
        <v>2</v>
      </c>
      <c r="E45" s="157">
        <v>70000</v>
      </c>
      <c r="F45" s="190">
        <f>E45*D45</f>
        <v>140000</v>
      </c>
    </row>
    <row r="46" spans="2:6" ht="15.75" thickBot="1">
      <c r="B46" s="169"/>
      <c r="C46" s="171"/>
      <c r="D46" s="161"/>
      <c r="E46" s="162" t="s">
        <v>24</v>
      </c>
      <c r="F46" s="190">
        <f>F45</f>
        <v>140000</v>
      </c>
    </row>
    <row r="48" spans="2:6" ht="15.75" thickBot="1"/>
    <row r="49" spans="2:6" ht="15.75" thickBot="1">
      <c r="B49" s="130"/>
      <c r="C49" s="127" t="s">
        <v>53</v>
      </c>
      <c r="D49" s="131"/>
      <c r="E49" s="132"/>
      <c r="F49" s="184"/>
    </row>
    <row r="50" spans="2:6">
      <c r="B50" s="134" t="s">
        <v>6</v>
      </c>
      <c r="C50" s="164" t="s">
        <v>112</v>
      </c>
      <c r="D50" s="135"/>
      <c r="E50" s="136" t="s">
        <v>7</v>
      </c>
      <c r="F50" s="185"/>
    </row>
    <row r="51" spans="2:6">
      <c r="B51" s="138" t="s">
        <v>8</v>
      </c>
      <c r="C51" s="139" t="s">
        <v>89</v>
      </c>
      <c r="D51" s="140"/>
      <c r="E51" s="141"/>
      <c r="F51" s="185"/>
    </row>
    <row r="52" spans="2:6">
      <c r="B52" s="138" t="s">
        <v>10</v>
      </c>
      <c r="C52" s="322">
        <v>175213</v>
      </c>
      <c r="D52" s="143"/>
      <c r="E52" s="141" t="s">
        <v>11</v>
      </c>
      <c r="F52" s="185"/>
    </row>
    <row r="53" spans="2:6">
      <c r="B53" s="138" t="s">
        <v>12</v>
      </c>
      <c r="C53" s="142"/>
      <c r="D53" s="135"/>
      <c r="E53" s="144"/>
      <c r="F53" s="185"/>
    </row>
    <row r="54" spans="2:6">
      <c r="B54" s="128" t="s">
        <v>13</v>
      </c>
      <c r="C54" s="321">
        <v>33022</v>
      </c>
      <c r="D54" s="135"/>
      <c r="E54" s="145"/>
      <c r="F54" s="185"/>
    </row>
    <row r="55" spans="2:6">
      <c r="B55" s="138" t="s">
        <v>14</v>
      </c>
      <c r="C55" s="142"/>
      <c r="D55" s="135"/>
      <c r="E55" s="145"/>
      <c r="F55" s="185"/>
    </row>
    <row r="56" spans="2:6">
      <c r="B56" s="146" t="s">
        <v>16</v>
      </c>
      <c r="C56" s="147"/>
      <c r="D56" s="135"/>
      <c r="E56" s="148"/>
      <c r="F56" s="185"/>
    </row>
    <row r="57" spans="2:6">
      <c r="B57" s="146" t="s">
        <v>17</v>
      </c>
      <c r="C57" s="147"/>
      <c r="D57" s="135"/>
      <c r="E57" s="148"/>
      <c r="F57" s="185"/>
    </row>
    <row r="58" spans="2:6" ht="15.75" thickBot="1">
      <c r="B58" s="149" t="s">
        <v>18</v>
      </c>
      <c r="C58" s="147"/>
      <c r="D58" s="135"/>
      <c r="E58" s="148"/>
      <c r="F58" s="186"/>
    </row>
    <row r="59" spans="2:6" ht="15.75" thickBot="1">
      <c r="B59" s="151" t="s">
        <v>19</v>
      </c>
      <c r="C59" s="151" t="s">
        <v>20</v>
      </c>
      <c r="D59" s="152" t="s">
        <v>21</v>
      </c>
      <c r="E59" s="277" t="s">
        <v>22</v>
      </c>
      <c r="F59" s="187" t="s">
        <v>23</v>
      </c>
    </row>
    <row r="60" spans="2:6" s="309" customFormat="1">
      <c r="B60" s="269" t="s">
        <v>139</v>
      </c>
      <c r="C60" s="269" t="s">
        <v>140</v>
      </c>
      <c r="D60" s="270">
        <v>73</v>
      </c>
      <c r="E60" s="312">
        <v>54474</v>
      </c>
      <c r="F60" s="323">
        <v>54474</v>
      </c>
    </row>
    <row r="61" spans="2:6" ht="15.75" thickBot="1">
      <c r="B61" s="159"/>
      <c r="C61" s="160"/>
      <c r="D61" s="161"/>
      <c r="E61" s="162" t="s">
        <v>24</v>
      </c>
      <c r="F61" s="188">
        <f>F60</f>
        <v>54474</v>
      </c>
    </row>
    <row r="63" spans="2:6" ht="15.75" thickBot="1"/>
    <row r="64" spans="2:6" ht="15.75" thickBot="1">
      <c r="B64" s="130"/>
      <c r="C64" s="127" t="s">
        <v>54</v>
      </c>
      <c r="D64" s="131"/>
      <c r="E64" s="132"/>
      <c r="F64" s="184"/>
    </row>
    <row r="65" spans="2:6">
      <c r="B65" s="134" t="s">
        <v>6</v>
      </c>
      <c r="C65" s="286" t="s">
        <v>163</v>
      </c>
      <c r="D65" s="135"/>
      <c r="E65" s="136" t="s">
        <v>7</v>
      </c>
      <c r="F65" s="185"/>
    </row>
    <row r="66" spans="2:6">
      <c r="B66" s="138" t="s">
        <v>8</v>
      </c>
      <c r="C66" s="287" t="s">
        <v>129</v>
      </c>
      <c r="D66" s="140"/>
      <c r="E66" s="141"/>
      <c r="F66" s="185"/>
    </row>
    <row r="67" spans="2:6">
      <c r="B67" s="138" t="s">
        <v>10</v>
      </c>
      <c r="C67" s="142">
        <v>176587</v>
      </c>
      <c r="D67" s="143"/>
      <c r="E67" s="141" t="s">
        <v>11</v>
      </c>
      <c r="F67" s="185"/>
    </row>
    <row r="68" spans="2:6">
      <c r="B68" s="138" t="s">
        <v>12</v>
      </c>
      <c r="C68" s="142"/>
      <c r="D68" s="135"/>
      <c r="E68" s="144"/>
      <c r="F68" s="185"/>
    </row>
    <row r="69" spans="2:6">
      <c r="B69" s="128" t="s">
        <v>13</v>
      </c>
      <c r="C69" s="129">
        <v>34612</v>
      </c>
      <c r="D69" s="135"/>
      <c r="E69" s="145"/>
      <c r="F69" s="185"/>
    </row>
    <row r="70" spans="2:6">
      <c r="B70" s="138" t="s">
        <v>14</v>
      </c>
      <c r="C70" s="142">
        <v>1554</v>
      </c>
      <c r="D70" s="135"/>
      <c r="E70" s="145"/>
      <c r="F70" s="185"/>
    </row>
    <row r="71" spans="2:6">
      <c r="B71" s="146" t="s">
        <v>16</v>
      </c>
      <c r="C71" s="147"/>
      <c r="D71" s="135"/>
      <c r="E71" s="148"/>
      <c r="F71" s="185"/>
    </row>
    <row r="72" spans="2:6">
      <c r="B72" s="146" t="s">
        <v>17</v>
      </c>
      <c r="C72" s="147"/>
      <c r="D72" s="135"/>
      <c r="E72" s="148"/>
      <c r="F72" s="185"/>
    </row>
    <row r="73" spans="2:6" ht="15.75" thickBot="1">
      <c r="B73" s="149" t="s">
        <v>18</v>
      </c>
      <c r="C73" s="147"/>
      <c r="D73" s="135"/>
      <c r="E73" s="148"/>
      <c r="F73" s="186"/>
    </row>
    <row r="74" spans="2:6" ht="15.75" thickBot="1">
      <c r="B74" s="151" t="s">
        <v>19</v>
      </c>
      <c r="C74" s="151" t="s">
        <v>20</v>
      </c>
      <c r="D74" s="276" t="s">
        <v>21</v>
      </c>
      <c r="E74" s="277" t="s">
        <v>22</v>
      </c>
      <c r="F74" s="278" t="s">
        <v>23</v>
      </c>
    </row>
    <row r="75" spans="2:6" s="309" customFormat="1" ht="15.75" thickBot="1">
      <c r="B75" s="269" t="s">
        <v>94</v>
      </c>
      <c r="C75" s="318" t="s">
        <v>164</v>
      </c>
      <c r="D75" s="170">
        <v>1</v>
      </c>
      <c r="E75" s="312">
        <v>79959</v>
      </c>
      <c r="F75" s="343">
        <v>79959</v>
      </c>
    </row>
    <row r="76" spans="2:6" s="309" customFormat="1" ht="15.75" thickBot="1">
      <c r="B76" s="269" t="s">
        <v>165</v>
      </c>
      <c r="C76" s="318" t="s">
        <v>166</v>
      </c>
      <c r="D76" s="170">
        <v>1</v>
      </c>
      <c r="E76" s="312">
        <v>77532</v>
      </c>
      <c r="F76" s="343">
        <v>77532</v>
      </c>
    </row>
    <row r="77" spans="2:6" s="309" customFormat="1" ht="15.75" thickBot="1">
      <c r="B77" s="269" t="s">
        <v>92</v>
      </c>
      <c r="C77" s="318" t="s">
        <v>167</v>
      </c>
      <c r="D77" s="170">
        <v>1</v>
      </c>
      <c r="E77" s="312">
        <v>311605</v>
      </c>
      <c r="F77" s="343">
        <v>311605</v>
      </c>
    </row>
    <row r="78" spans="2:6">
      <c r="B78" s="269" t="s">
        <v>168</v>
      </c>
      <c r="C78" s="269" t="s">
        <v>169</v>
      </c>
      <c r="D78" s="344">
        <v>1</v>
      </c>
      <c r="E78" s="175">
        <v>1206000</v>
      </c>
      <c r="F78" s="345">
        <v>1206000</v>
      </c>
    </row>
    <row r="79" spans="2:6" s="309" customFormat="1">
      <c r="B79" s="170" t="s">
        <v>170</v>
      </c>
      <c r="C79" s="170" t="s">
        <v>171</v>
      </c>
      <c r="D79" s="170">
        <v>30</v>
      </c>
      <c r="E79" s="312">
        <v>1500</v>
      </c>
      <c r="F79" s="343">
        <f>E79*D79</f>
        <v>45000</v>
      </c>
    </row>
    <row r="80" spans="2:6" s="309" customFormat="1">
      <c r="B80" s="170" t="s">
        <v>172</v>
      </c>
      <c r="C80" s="170" t="s">
        <v>173</v>
      </c>
      <c r="D80" s="170">
        <v>30</v>
      </c>
      <c r="E80" s="312">
        <v>1500</v>
      </c>
      <c r="F80" s="343">
        <f>E80*D80</f>
        <v>45000</v>
      </c>
    </row>
    <row r="81" spans="2:6" s="309" customFormat="1">
      <c r="B81" s="170" t="s">
        <v>30</v>
      </c>
      <c r="C81" s="170" t="s">
        <v>31</v>
      </c>
      <c r="D81" s="170">
        <v>1</v>
      </c>
      <c r="E81" s="312">
        <v>200000</v>
      </c>
      <c r="F81" s="343">
        <v>200000</v>
      </c>
    </row>
    <row r="82" spans="2:6" ht="15.75" thickBot="1">
      <c r="B82" s="159"/>
      <c r="C82" s="160"/>
      <c r="D82" s="161"/>
      <c r="E82" s="162" t="s">
        <v>24</v>
      </c>
      <c r="F82" s="188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13"/>
    <col min="6" max="6" width="13" style="313" bestFit="1" customWidth="1"/>
  </cols>
  <sheetData>
    <row r="2" spans="2:6" ht="15.75" thickBot="1"/>
    <row r="3" spans="2:6" ht="15.75" thickBot="1">
      <c r="B3" s="130"/>
      <c r="C3" s="127" t="s">
        <v>57</v>
      </c>
      <c r="D3" s="131"/>
      <c r="E3" s="214"/>
      <c r="F3" s="184"/>
    </row>
    <row r="4" spans="2:6">
      <c r="B4" s="134" t="s">
        <v>6</v>
      </c>
      <c r="C4" s="164" t="s">
        <v>114</v>
      </c>
      <c r="D4" s="135"/>
      <c r="E4" s="136" t="s">
        <v>7</v>
      </c>
      <c r="F4" s="185"/>
    </row>
    <row r="5" spans="2:6">
      <c r="B5" s="138" t="s">
        <v>8</v>
      </c>
      <c r="C5" s="139" t="s">
        <v>115</v>
      </c>
      <c r="D5" s="140"/>
      <c r="E5" s="141"/>
      <c r="F5" s="185"/>
    </row>
    <row r="6" spans="2:6">
      <c r="B6" s="138" t="s">
        <v>10</v>
      </c>
      <c r="C6" s="142">
        <v>176528</v>
      </c>
      <c r="D6" s="143"/>
      <c r="E6" s="141" t="s">
        <v>11</v>
      </c>
      <c r="F6" s="185"/>
    </row>
    <row r="7" spans="2:6">
      <c r="B7" s="138" t="s">
        <v>12</v>
      </c>
      <c r="C7" s="142"/>
      <c r="D7" s="135"/>
      <c r="E7" s="144"/>
      <c r="F7" s="185"/>
    </row>
    <row r="8" spans="2:6">
      <c r="B8" s="128" t="s">
        <v>13</v>
      </c>
      <c r="C8" s="129">
        <v>34239</v>
      </c>
      <c r="D8" s="135"/>
      <c r="E8" s="135"/>
      <c r="F8" s="185"/>
    </row>
    <row r="9" spans="2:6">
      <c r="B9" s="138" t="s">
        <v>14</v>
      </c>
      <c r="C9" s="142" t="s">
        <v>113</v>
      </c>
      <c r="D9" s="135"/>
      <c r="E9" s="135"/>
      <c r="F9" s="185"/>
    </row>
    <row r="10" spans="2:6">
      <c r="B10" s="146" t="s">
        <v>16</v>
      </c>
      <c r="C10" s="147"/>
      <c r="D10" s="135"/>
      <c r="E10" s="135"/>
      <c r="F10" s="185"/>
    </row>
    <row r="11" spans="2:6">
      <c r="B11" s="146" t="s">
        <v>17</v>
      </c>
      <c r="C11" s="147"/>
      <c r="D11" s="135"/>
      <c r="E11" s="135"/>
      <c r="F11" s="185"/>
    </row>
    <row r="12" spans="2:6" ht="15.75" thickBot="1">
      <c r="B12" s="149" t="s">
        <v>18</v>
      </c>
      <c r="C12" s="147"/>
      <c r="D12" s="135"/>
      <c r="E12" s="135"/>
      <c r="F12" s="186"/>
    </row>
    <row r="13" spans="2:6" ht="15.75" thickBot="1">
      <c r="B13" s="151" t="s">
        <v>19</v>
      </c>
      <c r="C13" s="151" t="s">
        <v>20</v>
      </c>
      <c r="D13" s="152" t="s">
        <v>21</v>
      </c>
      <c r="E13" s="153" t="s">
        <v>22</v>
      </c>
      <c r="F13" s="187" t="s">
        <v>23</v>
      </c>
    </row>
    <row r="14" spans="2:6">
      <c r="B14" s="155">
        <v>9910000003</v>
      </c>
      <c r="C14" s="155" t="s">
        <v>128</v>
      </c>
      <c r="D14" s="156">
        <v>1</v>
      </c>
      <c r="E14" s="157">
        <v>480000</v>
      </c>
      <c r="F14" s="189">
        <v>48000</v>
      </c>
    </row>
    <row r="15" spans="2:6" ht="15.75" thickBot="1">
      <c r="B15" s="159"/>
      <c r="C15" s="160"/>
      <c r="D15" s="161"/>
      <c r="E15" s="215" t="s">
        <v>24</v>
      </c>
      <c r="F15" s="188">
        <f>F14</f>
        <v>48000</v>
      </c>
    </row>
    <row r="16" spans="2:6" ht="15.75" thickBot="1"/>
    <row r="17" spans="2:6" ht="15.75" thickBot="1">
      <c r="B17" s="130"/>
      <c r="C17" s="127" t="s">
        <v>58</v>
      </c>
      <c r="D17" s="131"/>
      <c r="E17" s="214"/>
      <c r="F17" s="184"/>
    </row>
    <row r="18" spans="2:6">
      <c r="B18" s="134" t="s">
        <v>6</v>
      </c>
      <c r="C18" s="164" t="s">
        <v>108</v>
      </c>
      <c r="D18" s="135"/>
      <c r="E18" s="136" t="s">
        <v>7</v>
      </c>
      <c r="F18" s="185"/>
    </row>
    <row r="19" spans="2:6">
      <c r="B19" s="138" t="s">
        <v>8</v>
      </c>
      <c r="C19" s="139" t="s">
        <v>109</v>
      </c>
      <c r="D19" s="140"/>
      <c r="E19" s="141"/>
      <c r="F19" s="185"/>
    </row>
    <row r="20" spans="2:6">
      <c r="B20" s="138" t="s">
        <v>10</v>
      </c>
      <c r="C20" s="142">
        <v>175227</v>
      </c>
      <c r="D20" s="143"/>
      <c r="E20" s="141" t="s">
        <v>11</v>
      </c>
      <c r="F20" s="185"/>
    </row>
    <row r="21" spans="2:6">
      <c r="B21" s="138" t="s">
        <v>12</v>
      </c>
      <c r="C21" s="142"/>
      <c r="D21" s="135"/>
      <c r="E21" s="144"/>
      <c r="F21" s="185"/>
    </row>
    <row r="22" spans="2:6">
      <c r="B22" s="128" t="s">
        <v>13</v>
      </c>
      <c r="C22" s="129">
        <v>33874</v>
      </c>
      <c r="D22" s="135"/>
      <c r="E22" s="135"/>
      <c r="F22" s="185"/>
    </row>
    <row r="23" spans="2:6">
      <c r="B23" s="138" t="s">
        <v>14</v>
      </c>
      <c r="C23" s="142">
        <v>20142</v>
      </c>
      <c r="D23" s="135"/>
      <c r="E23" s="135"/>
      <c r="F23" s="185"/>
    </row>
    <row r="24" spans="2:6">
      <c r="B24" s="146" t="s">
        <v>16</v>
      </c>
      <c r="C24" s="147"/>
      <c r="D24" s="135"/>
      <c r="E24" s="135"/>
      <c r="F24" s="185"/>
    </row>
    <row r="25" spans="2:6">
      <c r="B25" s="146" t="s">
        <v>17</v>
      </c>
      <c r="C25" s="147"/>
      <c r="D25" s="135"/>
      <c r="E25" s="135"/>
      <c r="F25" s="185"/>
    </row>
    <row r="26" spans="2:6" ht="15.75" thickBot="1">
      <c r="B26" s="149" t="s">
        <v>18</v>
      </c>
      <c r="C26" s="147"/>
      <c r="D26" s="135"/>
      <c r="E26" s="135"/>
      <c r="F26" s="186"/>
    </row>
    <row r="27" spans="2:6" ht="15.75" thickBot="1">
      <c r="B27" s="151" t="s">
        <v>19</v>
      </c>
      <c r="C27" s="151" t="s">
        <v>20</v>
      </c>
      <c r="D27" s="152" t="s">
        <v>21</v>
      </c>
      <c r="E27" s="153" t="s">
        <v>22</v>
      </c>
      <c r="F27" s="187" t="s">
        <v>23</v>
      </c>
    </row>
    <row r="28" spans="2:6">
      <c r="B28" s="155" t="s">
        <v>110</v>
      </c>
      <c r="C28" s="155" t="s">
        <v>111</v>
      </c>
      <c r="D28" s="156">
        <v>1</v>
      </c>
      <c r="E28" s="157">
        <v>841500</v>
      </c>
      <c r="F28" s="189">
        <v>841500</v>
      </c>
    </row>
    <row r="29" spans="2:6" ht="15.75" thickBot="1">
      <c r="B29" s="159"/>
      <c r="C29" s="160"/>
      <c r="D29" s="161"/>
      <c r="E29" s="215" t="s">
        <v>24</v>
      </c>
      <c r="F29" s="188">
        <f>F28</f>
        <v>841500</v>
      </c>
    </row>
    <row r="30" spans="2:6" ht="15.75" thickBot="1"/>
    <row r="31" spans="2:6" ht="15.75" thickBot="1">
      <c r="B31" s="130"/>
      <c r="C31" s="127" t="s">
        <v>59</v>
      </c>
      <c r="D31" s="131"/>
      <c r="E31" s="214"/>
      <c r="F31" s="184"/>
    </row>
    <row r="32" spans="2:6">
      <c r="B32" s="134" t="s">
        <v>6</v>
      </c>
      <c r="C32" s="164" t="s">
        <v>206</v>
      </c>
      <c r="D32" s="135"/>
      <c r="E32" s="136" t="s">
        <v>7</v>
      </c>
      <c r="F32" s="185"/>
    </row>
    <row r="33" spans="2:6">
      <c r="B33" s="138" t="s">
        <v>8</v>
      </c>
      <c r="C33" s="139" t="s">
        <v>207</v>
      </c>
      <c r="D33" s="140"/>
      <c r="E33" s="141"/>
      <c r="F33" s="185"/>
    </row>
    <row r="34" spans="2:6">
      <c r="B34" s="138" t="s">
        <v>10</v>
      </c>
      <c r="C34" s="142">
        <v>182221</v>
      </c>
      <c r="D34" s="143"/>
      <c r="E34" s="141" t="s">
        <v>11</v>
      </c>
      <c r="F34" s="185"/>
    </row>
    <row r="35" spans="2:6">
      <c r="B35" s="138" t="s">
        <v>12</v>
      </c>
      <c r="C35" s="142"/>
      <c r="D35" s="135"/>
      <c r="E35" s="144"/>
      <c r="F35" s="185"/>
    </row>
    <row r="36" spans="2:6">
      <c r="B36" s="128" t="s">
        <v>13</v>
      </c>
      <c r="C36" s="129">
        <v>38089</v>
      </c>
      <c r="D36" s="135"/>
      <c r="E36" s="135"/>
      <c r="F36" s="185"/>
    </row>
    <row r="37" spans="2:6">
      <c r="B37" s="138" t="s">
        <v>14</v>
      </c>
      <c r="C37" s="142" t="s">
        <v>205</v>
      </c>
      <c r="D37" s="135"/>
      <c r="E37" s="135"/>
      <c r="F37" s="185"/>
    </row>
    <row r="38" spans="2:6">
      <c r="B38" s="146" t="s">
        <v>16</v>
      </c>
      <c r="C38" s="147"/>
      <c r="D38" s="135"/>
      <c r="E38" s="135"/>
      <c r="F38" s="185"/>
    </row>
    <row r="39" spans="2:6">
      <c r="B39" s="146" t="s">
        <v>17</v>
      </c>
      <c r="C39" s="147"/>
      <c r="D39" s="135"/>
      <c r="E39" s="135"/>
      <c r="F39" s="185"/>
    </row>
    <row r="40" spans="2:6" ht="15.75" thickBot="1">
      <c r="B40" s="149" t="s">
        <v>18</v>
      </c>
      <c r="C40" s="147"/>
      <c r="D40" s="135"/>
      <c r="E40" s="135"/>
      <c r="F40" s="186"/>
    </row>
    <row r="41" spans="2:6" ht="15.75" thickBot="1">
      <c r="B41" s="151" t="s">
        <v>19</v>
      </c>
      <c r="C41" s="151" t="s">
        <v>20</v>
      </c>
      <c r="D41" s="152" t="s">
        <v>21</v>
      </c>
      <c r="E41" s="153" t="s">
        <v>22</v>
      </c>
      <c r="F41" s="187" t="s">
        <v>23</v>
      </c>
    </row>
    <row r="42" spans="2:6">
      <c r="B42" s="155">
        <v>3200000000</v>
      </c>
      <c r="C42" s="178" t="s">
        <v>32</v>
      </c>
      <c r="D42" s="156">
        <v>1</v>
      </c>
      <c r="E42" s="157">
        <v>750000</v>
      </c>
      <c r="F42" s="189">
        <f>E42*D42</f>
        <v>750000</v>
      </c>
    </row>
    <row r="43" spans="2:6" ht="15.75" thickBot="1">
      <c r="B43" s="159"/>
      <c r="C43" s="160"/>
      <c r="D43" s="161"/>
      <c r="E43" s="215" t="s">
        <v>24</v>
      </c>
      <c r="F43" s="188">
        <f>F42</f>
        <v>750000</v>
      </c>
    </row>
    <row r="44" spans="2:6" ht="15.75" thickBot="1"/>
    <row r="45" spans="2:6" ht="15.75" thickBot="1">
      <c r="B45" s="130"/>
      <c r="C45" s="127" t="s">
        <v>60</v>
      </c>
      <c r="D45" s="131"/>
      <c r="E45" s="214"/>
      <c r="F45" s="184"/>
    </row>
    <row r="46" spans="2:6">
      <c r="B46" s="134" t="s">
        <v>6</v>
      </c>
      <c r="C46" s="164" t="s">
        <v>126</v>
      </c>
      <c r="D46" s="135"/>
      <c r="E46" s="136" t="s">
        <v>7</v>
      </c>
      <c r="F46" s="185"/>
    </row>
    <row r="47" spans="2:6">
      <c r="B47" s="138" t="s">
        <v>8</v>
      </c>
      <c r="C47" s="139" t="s">
        <v>69</v>
      </c>
      <c r="D47" s="140"/>
      <c r="E47" s="141"/>
      <c r="F47" s="185"/>
    </row>
    <row r="48" spans="2:6">
      <c r="B48" s="138" t="s">
        <v>10</v>
      </c>
      <c r="C48" s="142">
        <v>176174</v>
      </c>
      <c r="D48" s="143"/>
      <c r="E48" s="141" t="s">
        <v>11</v>
      </c>
      <c r="F48" s="185"/>
    </row>
    <row r="49" spans="2:6">
      <c r="B49" s="138" t="s">
        <v>12</v>
      </c>
      <c r="C49" s="142"/>
      <c r="D49" s="135"/>
      <c r="E49" s="144"/>
      <c r="F49" s="185"/>
    </row>
    <row r="50" spans="2:6">
      <c r="B50" s="128" t="s">
        <v>13</v>
      </c>
      <c r="C50" s="129">
        <v>34424</v>
      </c>
      <c r="D50" s="135"/>
      <c r="E50" s="135"/>
      <c r="F50" s="185"/>
    </row>
    <row r="51" spans="2:6">
      <c r="B51" s="138" t="s">
        <v>14</v>
      </c>
      <c r="C51" s="142">
        <v>7178</v>
      </c>
      <c r="D51" s="135"/>
      <c r="E51" s="135"/>
      <c r="F51" s="185"/>
    </row>
    <row r="52" spans="2:6">
      <c r="B52" s="146" t="s">
        <v>16</v>
      </c>
      <c r="C52" s="147">
        <v>7178</v>
      </c>
      <c r="D52" s="135"/>
      <c r="E52" s="135"/>
      <c r="F52" s="185"/>
    </row>
    <row r="53" spans="2:6">
      <c r="B53" s="146" t="s">
        <v>17</v>
      </c>
      <c r="C53" s="147"/>
      <c r="D53" s="135"/>
      <c r="E53" s="135"/>
      <c r="F53" s="185"/>
    </row>
    <row r="54" spans="2:6" ht="15.75" thickBot="1">
      <c r="B54" s="149" t="s">
        <v>18</v>
      </c>
      <c r="C54" s="147"/>
      <c r="D54" s="135"/>
      <c r="E54" s="135"/>
      <c r="F54" s="186"/>
    </row>
    <row r="55" spans="2:6" ht="15.75" thickBot="1">
      <c r="B55" s="151" t="s">
        <v>19</v>
      </c>
      <c r="C55" s="317" t="s">
        <v>20</v>
      </c>
      <c r="D55" s="319" t="s">
        <v>21</v>
      </c>
      <c r="E55" s="312" t="s">
        <v>22</v>
      </c>
      <c r="F55" s="343" t="s">
        <v>23</v>
      </c>
    </row>
    <row r="56" spans="2:6" s="309" customFormat="1" ht="15.75" thickBot="1">
      <c r="B56" s="269" t="s">
        <v>122</v>
      </c>
      <c r="C56" s="318" t="s">
        <v>158</v>
      </c>
      <c r="D56" s="170" t="s">
        <v>130</v>
      </c>
      <c r="E56" s="312">
        <v>24750</v>
      </c>
      <c r="F56" s="312">
        <v>24750</v>
      </c>
    </row>
    <row r="57" spans="2:6" s="309" customFormat="1" ht="15.75" thickBot="1">
      <c r="B57" s="269">
        <v>90044</v>
      </c>
      <c r="C57" s="318" t="s">
        <v>159</v>
      </c>
      <c r="D57" s="170" t="s">
        <v>162</v>
      </c>
      <c r="E57" s="312">
        <v>12870</v>
      </c>
      <c r="F57" s="343">
        <f>E57*D57</f>
        <v>25740</v>
      </c>
    </row>
    <row r="58" spans="2:6" s="309" customFormat="1" ht="15.75" thickBot="1">
      <c r="B58" s="269">
        <v>9178</v>
      </c>
      <c r="C58" s="318" t="s">
        <v>160</v>
      </c>
      <c r="D58" s="170" t="s">
        <v>130</v>
      </c>
      <c r="E58" s="312">
        <v>220870</v>
      </c>
      <c r="F58" s="312">
        <v>220870</v>
      </c>
    </row>
    <row r="59" spans="2:6" s="309" customFormat="1">
      <c r="B59" s="310" t="s">
        <v>123</v>
      </c>
      <c r="C59" s="318" t="s">
        <v>161</v>
      </c>
      <c r="D59" s="170" t="s">
        <v>162</v>
      </c>
      <c r="E59" s="312">
        <v>25870</v>
      </c>
      <c r="F59" s="343">
        <f>E59*D59</f>
        <v>51740</v>
      </c>
    </row>
    <row r="60" spans="2:6" ht="15.75" thickBot="1">
      <c r="B60" s="159"/>
      <c r="C60" s="160"/>
      <c r="D60" s="320"/>
      <c r="E60" s="215" t="s">
        <v>24</v>
      </c>
      <c r="F60" s="188">
        <f>F56+F57+F58+F59</f>
        <v>323100</v>
      </c>
    </row>
    <row r="61" spans="2:6" ht="15.75" thickBot="1"/>
    <row r="62" spans="2:6" ht="15.75" thickBot="1">
      <c r="B62" s="130"/>
      <c r="C62" s="127" t="s">
        <v>61</v>
      </c>
      <c r="D62" s="131"/>
      <c r="E62" s="214"/>
      <c r="F62" s="184"/>
    </row>
    <row r="63" spans="2:6">
      <c r="B63" s="134" t="s">
        <v>6</v>
      </c>
      <c r="C63" s="164" t="s">
        <v>126</v>
      </c>
      <c r="D63" s="135"/>
      <c r="E63" s="136" t="s">
        <v>7</v>
      </c>
      <c r="F63" s="185"/>
    </row>
    <row r="64" spans="2:6">
      <c r="B64" s="138" t="s">
        <v>8</v>
      </c>
      <c r="C64" s="139" t="s">
        <v>69</v>
      </c>
      <c r="D64" s="140"/>
      <c r="E64" s="141"/>
      <c r="F64" s="185"/>
    </row>
    <row r="65" spans="2:6">
      <c r="B65" s="138" t="s">
        <v>10</v>
      </c>
      <c r="C65" s="142">
        <v>175988</v>
      </c>
      <c r="D65" s="143"/>
      <c r="E65" s="141" t="s">
        <v>11</v>
      </c>
      <c r="F65" s="185"/>
    </row>
    <row r="66" spans="2:6">
      <c r="B66" s="138" t="s">
        <v>12</v>
      </c>
      <c r="C66" s="142"/>
      <c r="D66" s="135"/>
      <c r="E66" s="144"/>
      <c r="F66" s="185"/>
    </row>
    <row r="67" spans="2:6">
      <c r="B67" s="128" t="s">
        <v>13</v>
      </c>
      <c r="C67" s="129">
        <v>34423</v>
      </c>
      <c r="D67" s="135"/>
      <c r="E67" s="135"/>
      <c r="F67" s="185"/>
    </row>
    <row r="68" spans="2:6">
      <c r="B68" s="138" t="s">
        <v>14</v>
      </c>
      <c r="C68" s="142">
        <v>7179</v>
      </c>
      <c r="D68" s="135"/>
      <c r="E68" s="135"/>
      <c r="F68" s="185"/>
    </row>
    <row r="69" spans="2:6">
      <c r="B69" s="146" t="s">
        <v>16</v>
      </c>
      <c r="C69" s="147"/>
      <c r="D69" s="135"/>
      <c r="E69" s="135"/>
      <c r="F69" s="185"/>
    </row>
    <row r="70" spans="2:6">
      <c r="B70" s="146" t="s">
        <v>17</v>
      </c>
      <c r="C70" s="147"/>
      <c r="D70" s="135"/>
      <c r="E70" s="135"/>
      <c r="F70" s="185"/>
    </row>
    <row r="71" spans="2:6" ht="15.75" thickBot="1">
      <c r="B71" s="149" t="s">
        <v>18</v>
      </c>
      <c r="C71" s="147"/>
      <c r="D71" s="135"/>
      <c r="E71" s="135"/>
      <c r="F71" s="186"/>
    </row>
    <row r="72" spans="2:6" ht="15.75" thickBot="1">
      <c r="B72" s="151" t="s">
        <v>19</v>
      </c>
      <c r="C72" s="151" t="s">
        <v>20</v>
      </c>
      <c r="D72" s="152" t="s">
        <v>21</v>
      </c>
      <c r="E72" s="153" t="s">
        <v>22</v>
      </c>
      <c r="F72" s="187" t="s">
        <v>23</v>
      </c>
    </row>
    <row r="73" spans="2:6">
      <c r="B73" s="155">
        <v>90126</v>
      </c>
      <c r="C73" s="155" t="s">
        <v>127</v>
      </c>
      <c r="D73" s="156">
        <v>1</v>
      </c>
      <c r="E73" s="157">
        <v>30000</v>
      </c>
      <c r="F73" s="189">
        <v>30000</v>
      </c>
    </row>
    <row r="74" spans="2:6" ht="15.75" thickBot="1">
      <c r="B74" s="159"/>
      <c r="C74" s="160"/>
      <c r="D74" s="161"/>
      <c r="E74" s="215" t="s">
        <v>62</v>
      </c>
      <c r="F74" s="188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80" customWidth="1"/>
    <col min="3" max="3" width="52" style="290" customWidth="1"/>
    <col min="4" max="7" width="11.42578125" style="180"/>
  </cols>
  <sheetData>
    <row r="2" spans="2:6" ht="15.75" thickBot="1"/>
    <row r="3" spans="2:6" ht="15.75" thickBot="1">
      <c r="B3" s="219"/>
      <c r="C3" s="127" t="s">
        <v>63</v>
      </c>
      <c r="D3" s="220"/>
      <c r="E3" s="221"/>
      <c r="F3" s="222"/>
    </row>
    <row r="4" spans="2:6">
      <c r="B4" s="223" t="s">
        <v>6</v>
      </c>
      <c r="C4" s="286" t="s">
        <v>124</v>
      </c>
      <c r="D4" s="291"/>
      <c r="E4" s="224" t="s">
        <v>7</v>
      </c>
      <c r="F4" s="225"/>
    </row>
    <row r="5" spans="2:6">
      <c r="B5" s="226" t="s">
        <v>8</v>
      </c>
      <c r="C5" s="287" t="s">
        <v>125</v>
      </c>
      <c r="D5" s="292"/>
      <c r="E5" s="227"/>
      <c r="F5" s="225"/>
    </row>
    <row r="6" spans="2:6">
      <c r="B6" s="226" t="s">
        <v>10</v>
      </c>
      <c r="C6" s="288"/>
      <c r="D6" s="293"/>
      <c r="E6" s="227" t="s">
        <v>11</v>
      </c>
      <c r="F6" s="225"/>
    </row>
    <row r="7" spans="2:6">
      <c r="B7" s="226" t="s">
        <v>12</v>
      </c>
      <c r="C7" s="288"/>
      <c r="D7" s="291"/>
      <c r="E7" s="228"/>
      <c r="F7" s="225"/>
    </row>
    <row r="8" spans="2:6">
      <c r="B8" s="128" t="s">
        <v>13</v>
      </c>
      <c r="C8" s="129"/>
      <c r="D8" s="291"/>
      <c r="E8" s="229"/>
      <c r="F8" s="225"/>
    </row>
    <row r="9" spans="2:6">
      <c r="B9" s="226" t="s">
        <v>14</v>
      </c>
      <c r="C9" s="288">
        <v>150</v>
      </c>
      <c r="D9" s="291"/>
      <c r="E9" s="229"/>
      <c r="F9" s="225"/>
    </row>
    <row r="10" spans="2:6">
      <c r="B10" s="230" t="s">
        <v>16</v>
      </c>
      <c r="C10" s="289">
        <v>7088</v>
      </c>
      <c r="D10" s="291"/>
      <c r="E10" s="231"/>
      <c r="F10" s="225"/>
    </row>
    <row r="11" spans="2:6">
      <c r="B11" s="230" t="s">
        <v>17</v>
      </c>
      <c r="C11" s="289"/>
      <c r="D11" s="291"/>
      <c r="E11" s="231"/>
      <c r="F11" s="225"/>
    </row>
    <row r="12" spans="2:6" ht="15.75" thickBot="1">
      <c r="B12" s="232" t="s">
        <v>18</v>
      </c>
      <c r="C12" s="289"/>
      <c r="D12" s="291"/>
      <c r="E12" s="231"/>
      <c r="F12" s="233"/>
    </row>
    <row r="13" spans="2:6" ht="15.75" thickBot="1">
      <c r="B13" s="217" t="s">
        <v>19</v>
      </c>
      <c r="C13" s="217" t="s">
        <v>20</v>
      </c>
      <c r="D13" s="294" t="s">
        <v>21</v>
      </c>
      <c r="E13" s="234" t="s">
        <v>22</v>
      </c>
      <c r="F13" s="235" t="s">
        <v>23</v>
      </c>
    </row>
    <row r="14" spans="2:6">
      <c r="B14" s="218" t="s">
        <v>30</v>
      </c>
      <c r="C14" s="218" t="s">
        <v>31</v>
      </c>
      <c r="D14" s="295">
        <v>1</v>
      </c>
      <c r="E14" s="236">
        <v>180000</v>
      </c>
      <c r="F14" s="237">
        <v>180000</v>
      </c>
    </row>
    <row r="15" spans="2:6" ht="15.75" thickBot="1">
      <c r="B15" s="238"/>
      <c r="C15" s="238"/>
      <c r="D15" s="296"/>
      <c r="E15" s="239" t="s">
        <v>62</v>
      </c>
      <c r="F15" s="240">
        <f>F14</f>
        <v>180000</v>
      </c>
    </row>
    <row r="17" spans="2:6" ht="15.75" thickBot="1"/>
    <row r="18" spans="2:6" ht="15.75" thickBot="1">
      <c r="B18" s="219"/>
      <c r="C18" s="127" t="s">
        <v>64</v>
      </c>
      <c r="D18" s="220"/>
      <c r="E18" s="221"/>
      <c r="F18" s="222"/>
    </row>
    <row r="19" spans="2:6">
      <c r="B19" s="223" t="s">
        <v>6</v>
      </c>
      <c r="C19" s="286"/>
      <c r="D19" s="291"/>
      <c r="E19" s="224" t="s">
        <v>7</v>
      </c>
      <c r="F19" s="225"/>
    </row>
    <row r="20" spans="2:6">
      <c r="B20" s="226" t="s">
        <v>8</v>
      </c>
      <c r="C20" s="287"/>
      <c r="D20" s="292"/>
      <c r="E20" s="227"/>
      <c r="F20" s="225"/>
    </row>
    <row r="21" spans="2:6">
      <c r="B21" s="226" t="s">
        <v>10</v>
      </c>
      <c r="C21" s="288"/>
      <c r="D21" s="293"/>
      <c r="E21" s="227" t="s">
        <v>11</v>
      </c>
      <c r="F21" s="225"/>
    </row>
    <row r="22" spans="2:6">
      <c r="B22" s="226" t="s">
        <v>12</v>
      </c>
      <c r="C22" s="288"/>
      <c r="D22" s="291"/>
      <c r="E22" s="228"/>
      <c r="F22" s="225"/>
    </row>
    <row r="23" spans="2:6">
      <c r="B23" s="128" t="s">
        <v>13</v>
      </c>
      <c r="C23" s="129"/>
      <c r="D23" s="291"/>
      <c r="E23" s="229"/>
      <c r="F23" s="225"/>
    </row>
    <row r="24" spans="2:6">
      <c r="B24" s="226" t="s">
        <v>14</v>
      </c>
      <c r="C24" s="288"/>
      <c r="D24" s="291"/>
      <c r="E24" s="229"/>
      <c r="F24" s="225"/>
    </row>
    <row r="25" spans="2:6">
      <c r="B25" s="230" t="s">
        <v>16</v>
      </c>
      <c r="C25" s="289"/>
      <c r="D25" s="291"/>
      <c r="E25" s="231"/>
      <c r="F25" s="225"/>
    </row>
    <row r="26" spans="2:6">
      <c r="B26" s="230" t="s">
        <v>17</v>
      </c>
      <c r="C26" s="289"/>
      <c r="D26" s="291"/>
      <c r="E26" s="231"/>
      <c r="F26" s="225"/>
    </row>
    <row r="27" spans="2:6" ht="15.75" thickBot="1">
      <c r="B27" s="232" t="s">
        <v>18</v>
      </c>
      <c r="C27" s="289"/>
      <c r="D27" s="291"/>
      <c r="E27" s="231"/>
      <c r="F27" s="233"/>
    </row>
    <row r="28" spans="2:6" ht="15.75" thickBot="1">
      <c r="B28" s="217" t="s">
        <v>19</v>
      </c>
      <c r="C28" s="217" t="s">
        <v>20</v>
      </c>
      <c r="D28" s="294" t="s">
        <v>21</v>
      </c>
      <c r="E28" s="234" t="s">
        <v>22</v>
      </c>
      <c r="F28" s="235" t="s">
        <v>23</v>
      </c>
    </row>
    <row r="29" spans="2:6">
      <c r="B29" s="218"/>
      <c r="C29" s="218"/>
      <c r="D29" s="295"/>
      <c r="E29" s="236"/>
      <c r="F29" s="237"/>
    </row>
    <row r="30" spans="2:6" ht="15.75" thickBot="1">
      <c r="B30" s="238"/>
      <c r="C30" s="238"/>
      <c r="D30" s="296"/>
      <c r="E30" s="239" t="s">
        <v>62</v>
      </c>
      <c r="F30" s="240"/>
    </row>
    <row r="32" spans="2:6" ht="15.75" thickBot="1"/>
    <row r="33" spans="2:7" ht="15.75" thickBot="1">
      <c r="B33" s="219"/>
      <c r="C33" s="127" t="s">
        <v>65</v>
      </c>
      <c r="D33" s="220"/>
      <c r="E33" s="221"/>
      <c r="F33" s="222"/>
    </row>
    <row r="34" spans="2:7">
      <c r="B34" s="223" t="s">
        <v>6</v>
      </c>
      <c r="C34" s="286" t="s">
        <v>142</v>
      </c>
      <c r="D34" s="291"/>
      <c r="E34" s="224" t="s">
        <v>7</v>
      </c>
      <c r="F34" s="225"/>
    </row>
    <row r="35" spans="2:7" s="285" customFormat="1" ht="12">
      <c r="B35" s="226" t="s">
        <v>8</v>
      </c>
      <c r="C35" s="267" t="s">
        <v>143</v>
      </c>
      <c r="D35" s="292"/>
      <c r="E35" s="227"/>
      <c r="F35" s="225"/>
      <c r="G35" s="297"/>
    </row>
    <row r="36" spans="2:7">
      <c r="B36" s="226" t="s">
        <v>10</v>
      </c>
      <c r="C36" s="288">
        <v>176529</v>
      </c>
      <c r="D36" s="293"/>
      <c r="E36" s="227" t="s">
        <v>11</v>
      </c>
      <c r="F36" s="225"/>
    </row>
    <row r="37" spans="2:7">
      <c r="B37" s="226" t="s">
        <v>12</v>
      </c>
      <c r="C37" s="288"/>
      <c r="D37" s="291"/>
      <c r="E37" s="228"/>
      <c r="F37" s="225"/>
    </row>
    <row r="38" spans="2:7">
      <c r="B38" s="128" t="s">
        <v>13</v>
      </c>
      <c r="C38" s="129">
        <v>34607</v>
      </c>
      <c r="D38" s="291"/>
      <c r="E38" s="229"/>
      <c r="F38" s="225"/>
    </row>
    <row r="39" spans="2:7">
      <c r="B39" s="226" t="s">
        <v>14</v>
      </c>
      <c r="C39" s="288" t="s">
        <v>141</v>
      </c>
      <c r="D39" s="291"/>
      <c r="E39" s="229"/>
      <c r="F39" s="225"/>
    </row>
    <row r="40" spans="2:7">
      <c r="B40" s="230" t="s">
        <v>16</v>
      </c>
      <c r="C40" s="289"/>
      <c r="D40" s="291"/>
      <c r="E40" s="231"/>
      <c r="F40" s="225"/>
    </row>
    <row r="41" spans="2:7">
      <c r="B41" s="230" t="s">
        <v>17</v>
      </c>
      <c r="C41" s="289"/>
      <c r="D41" s="291"/>
      <c r="E41" s="231"/>
      <c r="F41" s="225"/>
    </row>
    <row r="42" spans="2:7" ht="15.75" thickBot="1">
      <c r="B42" s="232" t="s">
        <v>18</v>
      </c>
      <c r="C42" s="289"/>
      <c r="D42" s="291"/>
      <c r="E42" s="231"/>
      <c r="F42" s="233"/>
    </row>
    <row r="43" spans="2:7" ht="15.75" thickBot="1">
      <c r="B43" s="217" t="s">
        <v>19</v>
      </c>
      <c r="C43" s="243" t="s">
        <v>20</v>
      </c>
      <c r="D43" s="299" t="s">
        <v>21</v>
      </c>
      <c r="E43" s="300" t="s">
        <v>22</v>
      </c>
      <c r="F43" s="301" t="s">
        <v>23</v>
      </c>
    </row>
    <row r="44" spans="2:7" s="165" customFormat="1" ht="15.75" thickBot="1">
      <c r="B44" s="298">
        <v>111110000</v>
      </c>
      <c r="C44" s="306" t="s">
        <v>34</v>
      </c>
      <c r="D44" s="306">
        <v>1</v>
      </c>
      <c r="E44" s="307">
        <v>180000</v>
      </c>
      <c r="F44" s="308">
        <v>180000</v>
      </c>
      <c r="G44" s="180"/>
    </row>
    <row r="45" spans="2:7">
      <c r="B45" s="218" t="s">
        <v>137</v>
      </c>
      <c r="C45" s="302" t="s">
        <v>138</v>
      </c>
      <c r="D45" s="303">
        <v>1</v>
      </c>
      <c r="E45" s="304">
        <v>82000</v>
      </c>
      <c r="F45" s="305">
        <v>82000</v>
      </c>
    </row>
    <row r="46" spans="2:7" ht="15.75" thickBot="1">
      <c r="B46" s="238"/>
      <c r="C46" s="238"/>
      <c r="D46" s="296"/>
      <c r="E46" s="239" t="s">
        <v>62</v>
      </c>
      <c r="F46" s="240">
        <f>F45+F44</f>
        <v>262000</v>
      </c>
    </row>
    <row r="48" spans="2:7" ht="15.75" thickBot="1"/>
    <row r="49" spans="2:6" ht="15.75" thickBot="1">
      <c r="B49" s="219"/>
      <c r="C49" s="127" t="s">
        <v>66</v>
      </c>
      <c r="D49" s="220"/>
      <c r="E49" s="221"/>
      <c r="F49" s="222"/>
    </row>
    <row r="50" spans="2:6">
      <c r="B50" s="223" t="s">
        <v>6</v>
      </c>
      <c r="C50" s="286" t="s">
        <v>126</v>
      </c>
      <c r="D50" s="291"/>
      <c r="E50" s="224" t="s">
        <v>7</v>
      </c>
      <c r="F50" s="225"/>
    </row>
    <row r="51" spans="2:6">
      <c r="B51" s="226" t="s">
        <v>8</v>
      </c>
      <c r="C51" s="287" t="s">
        <v>69</v>
      </c>
      <c r="D51" s="292"/>
      <c r="E51" s="227"/>
      <c r="F51" s="225"/>
    </row>
    <row r="52" spans="2:6">
      <c r="B52" s="226" t="s">
        <v>10</v>
      </c>
      <c r="C52" s="288">
        <v>176398</v>
      </c>
      <c r="D52" s="293"/>
      <c r="E52" s="227" t="s">
        <v>11</v>
      </c>
      <c r="F52" s="225"/>
    </row>
    <row r="53" spans="2:6">
      <c r="B53" s="226" t="s">
        <v>12</v>
      </c>
      <c r="C53" s="288"/>
      <c r="D53" s="291"/>
      <c r="E53" s="228"/>
      <c r="F53" s="225"/>
    </row>
    <row r="54" spans="2:6">
      <c r="B54" s="128" t="s">
        <v>13</v>
      </c>
      <c r="C54" s="129">
        <v>34520</v>
      </c>
      <c r="D54" s="291"/>
      <c r="E54" s="229"/>
      <c r="F54" s="225"/>
    </row>
    <row r="55" spans="2:6">
      <c r="B55" s="226" t="s">
        <v>14</v>
      </c>
      <c r="C55" s="288">
        <v>7181</v>
      </c>
      <c r="D55" s="291"/>
      <c r="E55" s="229"/>
      <c r="F55" s="225"/>
    </row>
    <row r="56" spans="2:6">
      <c r="B56" s="230" t="s">
        <v>16</v>
      </c>
      <c r="C56" s="289">
        <v>7181</v>
      </c>
      <c r="D56" s="291"/>
      <c r="E56" s="231"/>
      <c r="F56" s="225"/>
    </row>
    <row r="57" spans="2:6">
      <c r="B57" s="230" t="s">
        <v>17</v>
      </c>
      <c r="C57" s="289"/>
      <c r="D57" s="291"/>
      <c r="E57" s="231"/>
      <c r="F57" s="225"/>
    </row>
    <row r="58" spans="2:6" ht="15.75" thickBot="1">
      <c r="B58" s="232" t="s">
        <v>18</v>
      </c>
      <c r="C58" s="289"/>
      <c r="D58" s="291"/>
      <c r="E58" s="231"/>
      <c r="F58" s="233"/>
    </row>
    <row r="59" spans="2:6" ht="15.75" thickBot="1">
      <c r="B59" s="217" t="s">
        <v>19</v>
      </c>
      <c r="C59" s="217" t="s">
        <v>20</v>
      </c>
      <c r="D59" s="294" t="s">
        <v>21</v>
      </c>
      <c r="E59" s="234" t="s">
        <v>22</v>
      </c>
      <c r="F59" s="235" t="s">
        <v>23</v>
      </c>
    </row>
    <row r="60" spans="2:6">
      <c r="B60" s="218" t="s">
        <v>131</v>
      </c>
      <c r="C60" s="218" t="s">
        <v>132</v>
      </c>
      <c r="D60" s="295">
        <v>6</v>
      </c>
      <c r="E60" s="236">
        <v>370000</v>
      </c>
      <c r="F60" s="237">
        <v>370000</v>
      </c>
    </row>
    <row r="61" spans="2:6" ht="15.75" thickBot="1">
      <c r="B61" s="238"/>
      <c r="C61" s="238"/>
      <c r="D61" s="296"/>
      <c r="E61" s="239"/>
      <c r="F61" s="240">
        <f>F60*D60</f>
        <v>2220000</v>
      </c>
    </row>
    <row r="63" spans="2:6" ht="15.75" thickBot="1"/>
    <row r="64" spans="2:6" ht="15.75" thickBot="1">
      <c r="B64" s="219"/>
      <c r="C64" s="127" t="s">
        <v>67</v>
      </c>
      <c r="D64" s="220"/>
      <c r="E64" s="221"/>
      <c r="F64" s="222"/>
    </row>
    <row r="65" spans="2:7">
      <c r="B65" s="223" t="s">
        <v>6</v>
      </c>
      <c r="C65" s="286" t="s">
        <v>88</v>
      </c>
      <c r="D65" s="291"/>
      <c r="E65" s="224" t="s">
        <v>7</v>
      </c>
      <c r="F65" s="225"/>
    </row>
    <row r="66" spans="2:7">
      <c r="B66" s="226" t="s">
        <v>8</v>
      </c>
      <c r="C66" s="287" t="s">
        <v>148</v>
      </c>
      <c r="D66" s="292"/>
      <c r="E66" s="227"/>
      <c r="F66" s="225"/>
    </row>
    <row r="67" spans="2:7">
      <c r="B67" s="226" t="s">
        <v>10</v>
      </c>
      <c r="C67" s="288">
        <v>176429</v>
      </c>
      <c r="D67" s="293"/>
      <c r="E67" s="227" t="s">
        <v>11</v>
      </c>
      <c r="F67" s="225"/>
    </row>
    <row r="68" spans="2:7">
      <c r="B68" s="226" t="s">
        <v>12</v>
      </c>
      <c r="C68" s="288"/>
      <c r="D68" s="291"/>
      <c r="E68" s="228"/>
      <c r="F68" s="225"/>
    </row>
    <row r="69" spans="2:7">
      <c r="B69" s="128" t="s">
        <v>13</v>
      </c>
      <c r="C69" s="129">
        <v>34602</v>
      </c>
      <c r="D69" s="291"/>
      <c r="E69" s="229"/>
      <c r="F69" s="225"/>
    </row>
    <row r="70" spans="2:7">
      <c r="B70" s="226" t="s">
        <v>14</v>
      </c>
      <c r="C70" s="288" t="s">
        <v>149</v>
      </c>
      <c r="D70" s="291"/>
      <c r="E70" s="229"/>
      <c r="F70" s="225"/>
    </row>
    <row r="71" spans="2:7">
      <c r="B71" s="230" t="s">
        <v>16</v>
      </c>
      <c r="C71" s="289"/>
      <c r="D71" s="291"/>
      <c r="E71" s="231"/>
      <c r="F71" s="225"/>
    </row>
    <row r="72" spans="2:7">
      <c r="B72" s="230" t="s">
        <v>17</v>
      </c>
      <c r="C72" s="289"/>
      <c r="D72" s="291"/>
      <c r="E72" s="231"/>
      <c r="F72" s="225"/>
    </row>
    <row r="73" spans="2:7" ht="15.75" thickBot="1">
      <c r="B73" s="232" t="s">
        <v>18</v>
      </c>
      <c r="C73" s="289"/>
      <c r="D73" s="291"/>
      <c r="E73" s="231"/>
      <c r="F73" s="233"/>
    </row>
    <row r="74" spans="2:7" ht="15.75" thickBot="1">
      <c r="B74" s="217" t="s">
        <v>19</v>
      </c>
      <c r="C74" s="217" t="s">
        <v>20</v>
      </c>
      <c r="D74" s="299" t="s">
        <v>21</v>
      </c>
      <c r="E74" s="300" t="s">
        <v>22</v>
      </c>
      <c r="F74" s="301" t="s">
        <v>23</v>
      </c>
    </row>
    <row r="75" spans="2:7" s="309" customFormat="1" ht="15.75" thickBot="1">
      <c r="B75" s="243" t="s">
        <v>146</v>
      </c>
      <c r="C75" s="298" t="s">
        <v>150</v>
      </c>
      <c r="D75" s="306">
        <v>3</v>
      </c>
      <c r="E75" s="307">
        <v>98000</v>
      </c>
      <c r="F75" s="308">
        <f>E75*D75</f>
        <v>294000</v>
      </c>
      <c r="G75" s="180"/>
    </row>
    <row r="76" spans="2:7" s="309" customFormat="1" ht="15.75" thickBot="1">
      <c r="B76" s="243" t="s">
        <v>147</v>
      </c>
      <c r="C76" s="298" t="s">
        <v>151</v>
      </c>
      <c r="D76" s="306">
        <v>3</v>
      </c>
      <c r="E76" s="307">
        <v>98000</v>
      </c>
      <c r="F76" s="308">
        <f>E76*D76</f>
        <v>294000</v>
      </c>
      <c r="G76" s="180"/>
    </row>
    <row r="77" spans="2:7">
      <c r="B77" s="218">
        <v>4704102</v>
      </c>
      <c r="C77" s="324" t="s">
        <v>152</v>
      </c>
      <c r="D77" s="306">
        <v>1</v>
      </c>
      <c r="E77" s="307">
        <v>480000</v>
      </c>
      <c r="F77" s="308">
        <v>480000</v>
      </c>
    </row>
    <row r="78" spans="2:7" ht="15.75" thickBot="1">
      <c r="B78" s="238"/>
      <c r="C78" s="325"/>
      <c r="D78" s="307"/>
      <c r="E78" s="326" t="s">
        <v>62</v>
      </c>
      <c r="F78" s="308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zoomScale="80" zoomScaleNormal="80" workbookViewId="0">
      <selection activeCell="K20" sqref="K20"/>
    </sheetView>
  </sheetViews>
  <sheetFormatPr baseColWidth="10" defaultRowHeight="15"/>
  <cols>
    <col min="1" max="1" width="4.7109375" customWidth="1"/>
    <col min="2" max="2" width="23.42578125" style="180" customWidth="1"/>
    <col min="3" max="3" width="17.28515625" style="180" customWidth="1"/>
    <col min="4" max="4" width="4.85546875" style="290" customWidth="1"/>
    <col min="5" max="5" width="15.7109375" style="369" customWidth="1"/>
    <col min="6" max="6" width="9.140625" style="182" customWidth="1"/>
    <col min="7" max="7" width="15.42578125" style="179" customWidth="1"/>
    <col min="8" max="8" width="10" style="182" customWidth="1"/>
    <col min="9" max="9" width="9.7109375" style="180" customWidth="1"/>
    <col min="10" max="10" width="15.42578125" style="180" customWidth="1"/>
    <col min="11" max="11" width="40.85546875" style="180" customWidth="1"/>
    <col min="12" max="12" width="25.7109375" style="456" customWidth="1"/>
  </cols>
  <sheetData>
    <row r="1" spans="1:22">
      <c r="A1" s="525" t="s">
        <v>243</v>
      </c>
      <c r="B1" s="526"/>
      <c r="C1" s="526"/>
      <c r="D1" s="526"/>
      <c r="E1" s="526"/>
      <c r="F1" s="526"/>
      <c r="G1" s="526"/>
      <c r="H1" s="526"/>
      <c r="I1" s="526"/>
      <c r="J1" s="526"/>
      <c r="K1" s="527"/>
    </row>
    <row r="2" spans="1:22" ht="12" customHeight="1" thickBot="1">
      <c r="A2" s="528"/>
      <c r="B2" s="529"/>
      <c r="C2" s="529"/>
      <c r="D2" s="529"/>
      <c r="E2" s="529"/>
      <c r="F2" s="529"/>
      <c r="G2" s="529"/>
      <c r="H2" s="529"/>
      <c r="I2" s="529"/>
      <c r="J2" s="529"/>
      <c r="K2" s="530"/>
    </row>
    <row r="3" spans="1:22" ht="15.75">
      <c r="A3" s="347" t="s">
        <v>77</v>
      </c>
      <c r="B3" s="348" t="s">
        <v>70</v>
      </c>
      <c r="C3" s="349" t="s">
        <v>71</v>
      </c>
      <c r="D3" s="349" t="s">
        <v>72</v>
      </c>
      <c r="E3" s="349" t="s">
        <v>16</v>
      </c>
      <c r="F3" s="350" t="s">
        <v>0</v>
      </c>
      <c r="G3" s="349" t="s">
        <v>14</v>
      </c>
      <c r="H3" s="349" t="s">
        <v>73</v>
      </c>
      <c r="I3" s="349" t="s">
        <v>74</v>
      </c>
      <c r="J3" s="349" t="s">
        <v>75</v>
      </c>
      <c r="K3" s="349" t="s">
        <v>76</v>
      </c>
      <c r="L3" s="457" t="s">
        <v>216</v>
      </c>
    </row>
    <row r="4" spans="1:22" s="411" customFormat="1">
      <c r="A4" s="346">
        <v>1</v>
      </c>
      <c r="B4" s="399" t="s">
        <v>9</v>
      </c>
      <c r="C4" s="404">
        <v>318917</v>
      </c>
      <c r="D4" s="405" t="s">
        <v>44</v>
      </c>
      <c r="E4" s="406" t="s">
        <v>185</v>
      </c>
      <c r="F4" s="407"/>
      <c r="G4" s="408" t="s">
        <v>185</v>
      </c>
      <c r="H4" s="409">
        <v>208332</v>
      </c>
      <c r="I4" s="407">
        <v>64545</v>
      </c>
      <c r="J4" s="410" t="s">
        <v>37</v>
      </c>
      <c r="K4" s="461"/>
      <c r="L4" s="458"/>
    </row>
    <row r="5" spans="1:22" s="411" customFormat="1">
      <c r="A5" s="346">
        <v>2</v>
      </c>
      <c r="B5" s="400" t="s">
        <v>35</v>
      </c>
      <c r="C5" s="412">
        <v>664925</v>
      </c>
      <c r="D5" s="413" t="s">
        <v>44</v>
      </c>
      <c r="E5" s="406" t="s">
        <v>185</v>
      </c>
      <c r="F5" s="407">
        <v>54706</v>
      </c>
      <c r="G5" s="408" t="s">
        <v>185</v>
      </c>
      <c r="H5" s="414">
        <v>20189</v>
      </c>
      <c r="I5" s="407">
        <v>64544</v>
      </c>
      <c r="J5" s="415" t="s">
        <v>37</v>
      </c>
      <c r="K5" s="461" t="s">
        <v>209</v>
      </c>
      <c r="L5" s="458"/>
    </row>
    <row r="6" spans="1:22" s="411" customFormat="1">
      <c r="A6" s="346">
        <v>3</v>
      </c>
      <c r="B6" s="400" t="s">
        <v>89</v>
      </c>
      <c r="C6" s="412">
        <v>2526715</v>
      </c>
      <c r="D6" s="413" t="s">
        <v>44</v>
      </c>
      <c r="E6" s="406" t="s">
        <v>185</v>
      </c>
      <c r="F6" s="407">
        <v>54705</v>
      </c>
      <c r="G6" s="408" t="s">
        <v>185</v>
      </c>
      <c r="H6" s="414">
        <v>208188</v>
      </c>
      <c r="I6" s="407">
        <v>64543</v>
      </c>
      <c r="J6" s="415" t="s">
        <v>37</v>
      </c>
      <c r="K6" s="462" t="s">
        <v>210</v>
      </c>
      <c r="L6" s="458"/>
    </row>
    <row r="7" spans="1:22" s="416" customFormat="1">
      <c r="A7" s="346">
        <v>6</v>
      </c>
      <c r="B7" s="510" t="s">
        <v>228</v>
      </c>
      <c r="C7" s="500">
        <v>259000</v>
      </c>
      <c r="D7" s="493" t="s">
        <v>44</v>
      </c>
      <c r="E7" s="508">
        <v>7250</v>
      </c>
      <c r="F7" s="507"/>
      <c r="G7" s="511">
        <v>158042</v>
      </c>
      <c r="H7" s="509">
        <v>226985</v>
      </c>
      <c r="I7" s="505">
        <v>69052</v>
      </c>
      <c r="J7" s="512" t="s">
        <v>182</v>
      </c>
      <c r="K7" s="506" t="s">
        <v>227</v>
      </c>
      <c r="L7" s="459"/>
      <c r="N7" s="438"/>
      <c r="O7" s="438"/>
      <c r="P7" s="438"/>
      <c r="Q7" s="443"/>
      <c r="R7" s="440"/>
      <c r="S7" s="441"/>
      <c r="T7" s="441"/>
      <c r="U7" s="439"/>
      <c r="V7" s="442"/>
    </row>
    <row r="8" spans="1:22" s="416" customFormat="1">
      <c r="A8" s="346">
        <v>8</v>
      </c>
      <c r="B8" s="491" t="s">
        <v>230</v>
      </c>
      <c r="C8" s="492">
        <v>600000</v>
      </c>
      <c r="D8" s="493" t="s">
        <v>44</v>
      </c>
      <c r="E8" s="494"/>
      <c r="F8" s="495">
        <v>58103</v>
      </c>
      <c r="G8" s="496" t="s">
        <v>231</v>
      </c>
      <c r="H8" s="495">
        <v>213631</v>
      </c>
      <c r="I8" s="495">
        <v>68827</v>
      </c>
      <c r="J8" s="497" t="s">
        <v>182</v>
      </c>
      <c r="K8" s="491" t="s">
        <v>232</v>
      </c>
      <c r="L8" s="459"/>
      <c r="N8" s="438"/>
      <c r="O8" s="438"/>
      <c r="P8" s="438"/>
      <c r="Q8" s="443"/>
      <c r="R8" s="440"/>
      <c r="S8" s="441"/>
      <c r="T8" s="441"/>
      <c r="U8" s="439"/>
      <c r="V8" s="442"/>
    </row>
    <row r="9" spans="1:22" s="416" customFormat="1">
      <c r="A9" s="346">
        <v>9</v>
      </c>
      <c r="B9" s="491" t="s">
        <v>233</v>
      </c>
      <c r="C9" s="492">
        <v>180000</v>
      </c>
      <c r="D9" s="493" t="s">
        <v>44</v>
      </c>
      <c r="E9" s="498"/>
      <c r="F9" s="499"/>
      <c r="G9" s="496" t="s">
        <v>236</v>
      </c>
      <c r="H9" s="499">
        <v>225842</v>
      </c>
      <c r="I9" s="499">
        <v>69053</v>
      </c>
      <c r="J9" s="497" t="s">
        <v>182</v>
      </c>
      <c r="K9" s="491" t="s">
        <v>234</v>
      </c>
      <c r="L9" s="459"/>
      <c r="N9" s="438"/>
      <c r="O9" s="438"/>
      <c r="P9" s="438"/>
      <c r="Q9" s="443"/>
      <c r="R9" s="440"/>
      <c r="S9" s="441"/>
      <c r="T9" s="441"/>
      <c r="U9" s="439"/>
      <c r="V9" s="442"/>
    </row>
    <row r="10" spans="1:22" s="416" customFormat="1">
      <c r="A10" s="346">
        <v>10</v>
      </c>
      <c r="B10" s="491" t="s">
        <v>233</v>
      </c>
      <c r="C10" s="500">
        <v>360000</v>
      </c>
      <c r="D10" s="493" t="s">
        <v>44</v>
      </c>
      <c r="E10" s="501"/>
      <c r="F10" s="502"/>
      <c r="G10" s="503" t="s">
        <v>236</v>
      </c>
      <c r="H10" s="504">
        <v>225489</v>
      </c>
      <c r="I10" s="505">
        <v>69051</v>
      </c>
      <c r="J10" s="497" t="s">
        <v>182</v>
      </c>
      <c r="K10" s="506" t="s">
        <v>235</v>
      </c>
      <c r="L10" s="459"/>
      <c r="N10" s="438"/>
      <c r="O10" s="438"/>
      <c r="P10" s="438"/>
      <c r="Q10" s="443"/>
      <c r="R10" s="440"/>
      <c r="S10" s="441"/>
      <c r="T10" s="441"/>
      <c r="U10" s="439"/>
      <c r="V10" s="442"/>
    </row>
    <row r="11" spans="1:22" s="416" customFormat="1">
      <c r="A11" s="346">
        <v>11</v>
      </c>
      <c r="B11" s="517" t="s">
        <v>242</v>
      </c>
      <c r="C11" s="500">
        <v>2510000</v>
      </c>
      <c r="D11" s="493" t="s">
        <v>44</v>
      </c>
      <c r="E11" s="518"/>
      <c r="F11" s="519"/>
      <c r="G11" s="520"/>
      <c r="H11" s="521">
        <v>214001</v>
      </c>
      <c r="I11" s="519">
        <v>69754</v>
      </c>
      <c r="J11" s="512" t="s">
        <v>37</v>
      </c>
      <c r="K11" s="506" t="s">
        <v>244</v>
      </c>
      <c r="L11" s="459"/>
      <c r="N11" s="438"/>
      <c r="O11" s="438"/>
      <c r="P11" s="438"/>
      <c r="Q11" s="443"/>
      <c r="R11" s="440"/>
      <c r="S11" s="441"/>
      <c r="T11" s="441"/>
      <c r="U11" s="439"/>
      <c r="V11" s="442"/>
    </row>
    <row r="12" spans="1:22" s="416" customFormat="1">
      <c r="A12" s="346">
        <v>12</v>
      </c>
      <c r="B12" s="510" t="s">
        <v>228</v>
      </c>
      <c r="C12" s="500">
        <v>199884</v>
      </c>
      <c r="D12" s="493" t="s">
        <v>44</v>
      </c>
      <c r="E12" s="518">
        <v>7246</v>
      </c>
      <c r="F12" s="519"/>
      <c r="G12" s="520"/>
      <c r="H12" s="522">
        <v>214527</v>
      </c>
      <c r="I12" s="519">
        <v>69753</v>
      </c>
      <c r="J12" s="497" t="s">
        <v>182</v>
      </c>
      <c r="K12" s="506" t="s">
        <v>245</v>
      </c>
      <c r="L12" s="459"/>
      <c r="N12" s="438"/>
      <c r="O12" s="438"/>
      <c r="P12" s="438"/>
      <c r="Q12" s="443"/>
      <c r="R12" s="440"/>
      <c r="S12" s="441"/>
      <c r="T12" s="441"/>
      <c r="U12" s="439"/>
      <c r="V12" s="442"/>
    </row>
    <row r="13" spans="1:22" s="309" customFormat="1">
      <c r="A13" s="346">
        <v>14</v>
      </c>
      <c r="B13" s="517" t="s">
        <v>248</v>
      </c>
      <c r="C13" s="492">
        <v>330418</v>
      </c>
      <c r="D13" s="493" t="s">
        <v>44</v>
      </c>
      <c r="E13" s="523"/>
      <c r="F13" s="524">
        <v>56972</v>
      </c>
      <c r="G13" s="523" t="s">
        <v>250</v>
      </c>
      <c r="H13" s="524">
        <v>214327</v>
      </c>
      <c r="I13" s="524">
        <v>69758</v>
      </c>
      <c r="J13" s="512" t="s">
        <v>229</v>
      </c>
      <c r="K13" s="491" t="s">
        <v>249</v>
      </c>
      <c r="L13" s="460"/>
      <c r="P13" s="444"/>
      <c r="Q13" s="444"/>
      <c r="R13" s="444"/>
      <c r="S13" s="444"/>
      <c r="T13" s="444"/>
      <c r="U13" s="444"/>
      <c r="V13" s="444"/>
    </row>
    <row r="14" spans="1:22" s="309" customFormat="1">
      <c r="A14" s="346">
        <v>15</v>
      </c>
      <c r="B14" s="514"/>
      <c r="C14" s="450"/>
      <c r="D14" s="490"/>
      <c r="E14" s="515"/>
      <c r="F14" s="516"/>
      <c r="G14" s="515"/>
      <c r="H14" s="516"/>
      <c r="I14" s="516"/>
      <c r="J14" s="513"/>
      <c r="K14" s="454"/>
      <c r="L14" s="460"/>
      <c r="P14" s="444"/>
      <c r="Q14" s="444"/>
      <c r="R14" s="444"/>
      <c r="S14" s="444"/>
      <c r="T14" s="444"/>
      <c r="U14" s="444"/>
      <c r="V14" s="444"/>
    </row>
    <row r="15" spans="1:22" s="309" customFormat="1">
      <c r="A15" s="346">
        <v>16</v>
      </c>
      <c r="B15" s="514"/>
      <c r="C15" s="450"/>
      <c r="D15" s="490"/>
      <c r="E15" s="515"/>
      <c r="F15" s="516"/>
      <c r="G15" s="515"/>
      <c r="H15" s="516"/>
      <c r="I15" s="516"/>
      <c r="J15" s="513"/>
      <c r="K15" s="454"/>
      <c r="L15" s="460"/>
      <c r="P15" s="444"/>
      <c r="Q15" s="444"/>
      <c r="R15" s="444"/>
      <c r="S15" s="444"/>
      <c r="T15" s="444"/>
      <c r="U15" s="444"/>
      <c r="V15" s="444"/>
    </row>
    <row r="16" spans="1:22" ht="15.75" customHeight="1">
      <c r="A16" s="346">
        <v>17</v>
      </c>
      <c r="B16" s="449"/>
      <c r="C16" s="450"/>
      <c r="D16" s="451"/>
      <c r="E16" s="452"/>
      <c r="F16" s="453"/>
      <c r="G16" s="452"/>
      <c r="H16" s="453"/>
      <c r="I16" s="453"/>
      <c r="J16" s="451"/>
      <c r="K16" s="454"/>
      <c r="L16" s="460"/>
    </row>
    <row r="17" spans="2:11" ht="16.5" thickBot="1">
      <c r="B17" s="445" t="s">
        <v>1</v>
      </c>
      <c r="C17" s="446">
        <f>C4+C5+C6</f>
        <v>3510557</v>
      </c>
      <c r="E17" s="447" t="s">
        <v>181</v>
      </c>
      <c r="F17" s="448"/>
      <c r="G17" s="447" t="s">
        <v>186</v>
      </c>
      <c r="H17" s="535" t="s">
        <v>208</v>
      </c>
      <c r="I17" s="536"/>
      <c r="K17" s="455"/>
    </row>
    <row r="18" spans="2:11" ht="15.75">
      <c r="B18" s="394" t="s">
        <v>2</v>
      </c>
      <c r="C18" s="395">
        <f>C13+C12+C11+C10+C9+C8+C7</f>
        <v>4439302</v>
      </c>
      <c r="E18" s="377" t="s">
        <v>175</v>
      </c>
      <c r="F18" s="376" t="s">
        <v>183</v>
      </c>
      <c r="G18" s="396"/>
      <c r="H18" s="537"/>
      <c r="I18" s="538"/>
    </row>
    <row r="19" spans="2:11" ht="16.5" thickBot="1">
      <c r="B19" s="379" t="s">
        <v>3</v>
      </c>
      <c r="C19" s="387"/>
      <c r="E19" s="378" t="s">
        <v>180</v>
      </c>
      <c r="F19" s="376" t="s">
        <v>184</v>
      </c>
      <c r="G19" s="397"/>
      <c r="H19" s="533"/>
      <c r="I19" s="534"/>
    </row>
    <row r="20" spans="2:11" ht="21.75" thickBot="1">
      <c r="B20" s="379" t="s">
        <v>153</v>
      </c>
      <c r="C20" s="388">
        <f>C17+C18+C19</f>
        <v>7949859</v>
      </c>
      <c r="E20" s="368" t="s">
        <v>182</v>
      </c>
      <c r="F20" s="367" t="s">
        <v>217</v>
      </c>
      <c r="G20" s="398">
        <f>C12+C10+C9+C8+C7</f>
        <v>1598884</v>
      </c>
      <c r="H20" s="561"/>
      <c r="I20" s="562"/>
    </row>
    <row r="21" spans="2:11" ht="19.5" thickBot="1">
      <c r="B21" s="380" t="s">
        <v>4</v>
      </c>
      <c r="C21" s="389">
        <v>14000000</v>
      </c>
      <c r="H21" s="558"/>
      <c r="I21" s="558"/>
      <c r="J21" s="559"/>
    </row>
    <row r="22" spans="2:11" ht="15.75" thickBot="1">
      <c r="H22" s="560"/>
      <c r="I22" s="559"/>
      <c r="J22" s="559"/>
    </row>
    <row r="23" spans="2:11" ht="15.75" thickBot="1">
      <c r="E23" s="531" t="s">
        <v>201</v>
      </c>
      <c r="F23" s="532"/>
    </row>
    <row r="24" spans="2:11">
      <c r="E24" s="370" t="s">
        <v>175</v>
      </c>
      <c r="F24" s="372"/>
    </row>
    <row r="25" spans="2:11">
      <c r="E25" s="370" t="s">
        <v>180</v>
      </c>
      <c r="F25" s="373"/>
    </row>
    <row r="26" spans="2:11" ht="15.75" thickBot="1">
      <c r="E26" s="371" t="s">
        <v>182</v>
      </c>
      <c r="F26" s="374"/>
    </row>
  </sheetData>
  <mergeCells count="7">
    <mergeCell ref="A1:K2"/>
    <mergeCell ref="E23:F23"/>
    <mergeCell ref="H21:I21"/>
    <mergeCell ref="H20:I20"/>
    <mergeCell ref="H19:I19"/>
    <mergeCell ref="H17:I17"/>
    <mergeCell ref="H18:I18"/>
  </mergeCells>
  <pageMargins left="0.7" right="0.7" top="0.75" bottom="0.75" header="0.3" footer="0.3"/>
  <pageSetup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E3" sqref="E3:I4"/>
    </sheetView>
  </sheetViews>
  <sheetFormatPr baseColWidth="10" defaultRowHeight="15"/>
  <cols>
    <col min="2" max="2" width="32" customWidth="1"/>
    <col min="3" max="3" width="38.140625" customWidth="1"/>
    <col min="5" max="5" width="9.42578125" customWidth="1"/>
    <col min="6" max="6" width="20.7109375" customWidth="1"/>
    <col min="7" max="7" width="25.140625" customWidth="1"/>
    <col min="8" max="8" width="15.5703125" customWidth="1"/>
    <col min="9" max="9" width="16.42578125" customWidth="1"/>
  </cols>
  <sheetData>
    <row r="1" spans="2:10" ht="15.75" thickBot="1"/>
    <row r="2" spans="2:10" ht="19.5" thickBot="1">
      <c r="B2" s="539" t="s">
        <v>29</v>
      </c>
      <c r="C2" s="540"/>
    </row>
    <row r="3" spans="2:10">
      <c r="B3" s="311">
        <v>9910000003</v>
      </c>
      <c r="C3" s="314" t="s">
        <v>128</v>
      </c>
      <c r="E3" s="401" t="s">
        <v>211</v>
      </c>
      <c r="F3" s="418" t="s">
        <v>214</v>
      </c>
      <c r="G3" s="544" t="s">
        <v>212</v>
      </c>
      <c r="H3" s="544"/>
      <c r="I3" s="401" t="s">
        <v>213</v>
      </c>
      <c r="J3" s="180"/>
    </row>
    <row r="4" spans="2:10" ht="16.5" thickBot="1">
      <c r="B4" s="463" t="s">
        <v>30</v>
      </c>
      <c r="C4" s="464" t="s">
        <v>31</v>
      </c>
      <c r="E4" s="402">
        <v>2</v>
      </c>
      <c r="F4" s="430" t="s">
        <v>246</v>
      </c>
      <c r="G4" s="541" t="s">
        <v>247</v>
      </c>
      <c r="H4" s="542"/>
      <c r="I4" s="419">
        <v>99942</v>
      </c>
      <c r="J4" s="180"/>
    </row>
    <row r="5" spans="2:10" ht="15.75">
      <c r="B5" s="166">
        <v>3200000000</v>
      </c>
      <c r="C5" s="420" t="s">
        <v>32</v>
      </c>
      <c r="D5" s="375"/>
      <c r="E5" s="402">
        <v>1</v>
      </c>
      <c r="F5" s="431" t="s">
        <v>93</v>
      </c>
      <c r="G5" s="541" t="s">
        <v>239</v>
      </c>
      <c r="H5" s="542"/>
      <c r="I5" s="417">
        <v>70868</v>
      </c>
      <c r="J5" s="403"/>
    </row>
    <row r="6" spans="2:10" ht="15.75">
      <c r="B6" s="166">
        <v>11112222</v>
      </c>
      <c r="C6" s="420" t="s">
        <v>33</v>
      </c>
      <c r="E6" s="402">
        <v>1</v>
      </c>
      <c r="F6" s="431" t="s">
        <v>237</v>
      </c>
      <c r="G6" s="541" t="s">
        <v>240</v>
      </c>
      <c r="H6" s="542"/>
      <c r="I6" s="417">
        <v>206964</v>
      </c>
    </row>
    <row r="7" spans="2:10" ht="16.5" thickBot="1">
      <c r="B7" s="167">
        <v>111110000</v>
      </c>
      <c r="C7" s="421" t="s">
        <v>34</v>
      </c>
      <c r="E7" s="402">
        <v>1</v>
      </c>
      <c r="F7" s="431" t="s">
        <v>238</v>
      </c>
      <c r="G7" s="541" t="s">
        <v>241</v>
      </c>
      <c r="H7" s="542"/>
      <c r="I7" s="417">
        <v>180000</v>
      </c>
    </row>
    <row r="8" spans="2:10" s="309" customFormat="1" ht="15.75">
      <c r="B8" s="315"/>
      <c r="C8" s="316"/>
      <c r="E8" s="402"/>
      <c r="F8" s="431"/>
      <c r="G8" s="541"/>
      <c r="H8" s="542"/>
      <c r="I8" s="417"/>
    </row>
    <row r="9" spans="2:10" s="309" customFormat="1" ht="16.5" thickBot="1">
      <c r="E9" s="402"/>
      <c r="F9" s="431"/>
      <c r="G9" s="541"/>
      <c r="H9" s="542"/>
      <c r="I9" s="417"/>
    </row>
    <row r="10" spans="2:10" s="425" customFormat="1" ht="19.5" thickBot="1">
      <c r="B10" s="424" t="s">
        <v>29</v>
      </c>
      <c r="C10" s="424" t="s">
        <v>215</v>
      </c>
      <c r="E10" s="402"/>
      <c r="F10" s="431"/>
      <c r="G10" s="541"/>
      <c r="H10" s="542"/>
      <c r="I10" s="417"/>
    </row>
    <row r="11" spans="2:10" s="411" customFormat="1">
      <c r="B11" s="426" t="s">
        <v>187</v>
      </c>
      <c r="C11" s="427" t="s">
        <v>188</v>
      </c>
      <c r="E11" s="471"/>
      <c r="F11" s="472"/>
      <c r="G11" s="543"/>
      <c r="H11" s="542"/>
      <c r="I11" s="417"/>
    </row>
    <row r="12" spans="2:10" s="411" customFormat="1">
      <c r="B12" s="428" t="s">
        <v>189</v>
      </c>
      <c r="C12" s="470" t="s">
        <v>190</v>
      </c>
      <c r="D12" s="473"/>
      <c r="E12" s="474"/>
      <c r="F12" s="475"/>
      <c r="G12" s="474"/>
    </row>
    <row r="13" spans="2:10" s="411" customFormat="1" ht="15.75">
      <c r="B13" s="428" t="s">
        <v>191</v>
      </c>
      <c r="C13" s="470" t="s">
        <v>192</v>
      </c>
      <c r="D13" s="476"/>
      <c r="E13" s="478" t="s">
        <v>56</v>
      </c>
      <c r="F13" s="479"/>
      <c r="G13" s="477"/>
    </row>
    <row r="14" spans="2:10" s="411" customFormat="1" ht="15.75" thickBot="1">
      <c r="B14" s="428" t="s">
        <v>193</v>
      </c>
      <c r="C14" s="429" t="s">
        <v>194</v>
      </c>
      <c r="E14" s="478" t="s">
        <v>220</v>
      </c>
      <c r="F14" s="180"/>
      <c r="G14" s="481" t="s">
        <v>223</v>
      </c>
    </row>
    <row r="15" spans="2:10" s="411" customFormat="1" ht="15.75" thickBot="1">
      <c r="B15" s="428" t="s">
        <v>195</v>
      </c>
      <c r="C15" s="429" t="s">
        <v>196</v>
      </c>
      <c r="E15" s="432" t="s">
        <v>211</v>
      </c>
      <c r="F15" s="433" t="s">
        <v>214</v>
      </c>
      <c r="G15" s="433" t="s">
        <v>212</v>
      </c>
      <c r="H15" s="433" t="s">
        <v>213</v>
      </c>
    </row>
    <row r="16" spans="2:10" ht="15.75" thickBot="1">
      <c r="B16" s="422"/>
      <c r="C16" s="423"/>
      <c r="E16" s="434">
        <v>1</v>
      </c>
      <c r="F16" s="435">
        <v>3200000000</v>
      </c>
      <c r="G16" s="436" t="s">
        <v>32</v>
      </c>
      <c r="H16" s="437">
        <v>2526715</v>
      </c>
    </row>
    <row r="17" spans="2:9" ht="29.25" customHeight="1">
      <c r="D17" s="438"/>
      <c r="E17" s="468"/>
      <c r="F17" s="468"/>
      <c r="G17" s="468"/>
      <c r="H17" s="469"/>
      <c r="I17" s="438"/>
    </row>
    <row r="18" spans="2:9">
      <c r="E18" s="480" t="s">
        <v>221</v>
      </c>
      <c r="F18" s="481"/>
    </row>
    <row r="19" spans="2:9" ht="15.75" thickBot="1">
      <c r="B19" s="482"/>
      <c r="C19" s="483"/>
      <c r="D19" s="309"/>
      <c r="E19" s="478" t="s">
        <v>222</v>
      </c>
      <c r="F19" s="481"/>
      <c r="G19" s="481" t="s">
        <v>223</v>
      </c>
    </row>
    <row r="20" spans="2:9" ht="15.75" thickBot="1">
      <c r="B20" s="482" t="s">
        <v>8</v>
      </c>
      <c r="C20" s="484"/>
      <c r="D20" s="309"/>
      <c r="E20" s="432" t="s">
        <v>211</v>
      </c>
      <c r="F20" s="433" t="s">
        <v>214</v>
      </c>
      <c r="G20" s="433" t="s">
        <v>212</v>
      </c>
      <c r="H20" s="433" t="s">
        <v>213</v>
      </c>
    </row>
    <row r="21" spans="2:9" ht="15.75" thickBot="1">
      <c r="E21" s="434">
        <v>1</v>
      </c>
      <c r="F21" s="435">
        <v>3200000000</v>
      </c>
      <c r="G21" s="436" t="s">
        <v>32</v>
      </c>
      <c r="H21" s="437">
        <v>664925</v>
      </c>
    </row>
    <row r="22" spans="2:9" ht="41.25" customHeight="1"/>
    <row r="23" spans="2:9">
      <c r="E23" s="481" t="s">
        <v>9</v>
      </c>
      <c r="F23" s="481"/>
    </row>
    <row r="24" spans="2:9" ht="15.75" thickBot="1">
      <c r="E24" s="481" t="s">
        <v>224</v>
      </c>
      <c r="F24" s="481"/>
      <c r="G24" s="481" t="s">
        <v>223</v>
      </c>
    </row>
    <row r="25" spans="2:9" ht="15.75" thickBot="1">
      <c r="E25" s="432" t="s">
        <v>211</v>
      </c>
      <c r="F25" s="433" t="s">
        <v>214</v>
      </c>
      <c r="G25" s="433" t="s">
        <v>212</v>
      </c>
      <c r="H25" s="433" t="s">
        <v>213</v>
      </c>
    </row>
    <row r="26" spans="2:9" ht="15.75" thickBot="1">
      <c r="E26" s="434">
        <v>1</v>
      </c>
      <c r="F26" s="435">
        <v>3200000000</v>
      </c>
      <c r="G26" s="436" t="s">
        <v>32</v>
      </c>
      <c r="H26" s="437" t="s">
        <v>225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hyperlinks>
    <hyperlink ref="E18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B11" sqref="B11:C11"/>
    </sheetView>
  </sheetViews>
  <sheetFormatPr baseColWidth="10" defaultRowHeight="15"/>
  <cols>
    <col min="1" max="2" width="11.42578125" style="444"/>
    <col min="3" max="3" width="9" style="444" customWidth="1"/>
    <col min="4" max="4" width="15.7109375" style="444" customWidth="1"/>
    <col min="5" max="7" width="11.42578125" style="444"/>
  </cols>
  <sheetData>
    <row r="3" spans="1:7" ht="15.75" thickBot="1">
      <c r="B3" s="465"/>
      <c r="D3" s="465"/>
    </row>
    <row r="4" spans="1:7" s="180" customFormat="1">
      <c r="A4" s="466"/>
      <c r="B4" s="547" t="s">
        <v>218</v>
      </c>
      <c r="C4" s="548"/>
      <c r="D4" s="548"/>
      <c r="E4" s="549"/>
      <c r="F4" s="467"/>
      <c r="G4" s="466"/>
    </row>
    <row r="5" spans="1:7" s="180" customFormat="1" ht="15.75" thickBot="1">
      <c r="A5" s="466"/>
      <c r="B5" s="550"/>
      <c r="C5" s="551"/>
      <c r="D5" s="551"/>
      <c r="E5" s="552"/>
      <c r="F5" s="466"/>
      <c r="G5" s="467"/>
    </row>
    <row r="6" spans="1:7" s="180" customFormat="1">
      <c r="A6" s="466"/>
      <c r="B6" s="466"/>
      <c r="C6" s="466"/>
      <c r="D6" s="466"/>
      <c r="E6" s="466"/>
      <c r="F6" s="466"/>
      <c r="G6" s="467"/>
    </row>
    <row r="7" spans="1:7" s="180" customFormat="1" ht="15.75" thickBot="1">
      <c r="A7" s="466"/>
      <c r="B7" s="466"/>
      <c r="C7" s="466"/>
      <c r="D7" s="466"/>
      <c r="E7" s="466"/>
      <c r="F7" s="466"/>
      <c r="G7" s="466"/>
    </row>
    <row r="8" spans="1:7" s="180" customFormat="1" ht="31.5" customHeight="1" thickBot="1">
      <c r="A8" s="466"/>
      <c r="B8" s="553" t="s">
        <v>218</v>
      </c>
      <c r="C8" s="554"/>
      <c r="D8" s="555"/>
      <c r="E8" s="466"/>
      <c r="F8" s="466"/>
      <c r="G8" s="466"/>
    </row>
    <row r="9" spans="1:7" s="180" customFormat="1">
      <c r="A9" s="466"/>
      <c r="B9" s="466"/>
      <c r="C9" s="466"/>
      <c r="D9" s="466"/>
      <c r="E9" s="466"/>
      <c r="F9" s="466"/>
      <c r="G9" s="466"/>
    </row>
    <row r="10" spans="1:7" s="180" customFormat="1" ht="15.75" thickBot="1">
      <c r="A10" s="466"/>
      <c r="B10" s="466"/>
      <c r="C10" s="466"/>
      <c r="D10" s="466"/>
      <c r="E10" s="466"/>
      <c r="F10" s="466"/>
      <c r="G10" s="466"/>
    </row>
    <row r="11" spans="1:7" s="180" customFormat="1" ht="32.25" customHeight="1" thickBot="1">
      <c r="A11" s="466"/>
      <c r="B11" s="556" t="s">
        <v>218</v>
      </c>
      <c r="C11" s="557"/>
      <c r="D11" s="466"/>
      <c r="E11" s="466"/>
      <c r="F11" s="466"/>
      <c r="G11" s="466"/>
    </row>
    <row r="12" spans="1:7" s="180" customFormat="1">
      <c r="A12" s="466"/>
      <c r="B12" s="466"/>
      <c r="C12" s="466"/>
      <c r="D12" s="466"/>
      <c r="E12" s="466"/>
      <c r="F12" s="466"/>
      <c r="G12" s="466"/>
    </row>
    <row r="13" spans="1:7" s="180" customFormat="1">
      <c r="A13" s="466"/>
      <c r="B13" s="466"/>
      <c r="C13" s="466"/>
      <c r="D13" s="466"/>
      <c r="E13" s="466"/>
      <c r="F13" s="466"/>
      <c r="G13" s="466"/>
    </row>
    <row r="14" spans="1:7" s="180" customFormat="1" ht="15.75" thickBot="1">
      <c r="A14" s="466"/>
      <c r="B14" s="466"/>
      <c r="C14" s="466"/>
      <c r="D14" s="466"/>
      <c r="E14" s="466"/>
      <c r="F14" s="466"/>
      <c r="G14" s="466"/>
    </row>
    <row r="15" spans="1:7" s="180" customFormat="1">
      <c r="A15" s="466"/>
      <c r="B15" s="547" t="s">
        <v>219</v>
      </c>
      <c r="C15" s="548"/>
      <c r="D15" s="548"/>
      <c r="E15" s="549"/>
      <c r="F15" s="466"/>
      <c r="G15" s="466"/>
    </row>
    <row r="16" spans="1:7" s="180" customFormat="1" ht="15.75" thickBot="1">
      <c r="A16" s="466"/>
      <c r="B16" s="550"/>
      <c r="C16" s="551"/>
      <c r="D16" s="551"/>
      <c r="E16" s="552"/>
      <c r="F16" s="466"/>
      <c r="G16" s="466"/>
    </row>
    <row r="17" spans="1:7" s="180" customFormat="1" ht="15.75" thickBot="1">
      <c r="A17" s="466"/>
      <c r="B17" s="466"/>
      <c r="C17" s="466"/>
      <c r="D17" s="466"/>
      <c r="E17" s="466"/>
      <c r="F17" s="466"/>
      <c r="G17" s="466"/>
    </row>
    <row r="18" spans="1:7" s="180" customFormat="1" ht="24" thickBot="1">
      <c r="A18" s="466"/>
      <c r="B18" s="553" t="s">
        <v>219</v>
      </c>
      <c r="C18" s="554"/>
      <c r="D18" s="555"/>
      <c r="E18" s="466"/>
      <c r="F18" s="466"/>
      <c r="G18" s="466"/>
    </row>
    <row r="19" spans="1:7" s="180" customFormat="1">
      <c r="A19" s="466"/>
      <c r="B19" s="466"/>
      <c r="C19" s="466"/>
      <c r="D19" s="466"/>
      <c r="E19" s="466"/>
      <c r="F19" s="466"/>
      <c r="G19" s="466"/>
    </row>
    <row r="20" spans="1:7" s="180" customFormat="1" ht="15.75" thickBot="1">
      <c r="A20" s="466"/>
      <c r="B20" s="466"/>
      <c r="C20" s="466"/>
      <c r="D20" s="466"/>
      <c r="E20" s="466"/>
      <c r="F20" s="466"/>
      <c r="G20" s="466"/>
    </row>
    <row r="21" spans="1:7" s="180" customFormat="1" ht="36.75" customHeight="1" thickBot="1">
      <c r="A21" s="466"/>
      <c r="B21" s="545" t="s">
        <v>219</v>
      </c>
      <c r="C21" s="546"/>
      <c r="D21" s="466"/>
      <c r="E21" s="466"/>
      <c r="F21" s="466"/>
      <c r="G21" s="466"/>
    </row>
    <row r="22" spans="1:7" s="180" customFormat="1">
      <c r="A22" s="466"/>
      <c r="B22" s="466"/>
      <c r="C22" s="466"/>
      <c r="D22" s="466"/>
      <c r="E22" s="466"/>
      <c r="F22" s="466"/>
      <c r="G22" s="466"/>
    </row>
  </sheetData>
  <mergeCells count="6">
    <mergeCell ref="B21:C21"/>
    <mergeCell ref="B4:E5"/>
    <mergeCell ref="B8:D8"/>
    <mergeCell ref="B11:C11"/>
    <mergeCell ref="B15:E16"/>
    <mergeCell ref="B18:D18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2017-05-30T20:58:20Z</cp:lastPrinted>
  <dcterms:created xsi:type="dcterms:W3CDTF">2016-04-27T13:00:55Z</dcterms:created>
  <dcterms:modified xsi:type="dcterms:W3CDTF">2017-08-01T14:35:20Z</dcterms:modified>
</cp:coreProperties>
</file>