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455" tabRatio="574" firstSheet="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0" r:id="rId9"/>
  </sheets>
  <calcPr calcId="152511"/>
</workbook>
</file>

<file path=xl/calcChain.xml><?xml version="1.0" encoding="utf-8"?>
<calcChain xmlns="http://schemas.openxmlformats.org/spreadsheetml/2006/main">
  <c r="G17" i="1" l="1"/>
  <c r="G14" i="1"/>
  <c r="G16" i="1"/>
  <c r="C16" i="1"/>
  <c r="C14" i="1"/>
  <c r="C13" i="1" l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<sst xmlns="http://schemas.openxmlformats.org/spreadsheetml/2006/main" count="816" uniqueCount="243">
  <si>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</si>
  <si>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</si>
  <si>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</si>
  <si>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</si>
  <si>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</si>
  <si>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</si>
  <si>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</si>
  <si>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</si>
  <si>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</si>
  <si>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</si>
  <si>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</si>
  <si>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</si>
  <si>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</si>
  <si>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</si>
  <si>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</si>
  <si>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</si>
  <si>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</si>
  <si>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</si>
  <si>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</si>
  <si>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</si>
  <si>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</si>
  <si>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</si>
  <si>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</si>
  <si>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</si>
  <si>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</si>
  <si>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</si>
  <si>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</si>
  <si>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</si>
  <si>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</si>
  <si>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</si>
  <si>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</si>
  <si>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</si>
  <si>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</si>
  <si>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</si>
  <si>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</si>
  <si>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</si>
  <si>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</si>
  <si>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</si>
  <si>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</si>
  <si>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</si>
  <si>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</si>
  <si>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</si>
  <si>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</si>
  <si>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</si>
  <si>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</si>
  <si>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</si>
  <si>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</si>
  <si>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</si>
  <si>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</si>
  <si>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</si>
  <si>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</si>
  <si>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</si>
  <si>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</si>
  <si>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</si>
  <si>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</si>
  <si>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</si>
  <si>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</si>
  <si>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</si>
  <si>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</si>
  <si>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</si>
  <si>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</si>
  <si>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</si>
  <si>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</si>
  <si>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</si>
  <si>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</si>
  <si>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</si>
  <si>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</si>
  <si>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</si>
  <si>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</si>
  <si>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</si>
  <si>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</si>
  <si>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</si>
  <si>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</si>
  <si>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</si>
  <si>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</si>
  <si>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</si>
  <si>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</si>
  <si>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</si>
  <si>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</si>
  <si>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</si>
  <si>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</si>
  <si>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</si>
  <si>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</si>
  <si>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</si>
  <si>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</si>
  <si>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</si>
  <si>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</si>
  <si>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</si>
  <si>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YENIFER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</si>
  <si>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</si>
  <si>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</si>
  <si>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</si>
  <si>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</si>
  <si>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</si>
  <si>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</si>
  <si>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</si>
  <si>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</si>
  <si>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</si>
  <si>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</si>
  <si>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</si>
  <si>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</si>
  <si>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</si>
  <si>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</si>
  <si>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</si>
  <si>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</si>
  <si>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</si>
  <si>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</si>
  <si>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</si>
  <si>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</si>
  <si>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</si>
  <si>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</si>
  <si>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</si>
  <si>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</si>
  <si>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</si>
  <si>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</si>
  <si>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</si>
  <si>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</si>
  <si>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</si>
  <si>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</si>
  <si>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</si>
  <si>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</si>
  <si>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</si>
  <si>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</si>
  <si>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</si>
  <si>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</si>
  <si>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</si>
  <si>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</si>
  <si>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</si>
  <si>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</si>
  <si>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</si>
  <si>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</si>
  <si>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</si>
  <si>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</si>
  <si>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</si>
  <si>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</si>
  <si>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</si>
  <si>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</si>
  <si>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</si>
  <si>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</si>
  <si>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</si>
  <si>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</si>
  <si>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</si>
  <si>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</si>
  <si>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</si>
  <si>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</si>
  <si>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</si>
  <si>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</si>
  <si>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</si>
  <si>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</si>
  <si>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</si>
  <si>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</si>
  <si>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</si>
  <si>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</si>
  <si>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</si>
  <si>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</si>
  <si>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</si>
  <si>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</si>
  <si>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</si>
  <si>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</si>
  <si>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</si>
  <si>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</si>
  <si>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</si>
  <si>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</si>
  <si>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</si>
  <si>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</si>
  <si>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</si>
  <si>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</si>
  <si>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</si>
  <si>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</si>
  <si>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</si>
  <si>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</si>
  <si>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</si>
  <si>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</si>
  <si>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</si>
  <si>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</si>
  <si>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</si>
  <si>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</si>
  <si>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</si>
  <si>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</si>
  <si>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</si>
  <si>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</si>
  <si>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</si>
  <si>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</si>
  <si>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</si>
  <si>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</si>
  <si>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</si>
  <si>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</si>
  <si>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</si>
  <si>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</si>
  <si>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</si>
  <si>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</si>
  <si>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</si>
  <si>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</si>
  <si>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</si>
  <si>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</si>
  <si>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</si>
  <si>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</si>
  <si>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</si>
  <si>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</si>
  <si>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</si>
  <si>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</si>
  <si>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</si>
  <si>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</si>
  <si>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</si>
  <si>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</si>
  <si>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</si>
  <si>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</si>
  <si>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</si>
  <si>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</si>
  <si>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</si>
  <si>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</si>
  <si>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LOGRO DE METAS</t>
  </si>
  <si>
    <t>25 UF MENSUALES</t>
  </si>
  <si>
    <t>95 UF MENSUALES</t>
  </si>
  <si>
    <t>Facturacion Mes de Febrero</t>
  </si>
  <si>
    <t xml:space="preserve">PAUL </t>
  </si>
  <si>
    <t xml:space="preserve">Clinica Santa Maria </t>
  </si>
  <si>
    <t>Clinica Chillan</t>
  </si>
  <si>
    <t>1coupling assembly completo, lift nut, clip engagement, switch lid, advance caster new swivel, advance caster new 5 in brake/sterr, visita tecnica.</t>
  </si>
  <si>
    <t>Cantidad</t>
  </si>
  <si>
    <t>Detalle</t>
  </si>
  <si>
    <t>Clinica Indisa</t>
  </si>
  <si>
    <t>15 CCDIN</t>
  </si>
  <si>
    <t>Precio Unitario</t>
  </si>
  <si>
    <t>Hospital  Temuco</t>
  </si>
  <si>
    <t>1788-143-SE17</t>
  </si>
  <si>
    <t>Visita Tecnica</t>
  </si>
  <si>
    <t>Código</t>
  </si>
  <si>
    <t>HOTELERA AMBAR RESIDENCE SPA</t>
  </si>
  <si>
    <t>MODULO DE BAÑO, CCDIN, LAMPARA, MANO DE OBRA</t>
  </si>
  <si>
    <t>198024-197945</t>
  </si>
  <si>
    <t>1 Touch Sceen di display</t>
  </si>
  <si>
    <t>VALORES</t>
  </si>
  <si>
    <t>GASTOS</t>
  </si>
  <si>
    <t>PROYECTO PITRUFQUEN</t>
  </si>
  <si>
    <t>ELEVADOR MOVIL 100 MM GL5 205 KG-2015</t>
  </si>
  <si>
    <t>GH3HANGER</t>
  </si>
  <si>
    <t>HAMACAS BASIC HIGHT POLY XL SLING</t>
  </si>
  <si>
    <t>HORIZONTAL LIFFTING SUPPORT</t>
  </si>
  <si>
    <t>HAMACA STANDARD</t>
  </si>
  <si>
    <t>DISP HOR. SLING HAMACAS KIT 10</t>
  </si>
  <si>
    <t>HAMACA DISPOSABLE HIGH M/L CAJA 10UN</t>
  </si>
  <si>
    <t>ENHANCED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</si>
</sst>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2121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526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5" fillId="5" borderId="0" xfId="1" applyFont="1" applyFill="1" applyAlignment="1">
      <alignment vertical="center"/>
    </xf>
    <xf numFmtId="164" fontId="24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5" fillId="5" borderId="0" xfId="1" applyFont="1" applyFill="1" applyAlignment="1">
      <alignment horizontal="center"/>
    </xf>
    <xf numFmtId="164" fontId="24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5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4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4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4" fillId="5" borderId="17" xfId="1" applyFont="1" applyFill="1" applyBorder="1" applyAlignment="1">
      <alignment horizontal="center" vertical="center"/>
    </xf>
    <xf numFmtId="14" fontId="24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3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3" fillId="6" borderId="14" xfId="1" applyNumberFormat="1" applyFont="1" applyFill="1" applyBorder="1" applyAlignment="1">
      <alignment horizontal="center" wrapText="1"/>
    </xf>
    <xf numFmtId="0" fontId="23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4" fillId="5" borderId="0" xfId="1" applyFont="1" applyFill="1" applyAlignment="1">
      <alignment horizontal="center"/>
    </xf>
    <xf numFmtId="164" fontId="24" fillId="5" borderId="17" xfId="1" applyFont="1" applyFill="1" applyBorder="1" applyAlignment="1">
      <alignment horizontal="center"/>
    </xf>
    <xf numFmtId="14" fontId="24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5" fillId="5" borderId="0" xfId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/>
    </xf>
    <xf numFmtId="164" fontId="24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7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1" fillId="13" borderId="0" xfId="0" applyFont="1" applyFill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3" xfId="0" applyFont="1" applyFill="1" applyBorder="1" applyAlignment="1">
      <alignment horizontal="left" vertic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164" fontId="2" fillId="14" borderId="14" xfId="0" applyNumberFormat="1" applyFont="1" applyFill="1" applyBorder="1" applyAlignment="1">
      <alignment horizontal="center" vertical="center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9" fillId="0" borderId="6" xfId="0" applyNumberFormat="1" applyFont="1" applyFill="1" applyBorder="1" applyAlignment="1" applyProtection="1">
      <alignment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35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1" fillId="14" borderId="27" xfId="0" applyNumberFormat="1" applyFont="1" applyFill="1" applyBorder="1" applyAlignment="1">
      <alignment horizontal="center" vertical="center"/>
    </xf>
    <xf numFmtId="164" fontId="21" fillId="14" borderId="47" xfId="0" applyNumberFormat="1" applyFont="1" applyFill="1" applyBorder="1" applyAlignment="1">
      <alignment horizontal="center" vertical="center"/>
    </xf>
    <xf numFmtId="164" fontId="28" fillId="14" borderId="47" xfId="0" applyNumberFormat="1" applyFont="1" applyFill="1" applyBorder="1" applyAlignment="1">
      <alignment horizontal="center" vertical="center"/>
    </xf>
    <xf numFmtId="164" fontId="21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/>
    </xf>
    <xf numFmtId="164" fontId="21" fillId="3" borderId="47" xfId="0" applyNumberFormat="1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right" vertical="center"/>
    </xf>
    <xf numFmtId="0" fontId="2" fillId="14" borderId="68" xfId="0" applyFont="1" applyFill="1" applyBorder="1" applyAlignment="1">
      <alignment horizontal="right" vertical="center"/>
    </xf>
    <xf numFmtId="164" fontId="2" fillId="14" borderId="68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2" borderId="0" xfId="0" applyFont="1" applyFill="1"/>
    <xf numFmtId="0" fontId="32" fillId="9" borderId="1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0" fillId="2" borderId="0" xfId="0" applyFont="1" applyFill="1"/>
    <xf numFmtId="0" fontId="17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6" fontId="32" fillId="4" borderId="1" xfId="0" applyNumberFormat="1" applyFont="1" applyFill="1" applyBorder="1" applyAlignment="1">
      <alignment horizontal="center"/>
    </xf>
    <xf numFmtId="0" fontId="35" fillId="17" borderId="5" xfId="0" applyFont="1" applyFill="1" applyBorder="1" applyAlignment="1">
      <alignment horizontal="left" vertical="center"/>
    </xf>
    <xf numFmtId="164" fontId="17" fillId="17" borderId="8" xfId="0" applyNumberFormat="1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/>
    </xf>
    <xf numFmtId="0" fontId="36" fillId="17" borderId="2" xfId="0" applyFont="1" applyFill="1" applyBorder="1" applyAlignment="1">
      <alignment horizontal="center" vertical="center"/>
    </xf>
    <xf numFmtId="0" fontId="37" fillId="17" borderId="8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7" fillId="17" borderId="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left" vertical="center"/>
    </xf>
    <xf numFmtId="0" fontId="33" fillId="17" borderId="4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/>
    </xf>
    <xf numFmtId="6" fontId="38" fillId="4" borderId="1" xfId="0" applyNumberFormat="1" applyFont="1" applyFill="1" applyBorder="1" applyAlignment="1">
      <alignment horizontal="center"/>
    </xf>
    <xf numFmtId="0" fontId="19" fillId="17" borderId="1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center"/>
    </xf>
    <xf numFmtId="0" fontId="2" fillId="17" borderId="1" xfId="0" applyFont="1" applyFill="1" applyBorder="1" applyAlignment="1">
      <alignment horizontal="center" vertical="center"/>
    </xf>
    <xf numFmtId="0" fontId="20" fillId="17" borderId="6" xfId="0" applyFont="1" applyFill="1" applyBorder="1" applyAlignment="1">
      <alignment horizontal="center" vertical="center"/>
    </xf>
    <xf numFmtId="0" fontId="34" fillId="17" borderId="0" xfId="0" applyFont="1" applyFill="1" applyAlignment="1">
      <alignment wrapText="1"/>
    </xf>
    <xf numFmtId="0" fontId="19" fillId="17" borderId="2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17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17" fillId="8" borderId="20" xfId="0" applyFont="1" applyFill="1" applyBorder="1"/>
    <xf numFmtId="0" fontId="17" fillId="8" borderId="21" xfId="0" applyFont="1" applyFill="1" applyBorder="1"/>
    <xf numFmtId="0" fontId="40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9" borderId="10" xfId="0" applyFont="1" applyFill="1" applyBorder="1"/>
    <xf numFmtId="0" fontId="41" fillId="9" borderId="1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0" fillId="4" borderId="10" xfId="0" applyFont="1" applyFill="1" applyBorder="1"/>
    <xf numFmtId="0" fontId="43" fillId="4" borderId="1" xfId="0" applyFont="1" applyFill="1" applyBorder="1" applyAlignment="1">
      <alignment horizontal="center" vertical="center"/>
    </xf>
    <xf numFmtId="0" fontId="45" fillId="0" borderId="0" xfId="0" applyFont="1"/>
    <xf numFmtId="0" fontId="47" fillId="0" borderId="0" xfId="0" applyFont="1"/>
    <xf numFmtId="0" fontId="48" fillId="4" borderId="0" xfId="0" applyFont="1" applyFill="1" applyAlignment="1">
      <alignment horizontal="center"/>
    </xf>
    <xf numFmtId="0" fontId="48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49" fillId="9" borderId="23" xfId="0" applyFont="1" applyFill="1" applyBorder="1" applyAlignment="1">
      <alignment horizontal="center" vertical="center"/>
    </xf>
    <xf numFmtId="0" fontId="49" fillId="9" borderId="12" xfId="0" applyFont="1" applyFill="1" applyBorder="1" applyAlignment="1">
      <alignment horizontal="center" vertical="center"/>
    </xf>
    <xf numFmtId="0" fontId="49" fillId="4" borderId="39" xfId="0" applyFont="1" applyFill="1" applyBorder="1" applyAlignment="1">
      <alignment horizontal="center" vertical="center"/>
    </xf>
    <xf numFmtId="0" fontId="49" fillId="4" borderId="38" xfId="0" applyFont="1" applyFill="1" applyBorder="1" applyAlignment="1">
      <alignment horizontal="center" vertical="center"/>
    </xf>
    <xf numFmtId="0" fontId="49" fillId="4" borderId="69" xfId="0" applyFont="1" applyFill="1" applyBorder="1" applyAlignment="1">
      <alignment horizontal="center" vertical="center"/>
    </xf>
    <xf numFmtId="6" fontId="49" fillId="4" borderId="38" xfId="0" applyNumberFormat="1" applyFont="1" applyFill="1" applyBorder="1" applyAlignment="1">
      <alignment horizontal="center" vertical="center"/>
    </xf>
    <xf numFmtId="0" fontId="0" fillId="4" borderId="12" xfId="0" applyFill="1" applyBorder="1"/>
    <xf numFmtId="0" fontId="17" fillId="4" borderId="11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30" fillId="11" borderId="51" xfId="0" applyFont="1" applyFill="1" applyBorder="1" applyAlignment="1">
      <alignment horizontal="center" vertical="center"/>
    </xf>
    <xf numFmtId="0" fontId="30" fillId="11" borderId="44" xfId="0" applyFont="1" applyFill="1" applyBorder="1" applyAlignment="1">
      <alignment horizontal="center" vertical="center"/>
    </xf>
    <xf numFmtId="0" fontId="30" fillId="11" borderId="43" xfId="0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0" fontId="30" fillId="11" borderId="57" xfId="0" applyFont="1" applyFill="1" applyBorder="1" applyAlignment="1">
      <alignment horizontal="center" vertical="center"/>
    </xf>
    <xf numFmtId="0" fontId="30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6" fontId="31" fillId="3" borderId="20" xfId="0" applyNumberFormat="1" applyFont="1" applyFill="1" applyBorder="1" applyAlignment="1">
      <alignment horizontal="center"/>
    </xf>
    <xf numFmtId="6" fontId="31" fillId="3" borderId="21" xfId="0" applyNumberFormat="1" applyFont="1" applyFill="1" applyBorder="1" applyAlignment="1">
      <alignment horizontal="center"/>
    </xf>
    <xf numFmtId="6" fontId="31" fillId="3" borderId="13" xfId="0" applyNumberFormat="1" applyFont="1" applyFill="1" applyBorder="1" applyAlignment="1">
      <alignment horizontal="center"/>
    </xf>
    <xf numFmtId="6" fontId="31" fillId="3" borderId="14" xfId="0" applyNumberFormat="1" applyFont="1" applyFill="1" applyBorder="1" applyAlignment="1">
      <alignment horizontal="center"/>
    </xf>
    <xf numFmtId="0" fontId="31" fillId="15" borderId="18" xfId="0" applyFont="1" applyFill="1" applyBorder="1" applyAlignment="1">
      <alignment horizontal="center"/>
    </xf>
    <xf numFmtId="0" fontId="31" fillId="15" borderId="19" xfId="0" applyFont="1" applyFill="1" applyBorder="1" applyAlignment="1">
      <alignment horizontal="center"/>
    </xf>
    <xf numFmtId="0" fontId="27" fillId="16" borderId="13" xfId="0" applyFont="1" applyFill="1" applyBorder="1" applyAlignment="1">
      <alignment horizontal="center"/>
    </xf>
    <xf numFmtId="0" fontId="27" fillId="16" borderId="14" xfId="0" applyFont="1" applyFill="1" applyBorder="1" applyAlignment="1">
      <alignment horizontal="center"/>
    </xf>
    <xf numFmtId="0" fontId="31" fillId="15" borderId="15" xfId="0" applyFont="1" applyFill="1" applyBorder="1" applyAlignment="1">
      <alignment horizontal="center"/>
    </xf>
    <xf numFmtId="0" fontId="31" fillId="15" borderId="16" xfId="0" applyFont="1" applyFill="1" applyBorder="1" applyAlignment="1">
      <alignment horizontal="center"/>
    </xf>
    <xf numFmtId="0" fontId="40" fillId="8" borderId="11" xfId="0" applyFont="1" applyFill="1" applyBorder="1" applyAlignment="1">
      <alignment horizontal="center"/>
    </xf>
    <xf numFmtId="0" fontId="40" fillId="8" borderId="12" xfId="0" applyFont="1" applyFill="1" applyBorder="1" applyAlignment="1">
      <alignment horizontal="center"/>
    </xf>
    <xf numFmtId="0" fontId="32" fillId="4" borderId="37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17" fillId="17" borderId="1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left" vertical="center" wrapText="1"/>
    </xf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FFCCCC"/>
      <color rgb="FF99FF99"/>
      <color rgb="FF66FF66"/>
      <color rgb="FFCCFF33"/>
      <color rgb="FF66FF99"/>
      <color rgb="FFE20076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K10" totalsRowShown="0" headerRowDxfId="12" dataDxfId="11">
  <autoFilter ref="A3:K10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32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3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117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407"/>
      <c r="C19" s="408" t="s">
        <v>25</v>
      </c>
      <c r="D19" s="41"/>
      <c r="E19" s="42"/>
      <c r="F19" s="43"/>
    </row>
    <row r="20" spans="2:6">
      <c r="B20" s="44" t="s">
        <v>6</v>
      </c>
      <c r="C20" s="70" t="s">
        <v>210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182634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55</v>
      </c>
      <c r="D25" s="45"/>
      <c r="E25" s="55"/>
      <c r="F25" s="47"/>
    </row>
    <row r="26" spans="2:6">
      <c r="B26" s="56" t="s">
        <v>16</v>
      </c>
      <c r="C26" s="57" t="s">
        <v>55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403" t="s">
        <v>19</v>
      </c>
      <c r="C29" s="403" t="s">
        <v>20</v>
      </c>
      <c r="D29" s="404" t="s">
        <v>21</v>
      </c>
      <c r="E29" s="405" t="s">
        <v>22</v>
      </c>
      <c r="F29" s="406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24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134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55</v>
      </c>
      <c r="D40" s="79"/>
      <c r="E40" s="89"/>
      <c r="F40" s="81"/>
    </row>
    <row r="41" spans="2:6">
      <c r="B41" s="90" t="s">
        <v>16</v>
      </c>
      <c r="C41" s="91" t="s">
        <v>55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407"/>
      <c r="C49" s="408" t="s">
        <v>27</v>
      </c>
      <c r="D49" s="111"/>
      <c r="E49" s="112"/>
      <c r="F49" s="113"/>
    </row>
    <row r="50" spans="2:6">
      <c r="B50" s="114" t="s">
        <v>6</v>
      </c>
      <c r="C50" s="140" t="s">
        <v>113</v>
      </c>
      <c r="D50" s="115"/>
      <c r="E50" s="116" t="s">
        <v>7</v>
      </c>
      <c r="F50" s="117"/>
    </row>
    <row r="51" spans="2:6">
      <c r="B51" s="118" t="s">
        <v>8</v>
      </c>
      <c r="C51" s="119" t="s">
        <v>56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403" t="s">
        <v>19</v>
      </c>
      <c r="C59" s="403" t="s">
        <v>20</v>
      </c>
      <c r="D59" s="404" t="s">
        <v>21</v>
      </c>
      <c r="E59" s="405" t="s">
        <v>22</v>
      </c>
      <c r="F59" s="406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108</v>
      </c>
      <c r="D65" s="149"/>
      <c r="E65" s="150" t="s">
        <v>7</v>
      </c>
      <c r="F65" s="151"/>
    </row>
    <row r="66" spans="2:6">
      <c r="B66" s="152" t="s">
        <v>8</v>
      </c>
      <c r="C66" s="153" t="s">
        <v>118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136</v>
      </c>
      <c r="C75" s="169" t="s">
        <v>137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F16" sqref="B4:F16"/>
    </sheetView>
  </sheetViews>
  <sheetFormatPr baseColWidth="10" defaultRowHeight="15"/>
  <cols>
    <col min="2" max="2" width="35.28515625" style="195" customWidth="1"/>
    <col min="3" max="3" width="41.28515625" style="231" customWidth="1"/>
    <col min="4" max="4" width="11.42578125" style="231"/>
    <col min="5" max="5" width="12.28515625" style="305" bestFit="1" customWidth="1"/>
    <col min="6" max="6" width="11.42578125" style="305"/>
  </cols>
  <sheetData>
    <row r="2" spans="2:6" s="179" customFormat="1">
      <c r="B2" s="195"/>
      <c r="C2" s="231"/>
      <c r="D2" s="231"/>
      <c r="E2" s="305"/>
      <c r="F2" s="305"/>
    </row>
    <row r="3" spans="2:6" ht="15.75" thickBot="1"/>
    <row r="4" spans="2:6" ht="15.75" thickBot="1">
      <c r="B4" s="234"/>
      <c r="C4" s="141" t="s">
        <v>38</v>
      </c>
      <c r="D4" s="235"/>
      <c r="E4" s="346"/>
      <c r="F4" s="347"/>
    </row>
    <row r="5" spans="2:6">
      <c r="B5" s="238" t="s">
        <v>6</v>
      </c>
      <c r="C5" s="265" t="s">
        <v>97</v>
      </c>
      <c r="D5" s="235"/>
      <c r="E5" s="239" t="s">
        <v>7</v>
      </c>
      <c r="F5" s="348"/>
    </row>
    <row r="6" spans="2:6">
      <c r="B6" s="241" t="s">
        <v>8</v>
      </c>
      <c r="C6" s="266" t="s">
        <v>96</v>
      </c>
      <c r="D6" s="259"/>
      <c r="E6" s="242"/>
      <c r="F6" s="348"/>
    </row>
    <row r="7" spans="2:6">
      <c r="B7" s="241" t="s">
        <v>10</v>
      </c>
      <c r="C7" s="267"/>
      <c r="D7" s="260"/>
      <c r="E7" s="242" t="s">
        <v>11</v>
      </c>
      <c r="F7" s="348"/>
    </row>
    <row r="8" spans="2:6">
      <c r="B8" s="241" t="s">
        <v>12</v>
      </c>
      <c r="C8" s="267"/>
      <c r="D8" s="235"/>
      <c r="E8" s="243"/>
      <c r="F8" s="348"/>
    </row>
    <row r="9" spans="2:6">
      <c r="B9" s="142" t="s">
        <v>13</v>
      </c>
      <c r="C9" s="268"/>
      <c r="D9" s="235"/>
      <c r="E9" s="306"/>
      <c r="F9" s="348"/>
    </row>
    <row r="10" spans="2:6">
      <c r="B10" s="241" t="s">
        <v>14</v>
      </c>
      <c r="C10" s="267">
        <v>245609</v>
      </c>
      <c r="D10" s="235"/>
      <c r="E10" s="306"/>
      <c r="F10" s="348"/>
    </row>
    <row r="11" spans="2:6">
      <c r="B11" s="245" t="s">
        <v>16</v>
      </c>
      <c r="C11" s="269">
        <v>7171</v>
      </c>
      <c r="D11" s="235"/>
      <c r="E11" s="306"/>
      <c r="F11" s="348"/>
    </row>
    <row r="12" spans="2:6">
      <c r="B12" s="245" t="s">
        <v>17</v>
      </c>
      <c r="C12" s="269"/>
      <c r="D12" s="235"/>
      <c r="E12" s="306"/>
      <c r="F12" s="348"/>
    </row>
    <row r="13" spans="2:6" ht="15.75" thickBot="1">
      <c r="B13" s="245" t="s">
        <v>18</v>
      </c>
      <c r="C13" s="269"/>
      <c r="D13" s="235"/>
      <c r="E13" s="306"/>
      <c r="F13" s="349"/>
    </row>
    <row r="14" spans="2:6" ht="15.75" thickBot="1">
      <c r="B14" s="321" t="s">
        <v>19</v>
      </c>
      <c r="C14" s="264" t="s">
        <v>20</v>
      </c>
      <c r="D14" s="413" t="s">
        <v>21</v>
      </c>
      <c r="E14" s="314" t="s">
        <v>22</v>
      </c>
      <c r="F14" s="350" t="s">
        <v>23</v>
      </c>
    </row>
    <row r="15" spans="2:6" s="195" customFormat="1">
      <c r="B15" s="415" t="s">
        <v>30</v>
      </c>
      <c r="C15" s="416" t="s">
        <v>31</v>
      </c>
      <c r="D15" s="416">
        <v>1</v>
      </c>
      <c r="E15" s="414">
        <v>250000</v>
      </c>
      <c r="F15" s="322">
        <v>250000</v>
      </c>
    </row>
    <row r="16" spans="2:6" ht="15.75" thickBot="1">
      <c r="B16" s="276"/>
      <c r="C16" s="277"/>
      <c r="D16" s="262"/>
      <c r="E16" s="352" t="s">
        <v>24</v>
      </c>
      <c r="F16" s="353">
        <f>F15*D15</f>
        <v>250000</v>
      </c>
    </row>
    <row r="18" spans="2:6" ht="15.75" thickBot="1"/>
    <row r="19" spans="2:6" ht="15.75" thickBot="1">
      <c r="B19" s="234"/>
      <c r="C19" s="141" t="s">
        <v>39</v>
      </c>
      <c r="D19" s="235"/>
      <c r="E19" s="346"/>
      <c r="F19" s="347"/>
    </row>
    <row r="20" spans="2:6">
      <c r="B20" s="238" t="s">
        <v>6</v>
      </c>
      <c r="C20" s="265" t="s">
        <v>97</v>
      </c>
      <c r="D20" s="235"/>
      <c r="E20" s="239" t="s">
        <v>7</v>
      </c>
      <c r="F20" s="348"/>
    </row>
    <row r="21" spans="2:6">
      <c r="B21" s="241" t="s">
        <v>8</v>
      </c>
      <c r="C21" s="266" t="s">
        <v>96</v>
      </c>
      <c r="D21" s="259"/>
      <c r="E21" s="242"/>
      <c r="F21" s="348"/>
    </row>
    <row r="22" spans="2:6">
      <c r="B22" s="241" t="s">
        <v>10</v>
      </c>
      <c r="C22" s="267"/>
      <c r="D22" s="260"/>
      <c r="E22" s="242" t="s">
        <v>11</v>
      </c>
      <c r="F22" s="348"/>
    </row>
    <row r="23" spans="2:6">
      <c r="B23" s="241" t="s">
        <v>12</v>
      </c>
      <c r="C23" s="267"/>
      <c r="D23" s="235"/>
      <c r="E23" s="243"/>
      <c r="F23" s="348"/>
    </row>
    <row r="24" spans="2:6">
      <c r="B24" s="142" t="s">
        <v>13</v>
      </c>
      <c r="C24" s="268">
        <v>33371</v>
      </c>
      <c r="D24" s="235"/>
      <c r="E24" s="306"/>
      <c r="F24" s="348"/>
    </row>
    <row r="25" spans="2:6">
      <c r="B25" s="241" t="s">
        <v>14</v>
      </c>
      <c r="C25" s="267"/>
      <c r="D25" s="235"/>
      <c r="E25" s="306"/>
      <c r="F25" s="348"/>
    </row>
    <row r="26" spans="2:6">
      <c r="B26" s="245" t="s">
        <v>16</v>
      </c>
      <c r="C26" s="269">
        <v>7165</v>
      </c>
      <c r="D26" s="235"/>
      <c r="E26" s="306"/>
      <c r="F26" s="348"/>
    </row>
    <row r="27" spans="2:6">
      <c r="B27" s="245" t="s">
        <v>17</v>
      </c>
      <c r="C27" s="269"/>
      <c r="D27" s="235"/>
      <c r="E27" s="306"/>
      <c r="F27" s="348"/>
    </row>
    <row r="28" spans="2:6" ht="15.75" thickBot="1">
      <c r="B28" s="247" t="s">
        <v>18</v>
      </c>
      <c r="C28" s="269" t="s">
        <v>83</v>
      </c>
      <c r="D28" s="235"/>
      <c r="E28" s="306"/>
      <c r="F28" s="349"/>
    </row>
    <row r="29" spans="2:6" ht="15.75" thickBot="1">
      <c r="B29" s="258" t="s">
        <v>19</v>
      </c>
      <c r="C29" s="271" t="s">
        <v>20</v>
      </c>
      <c r="D29" s="275" t="s">
        <v>21</v>
      </c>
      <c r="E29" s="249" t="s">
        <v>22</v>
      </c>
      <c r="F29" s="350" t="s">
        <v>23</v>
      </c>
    </row>
    <row r="30" spans="2:6" s="179" customFormat="1" ht="15.75" thickBot="1">
      <c r="B30" s="280" t="s">
        <v>86</v>
      </c>
      <c r="C30" s="278" t="s">
        <v>103</v>
      </c>
      <c r="D30" s="281">
        <v>8</v>
      </c>
      <c r="E30" s="249">
        <v>45675</v>
      </c>
      <c r="F30" s="354">
        <f>E30*8</f>
        <v>365400</v>
      </c>
    </row>
    <row r="31" spans="2:6" s="179" customFormat="1" ht="15.75" thickBot="1">
      <c r="B31" s="280" t="s">
        <v>94</v>
      </c>
      <c r="C31" s="278" t="s">
        <v>104</v>
      </c>
      <c r="D31" s="281">
        <v>8</v>
      </c>
      <c r="E31" s="249">
        <v>70868</v>
      </c>
      <c r="F31" s="354">
        <f>E31*8</f>
        <v>566944</v>
      </c>
    </row>
    <row r="32" spans="2:6" s="179" customFormat="1" ht="15.75" thickBot="1">
      <c r="B32" s="280" t="s">
        <v>95</v>
      </c>
      <c r="C32" s="278" t="s">
        <v>105</v>
      </c>
      <c r="D32" s="281">
        <v>2</v>
      </c>
      <c r="E32" s="249">
        <v>79959</v>
      </c>
      <c r="F32" s="354">
        <f>E32*2</f>
        <v>159918</v>
      </c>
    </row>
    <row r="33" spans="2:6" s="179" customFormat="1" ht="15.75" thickBot="1">
      <c r="B33" s="280">
        <v>1110000</v>
      </c>
      <c r="C33" s="278" t="s">
        <v>34</v>
      </c>
      <c r="D33" s="281">
        <v>1</v>
      </c>
      <c r="E33" s="249">
        <v>280000</v>
      </c>
      <c r="F33" s="249">
        <v>280000</v>
      </c>
    </row>
    <row r="34" spans="2:6" s="179" customFormat="1" ht="15.75" thickBot="1">
      <c r="B34" s="280" t="s">
        <v>102</v>
      </c>
      <c r="C34" s="278" t="s">
        <v>106</v>
      </c>
      <c r="D34" s="281">
        <v>1</v>
      </c>
      <c r="E34" s="249">
        <v>250000</v>
      </c>
      <c r="F34" s="249">
        <v>250000</v>
      </c>
    </row>
    <row r="35" spans="2:6" s="179" customFormat="1" ht="15.75" thickBot="1">
      <c r="B35" s="280" t="s">
        <v>98</v>
      </c>
      <c r="C35" s="278" t="s">
        <v>107</v>
      </c>
      <c r="D35" s="281">
        <v>2</v>
      </c>
      <c r="E35" s="249">
        <v>206964</v>
      </c>
      <c r="F35" s="354">
        <f>E35*2</f>
        <v>413928</v>
      </c>
    </row>
    <row r="36" spans="2:6" s="179" customFormat="1" ht="15.75" thickBot="1">
      <c r="B36" s="280" t="s">
        <v>99</v>
      </c>
      <c r="C36" s="278" t="s">
        <v>101</v>
      </c>
      <c r="D36" s="281">
        <v>30</v>
      </c>
      <c r="E36" s="249">
        <v>0</v>
      </c>
      <c r="F36" s="249">
        <v>0</v>
      </c>
    </row>
    <row r="37" spans="2:6" s="179" customFormat="1" ht="15.75" thickBot="1">
      <c r="B37" s="280" t="s">
        <v>100</v>
      </c>
      <c r="C37" s="278" t="s">
        <v>101</v>
      </c>
      <c r="D37" s="281">
        <v>30</v>
      </c>
      <c r="E37" s="249">
        <v>0</v>
      </c>
      <c r="F37" s="249">
        <v>0</v>
      </c>
    </row>
    <row r="38" spans="2:6" ht="15.75" thickBot="1">
      <c r="B38" s="280"/>
      <c r="C38" s="278"/>
      <c r="D38" s="281"/>
      <c r="E38" s="249"/>
      <c r="F38" s="354"/>
    </row>
    <row r="39" spans="2:6" ht="15.75" thickBot="1">
      <c r="B39" s="280"/>
      <c r="C39" s="278"/>
      <c r="D39" s="279"/>
      <c r="E39" s="355" t="s">
        <v>24</v>
      </c>
      <c r="F39" s="353">
        <f>F30+F31+F32+F33+F34+F35</f>
        <v>2036190</v>
      </c>
    </row>
    <row r="40" spans="2:6">
      <c r="C40" s="278"/>
    </row>
    <row r="41" spans="2:6" ht="15.75" thickBot="1"/>
    <row r="42" spans="2:6" ht="15.75" thickBot="1">
      <c r="B42" s="234"/>
      <c r="C42" s="141" t="s">
        <v>40</v>
      </c>
      <c r="D42" s="235"/>
      <c r="E42" s="346"/>
      <c r="F42" s="347"/>
    </row>
    <row r="43" spans="2:6">
      <c r="B43" s="238" t="s">
        <v>6</v>
      </c>
      <c r="C43" s="270" t="s">
        <v>79</v>
      </c>
      <c r="D43" s="235"/>
      <c r="E43" s="239" t="s">
        <v>7</v>
      </c>
      <c r="F43" s="348"/>
    </row>
    <row r="44" spans="2:6">
      <c r="B44" s="241" t="s">
        <v>8</v>
      </c>
      <c r="C44" s="266" t="s">
        <v>80</v>
      </c>
      <c r="D44" s="259"/>
      <c r="E44" s="242"/>
      <c r="F44" s="348"/>
    </row>
    <row r="45" spans="2:6">
      <c r="B45" s="241" t="s">
        <v>10</v>
      </c>
      <c r="C45" s="267">
        <v>174338</v>
      </c>
      <c r="D45" s="260"/>
      <c r="E45" s="242" t="s">
        <v>11</v>
      </c>
      <c r="F45" s="348"/>
    </row>
    <row r="46" spans="2:6">
      <c r="B46" s="241" t="s">
        <v>12</v>
      </c>
      <c r="C46" s="267"/>
      <c r="D46" s="235"/>
      <c r="E46" s="243"/>
      <c r="F46" s="348"/>
    </row>
    <row r="47" spans="2:6">
      <c r="B47" s="142" t="s">
        <v>13</v>
      </c>
      <c r="C47" s="268">
        <v>33187</v>
      </c>
      <c r="D47" s="235"/>
      <c r="E47" s="306"/>
      <c r="F47" s="348"/>
    </row>
    <row r="48" spans="2:6">
      <c r="B48" s="241" t="s">
        <v>14</v>
      </c>
      <c r="C48" s="267" t="s">
        <v>78</v>
      </c>
      <c r="D48" s="235"/>
      <c r="E48" s="306"/>
      <c r="F48" s="348"/>
    </row>
    <row r="49" spans="2:6">
      <c r="B49" s="245" t="s">
        <v>16</v>
      </c>
      <c r="C49" s="269">
        <v>7074</v>
      </c>
      <c r="D49" s="235"/>
      <c r="E49" s="306"/>
      <c r="F49" s="348"/>
    </row>
    <row r="50" spans="2:6">
      <c r="B50" s="245" t="s">
        <v>17</v>
      </c>
      <c r="C50" s="269"/>
      <c r="D50" s="235"/>
      <c r="E50" s="306"/>
      <c r="F50" s="348"/>
    </row>
    <row r="51" spans="2:6" ht="15.75" thickBot="1">
      <c r="B51" s="247" t="s">
        <v>18</v>
      </c>
      <c r="C51" s="269" t="s">
        <v>83</v>
      </c>
      <c r="D51" s="235"/>
      <c r="E51" s="306"/>
      <c r="F51" s="349"/>
    </row>
    <row r="52" spans="2:6" ht="15.75" thickBot="1">
      <c r="B52" s="232" t="s">
        <v>19</v>
      </c>
      <c r="C52" s="271" t="s">
        <v>20</v>
      </c>
      <c r="D52" s="261" t="s">
        <v>21</v>
      </c>
      <c r="E52" s="249" t="s">
        <v>22</v>
      </c>
      <c r="F52" s="350" t="s">
        <v>23</v>
      </c>
    </row>
    <row r="53" spans="2:6">
      <c r="B53" s="233">
        <v>38827</v>
      </c>
      <c r="C53" s="272" t="s">
        <v>81</v>
      </c>
      <c r="D53" s="263">
        <v>2</v>
      </c>
      <c r="E53" s="251">
        <v>25000</v>
      </c>
      <c r="F53" s="351">
        <f>E53*D53</f>
        <v>50000</v>
      </c>
    </row>
    <row r="54" spans="2:6" s="179" customFormat="1">
      <c r="B54" s="256">
        <v>352060000</v>
      </c>
      <c r="C54" s="273" t="s">
        <v>82</v>
      </c>
      <c r="D54" s="264">
        <v>1</v>
      </c>
      <c r="E54" s="257">
        <v>40150</v>
      </c>
      <c r="F54" s="356">
        <v>40150</v>
      </c>
    </row>
    <row r="55" spans="2:6" ht="15.75" thickBot="1">
      <c r="B55" s="253"/>
      <c r="C55" s="274"/>
      <c r="D55" s="262"/>
      <c r="E55" s="352" t="s">
        <v>24</v>
      </c>
      <c r="F55" s="353">
        <f>F53+F54</f>
        <v>90150</v>
      </c>
    </row>
    <row r="57" spans="2:6" ht="15.75" thickBot="1"/>
    <row r="58" spans="2:6" ht="15.75" thickBot="1">
      <c r="B58" s="234"/>
      <c r="C58" s="141" t="s">
        <v>41</v>
      </c>
      <c r="D58" s="235"/>
      <c r="E58" s="346"/>
      <c r="F58" s="347"/>
    </row>
    <row r="59" spans="2:6">
      <c r="B59" s="238" t="s">
        <v>6</v>
      </c>
      <c r="C59" s="270" t="s">
        <v>135</v>
      </c>
      <c r="D59" s="235"/>
      <c r="E59" s="239" t="s">
        <v>7</v>
      </c>
      <c r="F59" s="348"/>
    </row>
    <row r="60" spans="2:6">
      <c r="B60" s="241" t="s">
        <v>8</v>
      </c>
      <c r="C60" s="266" t="s">
        <v>155</v>
      </c>
      <c r="D60" s="259"/>
      <c r="E60" s="242"/>
      <c r="F60" s="348"/>
    </row>
    <row r="61" spans="2:6">
      <c r="B61" s="241" t="s">
        <v>10</v>
      </c>
      <c r="C61" s="267">
        <v>176765</v>
      </c>
      <c r="D61" s="260"/>
      <c r="E61" s="242" t="s">
        <v>11</v>
      </c>
      <c r="F61" s="348"/>
    </row>
    <row r="62" spans="2:6">
      <c r="B62" s="241" t="s">
        <v>12</v>
      </c>
      <c r="C62" s="267"/>
      <c r="D62" s="235"/>
      <c r="E62" s="243"/>
      <c r="F62" s="348"/>
    </row>
    <row r="63" spans="2:6">
      <c r="B63" s="142" t="s">
        <v>13</v>
      </c>
      <c r="C63" s="268">
        <v>34600</v>
      </c>
      <c r="D63" s="235"/>
      <c r="E63" s="306"/>
      <c r="F63" s="348"/>
    </row>
    <row r="64" spans="2:6">
      <c r="B64" s="241" t="s">
        <v>14</v>
      </c>
      <c r="C64" s="267">
        <v>4500036516</v>
      </c>
      <c r="D64" s="235"/>
      <c r="E64" s="306"/>
      <c r="F64" s="348"/>
    </row>
    <row r="65" spans="2:6">
      <c r="B65" s="245" t="s">
        <v>16</v>
      </c>
      <c r="C65" s="269"/>
      <c r="D65" s="235"/>
      <c r="E65" s="306"/>
      <c r="F65" s="348"/>
    </row>
    <row r="66" spans="2:6">
      <c r="B66" s="245" t="s">
        <v>17</v>
      </c>
      <c r="C66" s="269"/>
      <c r="D66" s="235"/>
      <c r="E66" s="306"/>
      <c r="F66" s="348"/>
    </row>
    <row r="67" spans="2:6" ht="15.75" thickBot="1">
      <c r="B67" s="247" t="s">
        <v>18</v>
      </c>
      <c r="C67" s="269"/>
      <c r="D67" s="235"/>
      <c r="E67" s="306"/>
      <c r="F67" s="349"/>
    </row>
    <row r="68" spans="2:6" ht="15.75" thickBot="1">
      <c r="B68" s="232" t="s">
        <v>19</v>
      </c>
      <c r="C68" s="271" t="s">
        <v>20</v>
      </c>
      <c r="D68" s="342" t="s">
        <v>21</v>
      </c>
      <c r="E68" s="322" t="s">
        <v>22</v>
      </c>
      <c r="F68" s="357" t="s">
        <v>23</v>
      </c>
    </row>
    <row r="69" spans="2:6" s="324" customFormat="1" ht="15.75" thickBot="1">
      <c r="B69" s="258">
        <v>553858</v>
      </c>
      <c r="C69" s="343" t="s">
        <v>156</v>
      </c>
      <c r="D69" s="345">
        <v>2</v>
      </c>
      <c r="E69" s="322">
        <v>185200</v>
      </c>
      <c r="F69" s="354">
        <f>E69*D69</f>
        <v>370400</v>
      </c>
    </row>
    <row r="70" spans="2:6" s="324" customFormat="1" ht="15.75" thickBot="1">
      <c r="B70" s="258">
        <v>554012</v>
      </c>
      <c r="C70" s="343" t="s">
        <v>157</v>
      </c>
      <c r="D70" s="345">
        <v>2</v>
      </c>
      <c r="E70" s="322">
        <v>147806</v>
      </c>
      <c r="F70" s="354">
        <f>E70*D70</f>
        <v>295612</v>
      </c>
    </row>
    <row r="71" spans="2:6" s="324" customFormat="1" ht="15.75" thickBot="1">
      <c r="B71" s="258">
        <v>553855</v>
      </c>
      <c r="C71" s="343" t="s">
        <v>158</v>
      </c>
      <c r="D71" s="345">
        <v>1</v>
      </c>
      <c r="E71" s="322">
        <v>390000</v>
      </c>
      <c r="F71" s="322">
        <v>390000</v>
      </c>
    </row>
    <row r="72" spans="2:6">
      <c r="B72" s="233">
        <v>3200000000</v>
      </c>
      <c r="C72" s="272" t="s">
        <v>32</v>
      </c>
      <c r="D72" s="344">
        <v>1</v>
      </c>
      <c r="E72" s="319">
        <v>175000</v>
      </c>
      <c r="F72" s="319">
        <v>175000</v>
      </c>
    </row>
    <row r="73" spans="2:6" ht="15.75" thickBot="1">
      <c r="B73" s="253"/>
      <c r="C73" s="274"/>
      <c r="D73" s="262"/>
      <c r="E73" s="352" t="s">
        <v>24</v>
      </c>
      <c r="F73" s="353">
        <f>F69+F70+F71+F72</f>
        <v>1231012</v>
      </c>
    </row>
    <row r="75" spans="2:6" ht="15.75" thickBot="1"/>
    <row r="76" spans="2:6" ht="15.75" thickBot="1">
      <c r="B76" s="234"/>
      <c r="C76" s="141" t="s">
        <v>42</v>
      </c>
      <c r="D76" s="235"/>
      <c r="E76" s="346"/>
      <c r="F76" s="347"/>
    </row>
    <row r="77" spans="2:6">
      <c r="B77" s="238" t="s">
        <v>6</v>
      </c>
      <c r="C77" s="282" t="s">
        <v>135</v>
      </c>
      <c r="D77" s="235"/>
      <c r="E77" s="239" t="s">
        <v>7</v>
      </c>
      <c r="F77" s="348"/>
    </row>
    <row r="78" spans="2:6">
      <c r="B78" s="241" t="s">
        <v>8</v>
      </c>
      <c r="C78" s="266" t="s">
        <v>68</v>
      </c>
      <c r="D78" s="259"/>
      <c r="E78" s="242"/>
      <c r="F78" s="348"/>
    </row>
    <row r="79" spans="2:6">
      <c r="B79" s="241" t="s">
        <v>10</v>
      </c>
      <c r="C79" s="267"/>
      <c r="D79" s="260"/>
      <c r="E79" s="242" t="s">
        <v>11</v>
      </c>
      <c r="F79" s="348"/>
    </row>
    <row r="80" spans="2:6">
      <c r="B80" s="241" t="s">
        <v>12</v>
      </c>
      <c r="C80" s="267"/>
      <c r="D80" s="235"/>
      <c r="E80" s="243"/>
      <c r="F80" s="348"/>
    </row>
    <row r="81" spans="2:6">
      <c r="B81" s="142" t="s">
        <v>13</v>
      </c>
      <c r="C81" s="268"/>
      <c r="D81" s="235"/>
      <c r="E81" s="306"/>
      <c r="F81" s="348"/>
    </row>
    <row r="82" spans="2:6">
      <c r="B82" s="241" t="s">
        <v>14</v>
      </c>
      <c r="C82" s="267"/>
      <c r="D82" s="235"/>
      <c r="E82" s="306"/>
      <c r="F82" s="348"/>
    </row>
    <row r="83" spans="2:6">
      <c r="B83" s="245" t="s">
        <v>16</v>
      </c>
      <c r="C83" s="269"/>
      <c r="D83" s="235"/>
      <c r="E83" s="306"/>
      <c r="F83" s="348"/>
    </row>
    <row r="84" spans="2:6">
      <c r="B84" s="245" t="s">
        <v>17</v>
      </c>
      <c r="C84" s="269"/>
      <c r="D84" s="235"/>
      <c r="E84" s="306"/>
      <c r="F84" s="348"/>
    </row>
    <row r="85" spans="2:6" ht="15.75" thickBot="1">
      <c r="B85" s="247" t="s">
        <v>18</v>
      </c>
      <c r="C85" s="269"/>
      <c r="D85" s="235"/>
      <c r="E85" s="306"/>
      <c r="F85" s="349"/>
    </row>
    <row r="86" spans="2:6" ht="15.75" thickBot="1">
      <c r="B86" s="232" t="s">
        <v>19</v>
      </c>
      <c r="C86" s="271" t="s">
        <v>20</v>
      </c>
      <c r="D86" s="261" t="s">
        <v>21</v>
      </c>
      <c r="E86" s="249" t="s">
        <v>22</v>
      </c>
      <c r="F86" s="350" t="s">
        <v>23</v>
      </c>
    </row>
    <row r="87" spans="2:6">
      <c r="B87" s="233"/>
      <c r="C87" s="272"/>
      <c r="D87" s="263"/>
      <c r="E87" s="251"/>
      <c r="F87" s="351"/>
    </row>
    <row r="88" spans="2:6" ht="15.75" thickBot="1">
      <c r="B88" s="253"/>
      <c r="C88" s="274"/>
      <c r="D88" s="262"/>
      <c r="E88" s="352" t="s">
        <v>24</v>
      </c>
      <c r="F88" s="353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8"/>
  </cols>
  <sheetData>
    <row r="2" spans="2:6" s="179" customFormat="1">
      <c r="E2" s="198"/>
      <c r="F2" s="198"/>
    </row>
    <row r="3" spans="2:6" ht="15.75" thickBot="1"/>
    <row r="4" spans="2:6" ht="15.75" thickBot="1">
      <c r="B4" s="375"/>
      <c r="C4" s="376" t="s">
        <v>45</v>
      </c>
      <c r="D4" s="366"/>
      <c r="E4" s="367"/>
      <c r="F4" s="368"/>
    </row>
    <row r="5" spans="2:6">
      <c r="B5" s="148" t="s">
        <v>6</v>
      </c>
      <c r="C5" s="301" t="s">
        <v>179</v>
      </c>
      <c r="D5" s="369"/>
      <c r="E5" s="219" t="s">
        <v>7</v>
      </c>
      <c r="F5" s="370"/>
    </row>
    <row r="6" spans="2:6">
      <c r="B6" s="152" t="s">
        <v>8</v>
      </c>
      <c r="C6" s="302" t="s">
        <v>176</v>
      </c>
      <c r="D6" s="154"/>
      <c r="E6" s="221"/>
      <c r="F6" s="370"/>
    </row>
    <row r="7" spans="2:6">
      <c r="B7" s="152" t="s">
        <v>10</v>
      </c>
      <c r="C7" s="303">
        <v>177574</v>
      </c>
      <c r="D7" s="157"/>
      <c r="E7" s="221" t="s">
        <v>11</v>
      </c>
      <c r="F7" s="370"/>
    </row>
    <row r="8" spans="2:6" ht="15.75" thickBot="1">
      <c r="B8" s="160" t="s">
        <v>12</v>
      </c>
      <c r="C8" s="304"/>
      <c r="D8" s="369"/>
      <c r="E8" s="223"/>
      <c r="F8" s="370"/>
    </row>
    <row r="9" spans="2:6" ht="15.75" thickBot="1">
      <c r="B9" s="373" t="s">
        <v>13</v>
      </c>
      <c r="C9" s="374">
        <v>35264</v>
      </c>
      <c r="D9" s="369"/>
      <c r="E9" s="369"/>
      <c r="F9" s="370"/>
    </row>
    <row r="10" spans="2:6">
      <c r="B10" s="371" t="s">
        <v>14</v>
      </c>
      <c r="C10" s="372">
        <v>141370</v>
      </c>
      <c r="D10" s="369"/>
      <c r="E10" s="369"/>
      <c r="F10" s="370"/>
    </row>
    <row r="11" spans="2:6">
      <c r="B11" s="160" t="s">
        <v>16</v>
      </c>
      <c r="C11" s="304">
        <v>7233</v>
      </c>
      <c r="D11" s="369"/>
      <c r="E11" s="369"/>
      <c r="F11" s="370"/>
    </row>
    <row r="12" spans="2:6">
      <c r="B12" s="160" t="s">
        <v>17</v>
      </c>
      <c r="C12" s="161"/>
      <c r="D12" s="369"/>
      <c r="E12" s="369"/>
      <c r="F12" s="370"/>
    </row>
    <row r="13" spans="2:6" ht="15.75" thickBot="1">
      <c r="B13" s="163" t="s">
        <v>18</v>
      </c>
      <c r="C13" s="161"/>
      <c r="D13" s="369"/>
      <c r="E13" s="369"/>
      <c r="F13" s="370"/>
    </row>
    <row r="14" spans="2:6" ht="15.75" thickBot="1">
      <c r="B14" s="377" t="s">
        <v>19</v>
      </c>
      <c r="C14" s="377" t="s">
        <v>20</v>
      </c>
      <c r="D14" s="378" t="s">
        <v>21</v>
      </c>
      <c r="E14" s="379" t="s">
        <v>22</v>
      </c>
      <c r="F14" s="380" t="s">
        <v>23</v>
      </c>
    </row>
    <row r="15" spans="2:6">
      <c r="B15" s="233">
        <v>9082603</v>
      </c>
      <c r="C15" s="233" t="s">
        <v>178</v>
      </c>
      <c r="D15" s="310">
        <v>2</v>
      </c>
      <c r="E15" s="251">
        <v>138000</v>
      </c>
      <c r="F15" s="351">
        <f>E15*D15</f>
        <v>276000</v>
      </c>
    </row>
    <row r="16" spans="2:6" ht="15.75" thickBot="1">
      <c r="B16" s="173"/>
      <c r="C16" s="174"/>
      <c r="D16" s="175"/>
      <c r="E16" s="230" t="s">
        <v>24</v>
      </c>
      <c r="F16" s="353">
        <f>F15</f>
        <v>276000</v>
      </c>
    </row>
    <row r="18" spans="2:6" ht="15.75" thickBot="1"/>
    <row r="19" spans="2:6" ht="15.75" thickBot="1">
      <c r="B19" s="375"/>
      <c r="C19" s="376" t="s">
        <v>46</v>
      </c>
      <c r="D19" s="366"/>
      <c r="E19" s="367"/>
      <c r="F19" s="368"/>
    </row>
    <row r="20" spans="2:6">
      <c r="B20" s="148" t="s">
        <v>6</v>
      </c>
      <c r="C20" s="178" t="s">
        <v>200</v>
      </c>
      <c r="D20" s="369"/>
      <c r="E20" s="219" t="s">
        <v>7</v>
      </c>
      <c r="F20" s="370"/>
    </row>
    <row r="21" spans="2:6">
      <c r="B21" s="152" t="s">
        <v>8</v>
      </c>
      <c r="C21" s="153" t="s">
        <v>201</v>
      </c>
      <c r="D21" s="154"/>
      <c r="E21" s="221"/>
      <c r="F21" s="370"/>
    </row>
    <row r="22" spans="2:6">
      <c r="B22" s="152" t="s">
        <v>10</v>
      </c>
      <c r="C22" s="156">
        <v>181267</v>
      </c>
      <c r="D22" s="157"/>
      <c r="E22" s="221" t="s">
        <v>11</v>
      </c>
      <c r="F22" s="370"/>
    </row>
    <row r="23" spans="2:6" ht="15.75" thickBot="1">
      <c r="B23" s="160" t="s">
        <v>12</v>
      </c>
      <c r="C23" s="161"/>
      <c r="D23" s="369"/>
      <c r="E23" s="223"/>
      <c r="F23" s="370"/>
    </row>
    <row r="24" spans="2:6" ht="15.75" thickBot="1">
      <c r="B24" s="373" t="s">
        <v>13</v>
      </c>
      <c r="C24" s="374">
        <v>37423</v>
      </c>
      <c r="D24" s="369"/>
      <c r="E24" s="369"/>
      <c r="F24" s="370"/>
    </row>
    <row r="25" spans="2:6">
      <c r="B25" s="371" t="s">
        <v>14</v>
      </c>
      <c r="C25" s="381" t="s">
        <v>180</v>
      </c>
      <c r="D25" s="369"/>
      <c r="E25" s="369"/>
      <c r="F25" s="370"/>
    </row>
    <row r="26" spans="2:6">
      <c r="B26" s="160" t="s">
        <v>16</v>
      </c>
      <c r="C26" s="161"/>
      <c r="D26" s="369"/>
      <c r="E26" s="369"/>
      <c r="F26" s="370"/>
    </row>
    <row r="27" spans="2:6">
      <c r="B27" s="160" t="s">
        <v>17</v>
      </c>
      <c r="C27" s="161"/>
      <c r="D27" s="369"/>
      <c r="E27" s="369"/>
      <c r="F27" s="370"/>
    </row>
    <row r="28" spans="2:6" ht="15.75" thickBot="1">
      <c r="B28" s="163" t="s">
        <v>18</v>
      </c>
      <c r="C28" s="161"/>
      <c r="D28" s="369"/>
      <c r="E28" s="369"/>
      <c r="F28" s="370"/>
    </row>
    <row r="29" spans="2:6" ht="15.75" thickBot="1">
      <c r="B29" s="377" t="s">
        <v>19</v>
      </c>
      <c r="C29" s="377" t="s">
        <v>20</v>
      </c>
      <c r="D29" s="378" t="s">
        <v>21</v>
      </c>
      <c r="E29" s="379" t="s">
        <v>22</v>
      </c>
      <c r="F29" s="380" t="s">
        <v>23</v>
      </c>
    </row>
    <row r="30" spans="2:6" s="179" customFormat="1">
      <c r="B30" s="183" t="s">
        <v>199</v>
      </c>
      <c r="C30" s="187" t="s">
        <v>202</v>
      </c>
      <c r="D30" s="187">
        <v>4</v>
      </c>
      <c r="E30" s="189">
        <v>77200</v>
      </c>
      <c r="F30" s="189">
        <f>E30*D30</f>
        <v>308800</v>
      </c>
    </row>
    <row r="31" spans="2:6" ht="15.75" thickBot="1">
      <c r="B31" s="184"/>
      <c r="C31" s="186"/>
      <c r="D31" s="175"/>
      <c r="E31" s="230" t="s">
        <v>24</v>
      </c>
      <c r="F31" s="203">
        <f>F30</f>
        <v>308800</v>
      </c>
    </row>
    <row r="33" spans="2:6" ht="15.75" thickBot="1"/>
    <row r="34" spans="2:6" ht="15.75" thickBot="1">
      <c r="B34" s="144"/>
      <c r="C34" s="141" t="s">
        <v>47</v>
      </c>
      <c r="D34" s="145"/>
      <c r="E34" s="229"/>
      <c r="F34" s="199"/>
    </row>
    <row r="35" spans="2:6">
      <c r="B35" s="148" t="s">
        <v>6</v>
      </c>
      <c r="C35" s="178" t="s">
        <v>113</v>
      </c>
      <c r="D35" s="149"/>
      <c r="E35" s="150" t="s">
        <v>7</v>
      </c>
      <c r="F35" s="200"/>
    </row>
    <row r="36" spans="2:6">
      <c r="B36" s="152" t="s">
        <v>8</v>
      </c>
      <c r="C36" s="153" t="s">
        <v>90</v>
      </c>
      <c r="D36" s="154"/>
      <c r="E36" s="155"/>
      <c r="F36" s="200"/>
    </row>
    <row r="37" spans="2:6">
      <c r="B37" s="152" t="s">
        <v>10</v>
      </c>
      <c r="C37" s="209">
        <v>174709</v>
      </c>
      <c r="D37" s="157"/>
      <c r="E37" s="155" t="s">
        <v>11</v>
      </c>
      <c r="F37" s="200"/>
    </row>
    <row r="38" spans="2:6">
      <c r="B38" s="152" t="s">
        <v>12</v>
      </c>
      <c r="C38" s="209"/>
      <c r="D38" s="149"/>
      <c r="E38" s="158"/>
      <c r="F38" s="200"/>
    </row>
    <row r="39" spans="2:6">
      <c r="B39" s="142" t="s">
        <v>13</v>
      </c>
      <c r="C39" s="210">
        <v>33328</v>
      </c>
      <c r="D39" s="149"/>
      <c r="E39" s="149"/>
      <c r="F39" s="200"/>
    </row>
    <row r="40" spans="2:6">
      <c r="B40" s="152" t="s">
        <v>14</v>
      </c>
      <c r="C40" s="209">
        <v>4700004597</v>
      </c>
      <c r="D40" s="149"/>
      <c r="E40" s="149"/>
      <c r="F40" s="200"/>
    </row>
    <row r="41" spans="2:6">
      <c r="B41" s="160" t="s">
        <v>16</v>
      </c>
      <c r="C41" s="161"/>
      <c r="D41" s="149"/>
      <c r="E41" s="149"/>
      <c r="F41" s="200"/>
    </row>
    <row r="42" spans="2:6">
      <c r="B42" s="160" t="s">
        <v>17</v>
      </c>
      <c r="C42" s="161"/>
      <c r="D42" s="149"/>
      <c r="E42" s="149"/>
      <c r="F42" s="200"/>
    </row>
    <row r="43" spans="2:6" ht="15.75" thickBot="1">
      <c r="B43" s="163" t="s">
        <v>18</v>
      </c>
      <c r="C43" s="161"/>
      <c r="D43" s="149"/>
      <c r="E43" s="149"/>
      <c r="F43" s="201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2" t="s">
        <v>23</v>
      </c>
    </row>
    <row r="45" spans="2:6">
      <c r="B45" s="169">
        <v>9910000003</v>
      </c>
      <c r="C45" s="169" t="s">
        <v>129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30" t="s">
        <v>24</v>
      </c>
      <c r="F46" s="203">
        <f>F45</f>
        <v>250000</v>
      </c>
    </row>
    <row r="48" spans="2:6" ht="15.75" thickBot="1"/>
    <row r="49" spans="2:6" ht="15.75" thickBot="1">
      <c r="B49" s="144"/>
      <c r="C49" s="141" t="s">
        <v>48</v>
      </c>
      <c r="D49" s="145"/>
      <c r="E49" s="229"/>
      <c r="F49" s="199"/>
    </row>
    <row r="50" spans="2:6">
      <c r="B50" s="148" t="s">
        <v>6</v>
      </c>
      <c r="C50" s="178" t="s">
        <v>204</v>
      </c>
      <c r="D50" s="149"/>
      <c r="E50" s="150" t="s">
        <v>7</v>
      </c>
      <c r="F50" s="200"/>
    </row>
    <row r="51" spans="2:6">
      <c r="B51" s="152" t="s">
        <v>8</v>
      </c>
      <c r="C51" s="153" t="s">
        <v>181</v>
      </c>
      <c r="D51" s="154"/>
      <c r="E51" s="155"/>
      <c r="F51" s="200"/>
    </row>
    <row r="52" spans="2:6">
      <c r="B52" s="152" t="s">
        <v>10</v>
      </c>
      <c r="C52" s="156">
        <v>181461</v>
      </c>
      <c r="D52" s="157"/>
      <c r="E52" s="155" t="s">
        <v>11</v>
      </c>
      <c r="F52" s="200"/>
    </row>
    <row r="53" spans="2:6">
      <c r="B53" s="152" t="s">
        <v>12</v>
      </c>
      <c r="C53" s="156"/>
      <c r="D53" s="149"/>
      <c r="E53" s="158"/>
      <c r="F53" s="200"/>
    </row>
    <row r="54" spans="2:6">
      <c r="B54" s="142" t="s">
        <v>13</v>
      </c>
      <c r="C54" s="143">
        <v>377533</v>
      </c>
      <c r="D54" s="149"/>
      <c r="E54" s="149"/>
      <c r="F54" s="200"/>
    </row>
    <row r="55" spans="2:6">
      <c r="B55" s="152" t="s">
        <v>14</v>
      </c>
      <c r="C55" s="156" t="s">
        <v>205</v>
      </c>
      <c r="D55" s="149"/>
      <c r="E55" s="149"/>
      <c r="F55" s="200"/>
    </row>
    <row r="56" spans="2:6">
      <c r="B56" s="160" t="s">
        <v>16</v>
      </c>
      <c r="C56" s="161"/>
      <c r="D56" s="149"/>
      <c r="E56" s="149"/>
      <c r="F56" s="200"/>
    </row>
    <row r="57" spans="2:6">
      <c r="B57" s="160" t="s">
        <v>17</v>
      </c>
      <c r="C57" s="161"/>
      <c r="D57" s="149"/>
      <c r="E57" s="149"/>
      <c r="F57" s="200"/>
    </row>
    <row r="58" spans="2:6" ht="15.75" thickBot="1">
      <c r="B58" s="163" t="s">
        <v>18</v>
      </c>
      <c r="C58" s="161"/>
      <c r="D58" s="149"/>
      <c r="E58" s="149"/>
      <c r="F58" s="201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2" t="s">
        <v>23</v>
      </c>
    </row>
    <row r="60" spans="2:6" s="179" customFormat="1">
      <c r="B60" s="183" t="s">
        <v>86</v>
      </c>
      <c r="C60" s="187" t="s">
        <v>206</v>
      </c>
      <c r="D60" s="187">
        <v>6</v>
      </c>
      <c r="E60" s="189">
        <v>47304</v>
      </c>
      <c r="F60" s="189">
        <f>E60*D60</f>
        <v>283824</v>
      </c>
    </row>
    <row r="61" spans="2:6" ht="15.75" thickBot="1">
      <c r="B61" s="184"/>
      <c r="C61" s="186"/>
      <c r="D61" s="175"/>
      <c r="E61" s="230" t="s">
        <v>24</v>
      </c>
      <c r="F61" s="203">
        <f>F60</f>
        <v>283824</v>
      </c>
    </row>
    <row r="63" spans="2:6" ht="15.75" thickBot="1"/>
    <row r="64" spans="2:6" ht="15.75" thickBot="1">
      <c r="B64" s="144"/>
      <c r="C64" s="141" t="s">
        <v>49</v>
      </c>
      <c r="D64" s="145"/>
      <c r="E64" s="229"/>
      <c r="F64" s="199"/>
    </row>
    <row r="65" spans="2:6">
      <c r="B65" s="148" t="s">
        <v>6</v>
      </c>
      <c r="C65" s="178" t="s">
        <v>43</v>
      </c>
      <c r="D65" s="149"/>
      <c r="E65" s="150" t="s">
        <v>7</v>
      </c>
      <c r="F65" s="200"/>
    </row>
    <row r="66" spans="2:6">
      <c r="B66" s="152" t="s">
        <v>8</v>
      </c>
      <c r="C66" s="153" t="s">
        <v>69</v>
      </c>
      <c r="D66" s="154"/>
      <c r="E66" s="155"/>
      <c r="F66" s="200"/>
    </row>
    <row r="67" spans="2:6">
      <c r="B67" s="152" t="s">
        <v>10</v>
      </c>
      <c r="C67" s="156">
        <v>174020</v>
      </c>
      <c r="D67" s="157"/>
      <c r="E67" s="155" t="s">
        <v>11</v>
      </c>
      <c r="F67" s="200"/>
    </row>
    <row r="68" spans="2:6">
      <c r="B68" s="152" t="s">
        <v>12</v>
      </c>
      <c r="C68" s="156"/>
      <c r="D68" s="149"/>
      <c r="E68" s="158"/>
      <c r="F68" s="200"/>
    </row>
    <row r="69" spans="2:6">
      <c r="B69" s="142" t="s">
        <v>13</v>
      </c>
      <c r="C69" s="143"/>
      <c r="D69" s="149"/>
      <c r="E69" s="149"/>
      <c r="F69" s="200"/>
    </row>
    <row r="70" spans="2:6">
      <c r="B70" s="152" t="s">
        <v>14</v>
      </c>
      <c r="C70" s="156"/>
      <c r="D70" s="149"/>
      <c r="E70" s="149"/>
      <c r="F70" s="200"/>
    </row>
    <row r="71" spans="2:6">
      <c r="B71" s="160" t="s">
        <v>16</v>
      </c>
      <c r="C71" s="161"/>
      <c r="D71" s="149"/>
      <c r="E71" s="149"/>
      <c r="F71" s="200"/>
    </row>
    <row r="72" spans="2:6">
      <c r="B72" s="160" t="s">
        <v>17</v>
      </c>
      <c r="C72" s="161"/>
      <c r="D72" s="149"/>
      <c r="E72" s="149"/>
      <c r="F72" s="200"/>
    </row>
    <row r="73" spans="2:6" ht="15.75" thickBot="1">
      <c r="B73" s="163" t="s">
        <v>18</v>
      </c>
      <c r="C73" s="161"/>
      <c r="D73" s="149"/>
      <c r="E73" s="149"/>
      <c r="F73" s="201"/>
    </row>
    <row r="74" spans="2:6" ht="15.75" thickBot="1">
      <c r="B74" s="165" t="s">
        <v>19</v>
      </c>
      <c r="C74" s="165" t="s">
        <v>20</v>
      </c>
      <c r="D74" s="291" t="s">
        <v>21</v>
      </c>
      <c r="E74" s="292" t="s">
        <v>22</v>
      </c>
      <c r="F74" s="293" t="s">
        <v>23</v>
      </c>
    </row>
    <row r="75" spans="2:6" s="179" customFormat="1">
      <c r="B75" s="284" t="s">
        <v>123</v>
      </c>
      <c r="C75" s="285" t="s">
        <v>119</v>
      </c>
      <c r="D75" s="169">
        <v>1</v>
      </c>
      <c r="E75" s="296">
        <v>24570</v>
      </c>
      <c r="F75" s="205">
        <f>E75*D75</f>
        <v>24570</v>
      </c>
    </row>
    <row r="76" spans="2:6" s="179" customFormat="1">
      <c r="B76" s="287">
        <v>90044</v>
      </c>
      <c r="C76" s="288" t="s">
        <v>120</v>
      </c>
      <c r="D76" s="287">
        <v>2</v>
      </c>
      <c r="E76" s="297">
        <v>12870</v>
      </c>
      <c r="F76" s="294">
        <f>E76*D76</f>
        <v>25740</v>
      </c>
    </row>
    <row r="77" spans="2:6" s="179" customFormat="1">
      <c r="B77" s="287">
        <v>9178</v>
      </c>
      <c r="C77" s="288" t="s">
        <v>121</v>
      </c>
      <c r="D77" s="287">
        <v>1</v>
      </c>
      <c r="E77" s="297">
        <v>220870</v>
      </c>
      <c r="F77" s="294">
        <f>E77*D77</f>
        <v>220870</v>
      </c>
    </row>
    <row r="78" spans="2:6">
      <c r="B78" s="286" t="s">
        <v>124</v>
      </c>
      <c r="C78" s="289" t="s">
        <v>122</v>
      </c>
      <c r="D78" s="287">
        <v>2</v>
      </c>
      <c r="E78" s="297">
        <v>25870</v>
      </c>
      <c r="F78" s="294">
        <f>E78*D78</f>
        <v>51740</v>
      </c>
    </row>
    <row r="79" spans="2:6" ht="15.75" thickBot="1">
      <c r="B79" s="173"/>
      <c r="C79" s="290"/>
      <c r="D79" s="299"/>
      <c r="E79" s="298" t="s">
        <v>24</v>
      </c>
      <c r="F79" s="295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8"/>
  </cols>
  <sheetData>
    <row r="2" spans="2:6" s="179" customFormat="1">
      <c r="F2" s="198"/>
    </row>
    <row r="3" spans="2:6" ht="15.75" thickBot="1"/>
    <row r="4" spans="2:6" ht="15.75" thickBot="1">
      <c r="B4" s="144"/>
      <c r="C4" s="206" t="s">
        <v>50</v>
      </c>
      <c r="D4" s="215"/>
      <c r="E4" s="216"/>
      <c r="F4" s="217"/>
    </row>
    <row r="5" spans="2:6">
      <c r="B5" s="148" t="s">
        <v>6</v>
      </c>
      <c r="C5" s="207" t="s">
        <v>84</v>
      </c>
      <c r="D5" s="218"/>
      <c r="E5" s="219" t="s">
        <v>7</v>
      </c>
      <c r="F5" s="220"/>
    </row>
    <row r="6" spans="2:6">
      <c r="B6" s="152" t="s">
        <v>8</v>
      </c>
      <c r="C6" s="208" t="s">
        <v>85</v>
      </c>
      <c r="D6" s="218"/>
      <c r="E6" s="221"/>
      <c r="F6" s="220"/>
    </row>
    <row r="7" spans="2:6">
      <c r="B7" s="152" t="s">
        <v>10</v>
      </c>
      <c r="C7" s="209"/>
      <c r="D7" s="222"/>
      <c r="E7" s="221" t="s">
        <v>11</v>
      </c>
      <c r="F7" s="220"/>
    </row>
    <row r="8" spans="2:6">
      <c r="B8" s="152" t="s">
        <v>12</v>
      </c>
      <c r="C8" s="209"/>
      <c r="D8" s="218"/>
      <c r="E8" s="223"/>
      <c r="F8" s="220"/>
    </row>
    <row r="9" spans="2:6">
      <c r="B9" s="142" t="s">
        <v>13</v>
      </c>
      <c r="C9" s="210"/>
      <c r="D9" s="218"/>
      <c r="E9" s="224"/>
      <c r="F9" s="220"/>
    </row>
    <row r="10" spans="2:6">
      <c r="B10" s="152" t="s">
        <v>14</v>
      </c>
      <c r="C10" s="209">
        <v>2207</v>
      </c>
      <c r="D10" s="218"/>
      <c r="E10" s="224"/>
      <c r="F10" s="220"/>
    </row>
    <row r="11" spans="2:6">
      <c r="B11" s="160" t="s">
        <v>16</v>
      </c>
      <c r="C11" s="211"/>
      <c r="D11" s="218"/>
      <c r="E11" s="225"/>
      <c r="F11" s="220"/>
    </row>
    <row r="12" spans="2:6">
      <c r="B12" s="160" t="s">
        <v>17</v>
      </c>
      <c r="C12" s="211"/>
      <c r="D12" s="218"/>
      <c r="E12" s="225"/>
      <c r="F12" s="220"/>
    </row>
    <row r="13" spans="2:6" ht="15.75" thickBot="1">
      <c r="B13" s="163" t="s">
        <v>18</v>
      </c>
      <c r="C13" s="211"/>
      <c r="D13" s="226"/>
      <c r="E13" s="227"/>
      <c r="F13" s="228"/>
    </row>
    <row r="14" spans="2:6" ht="15.75" thickBot="1">
      <c r="B14" s="165" t="s">
        <v>19</v>
      </c>
      <c r="C14" s="165" t="s">
        <v>20</v>
      </c>
      <c r="D14" s="212" t="s">
        <v>21</v>
      </c>
      <c r="E14" s="213" t="s">
        <v>22</v>
      </c>
      <c r="F14" s="214" t="s">
        <v>23</v>
      </c>
    </row>
    <row r="15" spans="2:6">
      <c r="B15" s="169" t="s">
        <v>86</v>
      </c>
      <c r="C15" s="169" t="s">
        <v>87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24</v>
      </c>
      <c r="F16" s="203">
        <f>F15</f>
        <v>51100</v>
      </c>
    </row>
    <row r="18" spans="2:6" ht="15.75" thickBot="1"/>
    <row r="19" spans="2:6" ht="15.75" thickBot="1">
      <c r="B19" s="144"/>
      <c r="C19" s="141" t="s">
        <v>51</v>
      </c>
      <c r="D19" s="145"/>
      <c r="E19" s="146"/>
      <c r="F19" s="199"/>
    </row>
    <row r="20" spans="2:6">
      <c r="B20" s="148" t="s">
        <v>6</v>
      </c>
      <c r="C20" s="301" t="s">
        <v>127</v>
      </c>
      <c r="D20" s="149"/>
      <c r="E20" s="150" t="s">
        <v>7</v>
      </c>
      <c r="F20" s="200"/>
    </row>
    <row r="21" spans="2:6">
      <c r="B21" s="152" t="s">
        <v>8</v>
      </c>
      <c r="C21" s="302" t="s">
        <v>69</v>
      </c>
      <c r="D21" s="154"/>
      <c r="E21" s="155"/>
      <c r="F21" s="200"/>
    </row>
    <row r="22" spans="2:6">
      <c r="B22" s="152" t="s">
        <v>10</v>
      </c>
      <c r="C22" s="156">
        <v>174674</v>
      </c>
      <c r="D22" s="157"/>
      <c r="E22" s="155" t="s">
        <v>11</v>
      </c>
      <c r="F22" s="200"/>
    </row>
    <row r="23" spans="2:6">
      <c r="B23" s="152" t="s">
        <v>12</v>
      </c>
      <c r="C23" s="156"/>
      <c r="D23" s="149"/>
      <c r="E23" s="158"/>
      <c r="F23" s="200"/>
    </row>
    <row r="24" spans="2:6">
      <c r="B24" s="142" t="s">
        <v>13</v>
      </c>
      <c r="C24" s="143">
        <v>33441</v>
      </c>
      <c r="D24" s="149"/>
      <c r="E24" s="159"/>
      <c r="F24" s="200"/>
    </row>
    <row r="25" spans="2:6">
      <c r="B25" s="152" t="s">
        <v>14</v>
      </c>
      <c r="C25" s="156">
        <v>7178</v>
      </c>
      <c r="D25" s="149"/>
      <c r="E25" s="159"/>
      <c r="F25" s="200"/>
    </row>
    <row r="26" spans="2:6">
      <c r="B26" s="160" t="s">
        <v>16</v>
      </c>
      <c r="C26" s="161">
        <v>7178</v>
      </c>
      <c r="D26" s="149"/>
      <c r="E26" s="162"/>
      <c r="F26" s="200"/>
    </row>
    <row r="27" spans="2:6">
      <c r="B27" s="160" t="s">
        <v>17</v>
      </c>
      <c r="C27" s="161"/>
      <c r="D27" s="149"/>
      <c r="E27" s="162"/>
      <c r="F27" s="200"/>
    </row>
    <row r="28" spans="2:6" ht="15.75" thickBot="1">
      <c r="B28" s="163" t="s">
        <v>18</v>
      </c>
      <c r="C28" s="161"/>
      <c r="D28" s="149"/>
      <c r="E28" s="162"/>
      <c r="F28" s="201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2" t="s">
        <v>23</v>
      </c>
    </row>
    <row r="30" spans="2:6" s="179" customFormat="1" ht="15.75" thickBot="1">
      <c r="B30" s="302" t="s">
        <v>145</v>
      </c>
      <c r="C30" s="196" t="s">
        <v>146</v>
      </c>
      <c r="D30" s="185">
        <v>12</v>
      </c>
      <c r="E30" s="190">
        <v>12000</v>
      </c>
      <c r="F30" s="203">
        <f>E30*D30</f>
        <v>144000</v>
      </c>
    </row>
    <row r="31" spans="2:6" ht="15.75" thickBot="1">
      <c r="B31" s="173"/>
      <c r="C31" s="174"/>
      <c r="D31" s="175"/>
      <c r="E31" s="176" t="s">
        <v>24</v>
      </c>
      <c r="F31" s="203">
        <f>E30*D30</f>
        <v>144000</v>
      </c>
    </row>
    <row r="33" spans="2:6" ht="15.75" thickBot="1"/>
    <row r="34" spans="2:6" ht="15.75" thickBot="1">
      <c r="B34" s="144"/>
      <c r="C34" s="141" t="s">
        <v>52</v>
      </c>
      <c r="D34" s="145"/>
      <c r="E34" s="146"/>
      <c r="F34" s="199"/>
    </row>
    <row r="35" spans="2:6">
      <c r="B35" s="148" t="s">
        <v>6</v>
      </c>
      <c r="C35" s="178" t="s">
        <v>91</v>
      </c>
      <c r="D35" s="149"/>
      <c r="E35" s="150" t="s">
        <v>7</v>
      </c>
      <c r="F35" s="200"/>
    </row>
    <row r="36" spans="2:6">
      <c r="B36" s="152" t="s">
        <v>8</v>
      </c>
      <c r="C36" s="153" t="s">
        <v>92</v>
      </c>
      <c r="D36" s="154"/>
      <c r="E36" s="155"/>
      <c r="F36" s="200"/>
    </row>
    <row r="37" spans="2:6">
      <c r="B37" s="152" t="s">
        <v>10</v>
      </c>
      <c r="C37" s="156">
        <v>174787</v>
      </c>
      <c r="D37" s="157"/>
      <c r="E37" s="155" t="s">
        <v>11</v>
      </c>
      <c r="F37" s="200"/>
    </row>
    <row r="38" spans="2:6">
      <c r="B38" s="152" t="s">
        <v>12</v>
      </c>
      <c r="C38" s="156"/>
      <c r="D38" s="149"/>
      <c r="E38" s="158"/>
      <c r="F38" s="200"/>
    </row>
    <row r="39" spans="2:6">
      <c r="B39" s="142" t="s">
        <v>13</v>
      </c>
      <c r="C39" s="143">
        <v>33466</v>
      </c>
      <c r="D39" s="149"/>
      <c r="E39" s="159"/>
      <c r="F39" s="200"/>
    </row>
    <row r="40" spans="2:6">
      <c r="B40" s="152" t="s">
        <v>14</v>
      </c>
      <c r="C40" s="156">
        <v>46761</v>
      </c>
      <c r="D40" s="149"/>
      <c r="E40" s="159"/>
      <c r="F40" s="200"/>
    </row>
    <row r="41" spans="2:6">
      <c r="B41" s="160" t="s">
        <v>16</v>
      </c>
      <c r="C41" s="161">
        <v>7106</v>
      </c>
      <c r="D41" s="149"/>
      <c r="E41" s="162"/>
      <c r="F41" s="200"/>
    </row>
    <row r="42" spans="2:6">
      <c r="B42" s="160" t="s">
        <v>17</v>
      </c>
      <c r="C42" s="161"/>
      <c r="D42" s="149"/>
      <c r="E42" s="162"/>
      <c r="F42" s="200"/>
    </row>
    <row r="43" spans="2:6" ht="15.75" thickBot="1">
      <c r="B43" s="163" t="s">
        <v>18</v>
      </c>
      <c r="C43" s="161" t="s">
        <v>83</v>
      </c>
      <c r="D43" s="149"/>
      <c r="E43" s="162"/>
      <c r="F43" s="201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2" t="s">
        <v>23</v>
      </c>
    </row>
    <row r="45" spans="2:6" s="179" customFormat="1" ht="15.75" thickBot="1">
      <c r="B45" s="188" t="s">
        <v>86</v>
      </c>
      <c r="C45" s="191" t="s">
        <v>87</v>
      </c>
      <c r="D45" s="192">
        <v>2</v>
      </c>
      <c r="E45" s="171">
        <v>70000</v>
      </c>
      <c r="F45" s="205">
        <f>E45*D45</f>
        <v>140000</v>
      </c>
    </row>
    <row r="46" spans="2:6" ht="15.75" thickBot="1">
      <c r="B46" s="184"/>
      <c r="C46" s="186"/>
      <c r="D46" s="175"/>
      <c r="E46" s="176" t="s">
        <v>24</v>
      </c>
      <c r="F46" s="205">
        <f>F45</f>
        <v>140000</v>
      </c>
    </row>
    <row r="48" spans="2:6" ht="15.75" thickBot="1"/>
    <row r="49" spans="2:6" ht="15.75" thickBot="1">
      <c r="B49" s="144"/>
      <c r="C49" s="141" t="s">
        <v>53</v>
      </c>
      <c r="D49" s="145"/>
      <c r="E49" s="146"/>
      <c r="F49" s="199"/>
    </row>
    <row r="50" spans="2:6">
      <c r="B50" s="148" t="s">
        <v>6</v>
      </c>
      <c r="C50" s="178" t="s">
        <v>113</v>
      </c>
      <c r="D50" s="149"/>
      <c r="E50" s="150" t="s">
        <v>7</v>
      </c>
      <c r="F50" s="200"/>
    </row>
    <row r="51" spans="2:6">
      <c r="B51" s="152" t="s">
        <v>8</v>
      </c>
      <c r="C51" s="153" t="s">
        <v>90</v>
      </c>
      <c r="D51" s="154"/>
      <c r="E51" s="155"/>
      <c r="F51" s="200"/>
    </row>
    <row r="52" spans="2:6">
      <c r="B52" s="152" t="s">
        <v>10</v>
      </c>
      <c r="C52" s="337">
        <v>175213</v>
      </c>
      <c r="D52" s="157"/>
      <c r="E52" s="155" t="s">
        <v>11</v>
      </c>
      <c r="F52" s="200"/>
    </row>
    <row r="53" spans="2:6">
      <c r="B53" s="152" t="s">
        <v>12</v>
      </c>
      <c r="C53" s="156"/>
      <c r="D53" s="149"/>
      <c r="E53" s="158"/>
      <c r="F53" s="200"/>
    </row>
    <row r="54" spans="2:6">
      <c r="B54" s="142" t="s">
        <v>13</v>
      </c>
      <c r="C54" s="336">
        <v>33022</v>
      </c>
      <c r="D54" s="149"/>
      <c r="E54" s="159"/>
      <c r="F54" s="200"/>
    </row>
    <row r="55" spans="2:6">
      <c r="B55" s="152" t="s">
        <v>14</v>
      </c>
      <c r="C55" s="156"/>
      <c r="D55" s="149"/>
      <c r="E55" s="159"/>
      <c r="F55" s="200"/>
    </row>
    <row r="56" spans="2:6">
      <c r="B56" s="160" t="s">
        <v>16</v>
      </c>
      <c r="C56" s="161"/>
      <c r="D56" s="149"/>
      <c r="E56" s="162"/>
      <c r="F56" s="200"/>
    </row>
    <row r="57" spans="2:6">
      <c r="B57" s="160" t="s">
        <v>17</v>
      </c>
      <c r="C57" s="161"/>
      <c r="D57" s="149"/>
      <c r="E57" s="162"/>
      <c r="F57" s="200"/>
    </row>
    <row r="58" spans="2:6" ht="15.75" thickBot="1">
      <c r="B58" s="163" t="s">
        <v>18</v>
      </c>
      <c r="C58" s="161"/>
      <c r="D58" s="149"/>
      <c r="E58" s="162"/>
      <c r="F58" s="201"/>
    </row>
    <row r="59" spans="2:6" ht="15.75" thickBot="1">
      <c r="B59" s="165" t="s">
        <v>19</v>
      </c>
      <c r="C59" s="165" t="s">
        <v>20</v>
      </c>
      <c r="D59" s="166" t="s">
        <v>21</v>
      </c>
      <c r="E59" s="292" t="s">
        <v>22</v>
      </c>
      <c r="F59" s="202" t="s">
        <v>23</v>
      </c>
    </row>
    <row r="60" spans="2:6" s="324" customFormat="1">
      <c r="B60" s="284" t="s">
        <v>140</v>
      </c>
      <c r="C60" s="284" t="s">
        <v>141</v>
      </c>
      <c r="D60" s="285">
        <v>73</v>
      </c>
      <c r="E60" s="327">
        <v>54474</v>
      </c>
      <c r="F60" s="338">
        <v>54474</v>
      </c>
    </row>
    <row r="61" spans="2:6" ht="15.75" thickBot="1">
      <c r="B61" s="173"/>
      <c r="C61" s="174"/>
      <c r="D61" s="175"/>
      <c r="E61" s="176" t="s">
        <v>24</v>
      </c>
      <c r="F61" s="203">
        <f>F60</f>
        <v>54474</v>
      </c>
    </row>
    <row r="63" spans="2:6" ht="15.75" thickBot="1"/>
    <row r="64" spans="2:6" ht="15.75" thickBot="1">
      <c r="B64" s="144"/>
      <c r="C64" s="141" t="s">
        <v>54</v>
      </c>
      <c r="D64" s="145"/>
      <c r="E64" s="146"/>
      <c r="F64" s="199"/>
    </row>
    <row r="65" spans="2:6">
      <c r="B65" s="148" t="s">
        <v>6</v>
      </c>
      <c r="C65" s="301" t="s">
        <v>164</v>
      </c>
      <c r="D65" s="149"/>
      <c r="E65" s="150" t="s">
        <v>7</v>
      </c>
      <c r="F65" s="200"/>
    </row>
    <row r="66" spans="2:6">
      <c r="B66" s="152" t="s">
        <v>8</v>
      </c>
      <c r="C66" s="302" t="s">
        <v>130</v>
      </c>
      <c r="D66" s="154"/>
      <c r="E66" s="155"/>
      <c r="F66" s="200"/>
    </row>
    <row r="67" spans="2:6">
      <c r="B67" s="152" t="s">
        <v>10</v>
      </c>
      <c r="C67" s="156">
        <v>176587</v>
      </c>
      <c r="D67" s="157"/>
      <c r="E67" s="155" t="s">
        <v>11</v>
      </c>
      <c r="F67" s="200"/>
    </row>
    <row r="68" spans="2:6">
      <c r="B68" s="152" t="s">
        <v>12</v>
      </c>
      <c r="C68" s="156"/>
      <c r="D68" s="149"/>
      <c r="E68" s="158"/>
      <c r="F68" s="200"/>
    </row>
    <row r="69" spans="2:6">
      <c r="B69" s="142" t="s">
        <v>13</v>
      </c>
      <c r="C69" s="143">
        <v>34612</v>
      </c>
      <c r="D69" s="149"/>
      <c r="E69" s="159"/>
      <c r="F69" s="200"/>
    </row>
    <row r="70" spans="2:6">
      <c r="B70" s="152" t="s">
        <v>14</v>
      </c>
      <c r="C70" s="156">
        <v>1554</v>
      </c>
      <c r="D70" s="149"/>
      <c r="E70" s="159"/>
      <c r="F70" s="200"/>
    </row>
    <row r="71" spans="2:6">
      <c r="B71" s="160" t="s">
        <v>16</v>
      </c>
      <c r="C71" s="161"/>
      <c r="D71" s="149"/>
      <c r="E71" s="162"/>
      <c r="F71" s="200"/>
    </row>
    <row r="72" spans="2:6">
      <c r="B72" s="160" t="s">
        <v>17</v>
      </c>
      <c r="C72" s="161"/>
      <c r="D72" s="149"/>
      <c r="E72" s="162"/>
      <c r="F72" s="200"/>
    </row>
    <row r="73" spans="2:6" ht="15.75" thickBot="1">
      <c r="B73" s="163" t="s">
        <v>18</v>
      </c>
      <c r="C73" s="161"/>
      <c r="D73" s="149"/>
      <c r="E73" s="162"/>
      <c r="F73" s="201"/>
    </row>
    <row r="74" spans="2:6" ht="15.75" thickBot="1">
      <c r="B74" s="165" t="s">
        <v>19</v>
      </c>
      <c r="C74" s="165" t="s">
        <v>20</v>
      </c>
      <c r="D74" s="291" t="s">
        <v>21</v>
      </c>
      <c r="E74" s="292" t="s">
        <v>22</v>
      </c>
      <c r="F74" s="293" t="s">
        <v>23</v>
      </c>
    </row>
    <row r="75" spans="2:6" s="324" customFormat="1" ht="15.75" thickBot="1">
      <c r="B75" s="284" t="s">
        <v>95</v>
      </c>
      <c r="C75" s="333" t="s">
        <v>165</v>
      </c>
      <c r="D75" s="185">
        <v>1</v>
      </c>
      <c r="E75" s="327">
        <v>79959</v>
      </c>
      <c r="F75" s="358">
        <v>79959</v>
      </c>
    </row>
    <row r="76" spans="2:6" s="324" customFormat="1" ht="15.75" thickBot="1">
      <c r="B76" s="284" t="s">
        <v>166</v>
      </c>
      <c r="C76" s="333" t="s">
        <v>167</v>
      </c>
      <c r="D76" s="185">
        <v>1</v>
      </c>
      <c r="E76" s="327">
        <v>77532</v>
      </c>
      <c r="F76" s="358">
        <v>77532</v>
      </c>
    </row>
    <row r="77" spans="2:6" s="324" customFormat="1" ht="15.75" thickBot="1">
      <c r="B77" s="284" t="s">
        <v>93</v>
      </c>
      <c r="C77" s="333" t="s">
        <v>168</v>
      </c>
      <c r="D77" s="185">
        <v>1</v>
      </c>
      <c r="E77" s="327">
        <v>311605</v>
      </c>
      <c r="F77" s="358">
        <v>311605</v>
      </c>
    </row>
    <row r="78" spans="2:6">
      <c r="B78" s="284" t="s">
        <v>169</v>
      </c>
      <c r="C78" s="284" t="s">
        <v>170</v>
      </c>
      <c r="D78" s="359">
        <v>1</v>
      </c>
      <c r="E78" s="190">
        <v>1206000</v>
      </c>
      <c r="F78" s="360">
        <v>1206000</v>
      </c>
    </row>
    <row r="79" spans="2:6" s="324" customFormat="1">
      <c r="B79" s="185" t="s">
        <v>171</v>
      </c>
      <c r="C79" s="185" t="s">
        <v>172</v>
      </c>
      <c r="D79" s="185">
        <v>30</v>
      </c>
      <c r="E79" s="327">
        <v>1500</v>
      </c>
      <c r="F79" s="358">
        <f>E79*D79</f>
        <v>45000</v>
      </c>
    </row>
    <row r="80" spans="2:6" s="324" customFormat="1">
      <c r="B80" s="185" t="s">
        <v>173</v>
      </c>
      <c r="C80" s="185" t="s">
        <v>174</v>
      </c>
      <c r="D80" s="185">
        <v>30</v>
      </c>
      <c r="E80" s="327">
        <v>1500</v>
      </c>
      <c r="F80" s="358">
        <f>E80*D80</f>
        <v>45000</v>
      </c>
    </row>
    <row r="81" spans="2:6" s="324" customFormat="1">
      <c r="B81" s="185" t="s">
        <v>30</v>
      </c>
      <c r="C81" s="185" t="s">
        <v>31</v>
      </c>
      <c r="D81" s="185">
        <v>1</v>
      </c>
      <c r="E81" s="327">
        <v>200000</v>
      </c>
      <c r="F81" s="358">
        <v>200000</v>
      </c>
    </row>
    <row r="82" spans="2:6" ht="15.75" thickBot="1">
      <c r="B82" s="173"/>
      <c r="C82" s="174"/>
      <c r="D82" s="175"/>
      <c r="E82" s="176" t="s">
        <v>24</v>
      </c>
      <c r="F82" s="203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8"/>
    <col min="6" max="6" width="13" style="328" bestFit="1" customWidth="1"/>
  </cols>
  <sheetData>
    <row r="2" spans="2:6" ht="15.75" thickBot="1"/>
    <row r="3" spans="2:6" ht="15.75" thickBot="1">
      <c r="B3" s="144"/>
      <c r="C3" s="141" t="s">
        <v>57</v>
      </c>
      <c r="D3" s="145"/>
      <c r="E3" s="229"/>
      <c r="F3" s="199"/>
    </row>
    <row r="4" spans="2:6">
      <c r="B4" s="148" t="s">
        <v>6</v>
      </c>
      <c r="C4" s="178" t="s">
        <v>115</v>
      </c>
      <c r="D4" s="149"/>
      <c r="E4" s="150" t="s">
        <v>7</v>
      </c>
      <c r="F4" s="200"/>
    </row>
    <row r="5" spans="2:6">
      <c r="B5" s="152" t="s">
        <v>8</v>
      </c>
      <c r="C5" s="153" t="s">
        <v>116</v>
      </c>
      <c r="D5" s="154"/>
      <c r="E5" s="155"/>
      <c r="F5" s="200"/>
    </row>
    <row r="6" spans="2:6">
      <c r="B6" s="152" t="s">
        <v>10</v>
      </c>
      <c r="C6" s="156">
        <v>176528</v>
      </c>
      <c r="D6" s="157"/>
      <c r="E6" s="155" t="s">
        <v>11</v>
      </c>
      <c r="F6" s="200"/>
    </row>
    <row r="7" spans="2:6">
      <c r="B7" s="152" t="s">
        <v>12</v>
      </c>
      <c r="C7" s="156"/>
      <c r="D7" s="149"/>
      <c r="E7" s="158"/>
      <c r="F7" s="200"/>
    </row>
    <row r="8" spans="2:6">
      <c r="B8" s="142" t="s">
        <v>13</v>
      </c>
      <c r="C8" s="143">
        <v>34239</v>
      </c>
      <c r="D8" s="149"/>
      <c r="E8" s="149"/>
      <c r="F8" s="200"/>
    </row>
    <row r="9" spans="2:6">
      <c r="B9" s="152" t="s">
        <v>14</v>
      </c>
      <c r="C9" s="156" t="s">
        <v>114</v>
      </c>
      <c r="D9" s="149"/>
      <c r="E9" s="149"/>
      <c r="F9" s="200"/>
    </row>
    <row r="10" spans="2:6">
      <c r="B10" s="160" t="s">
        <v>16</v>
      </c>
      <c r="C10" s="161"/>
      <c r="D10" s="149"/>
      <c r="E10" s="149"/>
      <c r="F10" s="200"/>
    </row>
    <row r="11" spans="2:6">
      <c r="B11" s="160" t="s">
        <v>17</v>
      </c>
      <c r="C11" s="161"/>
      <c r="D11" s="149"/>
      <c r="E11" s="149"/>
      <c r="F11" s="200"/>
    </row>
    <row r="12" spans="2:6" ht="15.75" thickBot="1">
      <c r="B12" s="163" t="s">
        <v>18</v>
      </c>
      <c r="C12" s="161"/>
      <c r="D12" s="149"/>
      <c r="E12" s="149"/>
      <c r="F12" s="201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2" t="s">
        <v>23</v>
      </c>
    </row>
    <row r="14" spans="2:6">
      <c r="B14" s="169">
        <v>9910000003</v>
      </c>
      <c r="C14" s="169" t="s">
        <v>129</v>
      </c>
      <c r="D14" s="170">
        <v>1</v>
      </c>
      <c r="E14" s="171">
        <v>480000</v>
      </c>
      <c r="F14" s="204">
        <v>48000</v>
      </c>
    </row>
    <row r="15" spans="2:6" ht="15.75" thickBot="1">
      <c r="B15" s="173"/>
      <c r="C15" s="174"/>
      <c r="D15" s="175"/>
      <c r="E15" s="230" t="s">
        <v>24</v>
      </c>
      <c r="F15" s="203">
        <f>F14</f>
        <v>48000</v>
      </c>
    </row>
    <row r="16" spans="2:6" ht="15.75" thickBot="1"/>
    <row r="17" spans="2:6" ht="15.75" thickBot="1">
      <c r="B17" s="144"/>
      <c r="C17" s="141" t="s">
        <v>58</v>
      </c>
      <c r="D17" s="145"/>
      <c r="E17" s="229"/>
      <c r="F17" s="199"/>
    </row>
    <row r="18" spans="2:6">
      <c r="B18" s="148" t="s">
        <v>6</v>
      </c>
      <c r="C18" s="178" t="s">
        <v>109</v>
      </c>
      <c r="D18" s="149"/>
      <c r="E18" s="150" t="s">
        <v>7</v>
      </c>
      <c r="F18" s="200"/>
    </row>
    <row r="19" spans="2:6">
      <c r="B19" s="152" t="s">
        <v>8</v>
      </c>
      <c r="C19" s="153" t="s">
        <v>110</v>
      </c>
      <c r="D19" s="154"/>
      <c r="E19" s="155"/>
      <c r="F19" s="200"/>
    </row>
    <row r="20" spans="2:6">
      <c r="B20" s="152" t="s">
        <v>10</v>
      </c>
      <c r="C20" s="156">
        <v>175227</v>
      </c>
      <c r="D20" s="157"/>
      <c r="E20" s="155" t="s">
        <v>11</v>
      </c>
      <c r="F20" s="200"/>
    </row>
    <row r="21" spans="2:6">
      <c r="B21" s="152" t="s">
        <v>12</v>
      </c>
      <c r="C21" s="156"/>
      <c r="D21" s="149"/>
      <c r="E21" s="158"/>
      <c r="F21" s="200"/>
    </row>
    <row r="22" spans="2:6">
      <c r="B22" s="142" t="s">
        <v>13</v>
      </c>
      <c r="C22" s="143">
        <v>33874</v>
      </c>
      <c r="D22" s="149"/>
      <c r="E22" s="149"/>
      <c r="F22" s="200"/>
    </row>
    <row r="23" spans="2:6">
      <c r="B23" s="152" t="s">
        <v>14</v>
      </c>
      <c r="C23" s="156">
        <v>20142</v>
      </c>
      <c r="D23" s="149"/>
      <c r="E23" s="149"/>
      <c r="F23" s="200"/>
    </row>
    <row r="24" spans="2:6">
      <c r="B24" s="160" t="s">
        <v>16</v>
      </c>
      <c r="C24" s="161"/>
      <c r="D24" s="149"/>
      <c r="E24" s="149"/>
      <c r="F24" s="200"/>
    </row>
    <row r="25" spans="2:6">
      <c r="B25" s="160" t="s">
        <v>17</v>
      </c>
      <c r="C25" s="161"/>
      <c r="D25" s="149"/>
      <c r="E25" s="149"/>
      <c r="F25" s="200"/>
    </row>
    <row r="26" spans="2:6" ht="15.75" thickBot="1">
      <c r="B26" s="163" t="s">
        <v>18</v>
      </c>
      <c r="C26" s="161"/>
      <c r="D26" s="149"/>
      <c r="E26" s="149"/>
      <c r="F26" s="201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2" t="s">
        <v>23</v>
      </c>
    </row>
    <row r="28" spans="2:6">
      <c r="B28" s="169" t="s">
        <v>111</v>
      </c>
      <c r="C28" s="169" t="s">
        <v>112</v>
      </c>
      <c r="D28" s="170">
        <v>1</v>
      </c>
      <c r="E28" s="171">
        <v>841500</v>
      </c>
      <c r="F28" s="204">
        <v>841500</v>
      </c>
    </row>
    <row r="29" spans="2:6" ht="15.75" thickBot="1">
      <c r="B29" s="173"/>
      <c r="C29" s="174"/>
      <c r="D29" s="175"/>
      <c r="E29" s="230" t="s">
        <v>24</v>
      </c>
      <c r="F29" s="203">
        <f>F28</f>
        <v>841500</v>
      </c>
    </row>
    <row r="30" spans="2:6" ht="15.75" thickBot="1"/>
    <row r="31" spans="2:6" ht="15.75" thickBot="1">
      <c r="B31" s="144"/>
      <c r="C31" s="141" t="s">
        <v>59</v>
      </c>
      <c r="D31" s="145"/>
      <c r="E31" s="229"/>
      <c r="F31" s="199"/>
    </row>
    <row r="32" spans="2:6">
      <c r="B32" s="148" t="s">
        <v>6</v>
      </c>
      <c r="C32" s="178" t="s">
        <v>208</v>
      </c>
      <c r="D32" s="149"/>
      <c r="E32" s="150" t="s">
        <v>7</v>
      </c>
      <c r="F32" s="200"/>
    </row>
    <row r="33" spans="2:6">
      <c r="B33" s="152" t="s">
        <v>8</v>
      </c>
      <c r="C33" s="153" t="s">
        <v>209</v>
      </c>
      <c r="D33" s="154"/>
      <c r="E33" s="155"/>
      <c r="F33" s="200"/>
    </row>
    <row r="34" spans="2:6">
      <c r="B34" s="152" t="s">
        <v>10</v>
      </c>
      <c r="C34" s="156">
        <v>182221</v>
      </c>
      <c r="D34" s="157"/>
      <c r="E34" s="155" t="s">
        <v>11</v>
      </c>
      <c r="F34" s="200"/>
    </row>
    <row r="35" spans="2:6">
      <c r="B35" s="152" t="s">
        <v>12</v>
      </c>
      <c r="C35" s="156"/>
      <c r="D35" s="149"/>
      <c r="E35" s="158"/>
      <c r="F35" s="200"/>
    </row>
    <row r="36" spans="2:6">
      <c r="B36" s="142" t="s">
        <v>13</v>
      </c>
      <c r="C36" s="143">
        <v>38089</v>
      </c>
      <c r="D36" s="149"/>
      <c r="E36" s="149"/>
      <c r="F36" s="200"/>
    </row>
    <row r="37" spans="2:6">
      <c r="B37" s="152" t="s">
        <v>14</v>
      </c>
      <c r="C37" s="156" t="s">
        <v>207</v>
      </c>
      <c r="D37" s="149"/>
      <c r="E37" s="149"/>
      <c r="F37" s="200"/>
    </row>
    <row r="38" spans="2:6">
      <c r="B38" s="160" t="s">
        <v>16</v>
      </c>
      <c r="C38" s="161"/>
      <c r="D38" s="149"/>
      <c r="E38" s="149"/>
      <c r="F38" s="200"/>
    </row>
    <row r="39" spans="2:6">
      <c r="B39" s="160" t="s">
        <v>17</v>
      </c>
      <c r="C39" s="161"/>
      <c r="D39" s="149"/>
      <c r="E39" s="149"/>
      <c r="F39" s="200"/>
    </row>
    <row r="40" spans="2:6" ht="15.75" thickBot="1">
      <c r="B40" s="163" t="s">
        <v>18</v>
      </c>
      <c r="C40" s="161"/>
      <c r="D40" s="149"/>
      <c r="E40" s="149"/>
      <c r="F40" s="201"/>
    </row>
    <row r="41" spans="2:6" ht="15.75" thickBot="1">
      <c r="B41" s="165" t="s">
        <v>19</v>
      </c>
      <c r="C41" s="165" t="s">
        <v>20</v>
      </c>
      <c r="D41" s="166" t="s">
        <v>21</v>
      </c>
      <c r="E41" s="167" t="s">
        <v>22</v>
      </c>
      <c r="F41" s="202" t="s">
        <v>23</v>
      </c>
    </row>
    <row r="42" spans="2:6">
      <c r="B42" s="169">
        <v>3200000000</v>
      </c>
      <c r="C42" s="193" t="s">
        <v>32</v>
      </c>
      <c r="D42" s="170">
        <v>1</v>
      </c>
      <c r="E42" s="171">
        <v>750000</v>
      </c>
      <c r="F42" s="204">
        <f>E42*D42</f>
        <v>750000</v>
      </c>
    </row>
    <row r="43" spans="2:6" ht="15.75" thickBot="1">
      <c r="B43" s="173"/>
      <c r="C43" s="174"/>
      <c r="D43" s="175"/>
      <c r="E43" s="230" t="s">
        <v>24</v>
      </c>
      <c r="F43" s="203">
        <f>F42</f>
        <v>750000</v>
      </c>
    </row>
    <row r="44" spans="2:6" ht="15.75" thickBot="1"/>
    <row r="45" spans="2:6" ht="15.75" thickBot="1">
      <c r="B45" s="144"/>
      <c r="C45" s="141" t="s">
        <v>60</v>
      </c>
      <c r="D45" s="145"/>
      <c r="E45" s="229"/>
      <c r="F45" s="199"/>
    </row>
    <row r="46" spans="2:6">
      <c r="B46" s="148" t="s">
        <v>6</v>
      </c>
      <c r="C46" s="178" t="s">
        <v>127</v>
      </c>
      <c r="D46" s="149"/>
      <c r="E46" s="150" t="s">
        <v>7</v>
      </c>
      <c r="F46" s="200"/>
    </row>
    <row r="47" spans="2:6">
      <c r="B47" s="152" t="s">
        <v>8</v>
      </c>
      <c r="C47" s="153" t="s">
        <v>69</v>
      </c>
      <c r="D47" s="154"/>
      <c r="E47" s="155"/>
      <c r="F47" s="200"/>
    </row>
    <row r="48" spans="2:6">
      <c r="B48" s="152" t="s">
        <v>10</v>
      </c>
      <c r="C48" s="156">
        <v>176174</v>
      </c>
      <c r="D48" s="157"/>
      <c r="E48" s="155" t="s">
        <v>11</v>
      </c>
      <c r="F48" s="200"/>
    </row>
    <row r="49" spans="2:6">
      <c r="B49" s="152" t="s">
        <v>12</v>
      </c>
      <c r="C49" s="156"/>
      <c r="D49" s="149"/>
      <c r="E49" s="158"/>
      <c r="F49" s="200"/>
    </row>
    <row r="50" spans="2:6">
      <c r="B50" s="142" t="s">
        <v>13</v>
      </c>
      <c r="C50" s="143">
        <v>34424</v>
      </c>
      <c r="D50" s="149"/>
      <c r="E50" s="149"/>
      <c r="F50" s="200"/>
    </row>
    <row r="51" spans="2:6">
      <c r="B51" s="152" t="s">
        <v>14</v>
      </c>
      <c r="C51" s="156">
        <v>7178</v>
      </c>
      <c r="D51" s="149"/>
      <c r="E51" s="149"/>
      <c r="F51" s="200"/>
    </row>
    <row r="52" spans="2:6">
      <c r="B52" s="160" t="s">
        <v>16</v>
      </c>
      <c r="C52" s="161">
        <v>7178</v>
      </c>
      <c r="D52" s="149"/>
      <c r="E52" s="149"/>
      <c r="F52" s="200"/>
    </row>
    <row r="53" spans="2:6">
      <c r="B53" s="160" t="s">
        <v>17</v>
      </c>
      <c r="C53" s="161"/>
      <c r="D53" s="149"/>
      <c r="E53" s="149"/>
      <c r="F53" s="200"/>
    </row>
    <row r="54" spans="2:6" ht="15.75" thickBot="1">
      <c r="B54" s="163" t="s">
        <v>18</v>
      </c>
      <c r="C54" s="161"/>
      <c r="D54" s="149"/>
      <c r="E54" s="149"/>
      <c r="F54" s="201"/>
    </row>
    <row r="55" spans="2:6" ht="15.75" thickBot="1">
      <c r="B55" s="165" t="s">
        <v>19</v>
      </c>
      <c r="C55" s="332" t="s">
        <v>20</v>
      </c>
      <c r="D55" s="334" t="s">
        <v>21</v>
      </c>
      <c r="E55" s="327" t="s">
        <v>22</v>
      </c>
      <c r="F55" s="358" t="s">
        <v>23</v>
      </c>
    </row>
    <row r="56" spans="2:6" s="324" customFormat="1" ht="15.75" thickBot="1">
      <c r="B56" s="284" t="s">
        <v>123</v>
      </c>
      <c r="C56" s="333" t="s">
        <v>159</v>
      </c>
      <c r="D56" s="185" t="s">
        <v>131</v>
      </c>
      <c r="E56" s="327">
        <v>24750</v>
      </c>
      <c r="F56" s="327">
        <v>24750</v>
      </c>
    </row>
    <row r="57" spans="2:6" s="324" customFormat="1" ht="15.75" thickBot="1">
      <c r="B57" s="284">
        <v>90044</v>
      </c>
      <c r="C57" s="333" t="s">
        <v>160</v>
      </c>
      <c r="D57" s="185" t="s">
        <v>163</v>
      </c>
      <c r="E57" s="327">
        <v>12870</v>
      </c>
      <c r="F57" s="358">
        <f>E57*D57</f>
        <v>25740</v>
      </c>
    </row>
    <row r="58" spans="2:6" s="324" customFormat="1" ht="15.75" thickBot="1">
      <c r="B58" s="284">
        <v>9178</v>
      </c>
      <c r="C58" s="333" t="s">
        <v>161</v>
      </c>
      <c r="D58" s="185" t="s">
        <v>131</v>
      </c>
      <c r="E58" s="327">
        <v>220870</v>
      </c>
      <c r="F58" s="327">
        <v>220870</v>
      </c>
    </row>
    <row r="59" spans="2:6" s="324" customFormat="1">
      <c r="B59" s="325" t="s">
        <v>124</v>
      </c>
      <c r="C59" s="333" t="s">
        <v>162</v>
      </c>
      <c r="D59" s="185" t="s">
        <v>163</v>
      </c>
      <c r="E59" s="327">
        <v>25870</v>
      </c>
      <c r="F59" s="358">
        <f>E59*D59</f>
        <v>51740</v>
      </c>
    </row>
    <row r="60" spans="2:6" ht="15.75" thickBot="1">
      <c r="B60" s="173"/>
      <c r="C60" s="174"/>
      <c r="D60" s="335"/>
      <c r="E60" s="230" t="s">
        <v>24</v>
      </c>
      <c r="F60" s="203">
        <f>F56+F57+F58+F59</f>
        <v>323100</v>
      </c>
    </row>
    <row r="61" spans="2:6" ht="15.75" thickBot="1"/>
    <row r="62" spans="2:6" ht="15.75" thickBot="1">
      <c r="B62" s="144"/>
      <c r="C62" s="141" t="s">
        <v>61</v>
      </c>
      <c r="D62" s="145"/>
      <c r="E62" s="229"/>
      <c r="F62" s="199"/>
    </row>
    <row r="63" spans="2:6">
      <c r="B63" s="148" t="s">
        <v>6</v>
      </c>
      <c r="C63" s="178" t="s">
        <v>127</v>
      </c>
      <c r="D63" s="149"/>
      <c r="E63" s="150" t="s">
        <v>7</v>
      </c>
      <c r="F63" s="200"/>
    </row>
    <row r="64" spans="2:6">
      <c r="B64" s="152" t="s">
        <v>8</v>
      </c>
      <c r="C64" s="153" t="s">
        <v>69</v>
      </c>
      <c r="D64" s="154"/>
      <c r="E64" s="155"/>
      <c r="F64" s="200"/>
    </row>
    <row r="65" spans="2:6">
      <c r="B65" s="152" t="s">
        <v>10</v>
      </c>
      <c r="C65" s="156">
        <v>175988</v>
      </c>
      <c r="D65" s="157"/>
      <c r="E65" s="155" t="s">
        <v>11</v>
      </c>
      <c r="F65" s="200"/>
    </row>
    <row r="66" spans="2:6">
      <c r="B66" s="152" t="s">
        <v>12</v>
      </c>
      <c r="C66" s="156"/>
      <c r="D66" s="149"/>
      <c r="E66" s="158"/>
      <c r="F66" s="200"/>
    </row>
    <row r="67" spans="2:6">
      <c r="B67" s="142" t="s">
        <v>13</v>
      </c>
      <c r="C67" s="143">
        <v>34423</v>
      </c>
      <c r="D67" s="149"/>
      <c r="E67" s="149"/>
      <c r="F67" s="200"/>
    </row>
    <row r="68" spans="2:6">
      <c r="B68" s="152" t="s">
        <v>14</v>
      </c>
      <c r="C68" s="156">
        <v>7179</v>
      </c>
      <c r="D68" s="149"/>
      <c r="E68" s="149"/>
      <c r="F68" s="200"/>
    </row>
    <row r="69" spans="2:6">
      <c r="B69" s="160" t="s">
        <v>16</v>
      </c>
      <c r="C69" s="161"/>
      <c r="D69" s="149"/>
      <c r="E69" s="149"/>
      <c r="F69" s="200"/>
    </row>
    <row r="70" spans="2:6">
      <c r="B70" s="160" t="s">
        <v>17</v>
      </c>
      <c r="C70" s="161"/>
      <c r="D70" s="149"/>
      <c r="E70" s="149"/>
      <c r="F70" s="200"/>
    </row>
    <row r="71" spans="2:6" ht="15.75" thickBot="1">
      <c r="B71" s="163" t="s">
        <v>18</v>
      </c>
      <c r="C71" s="161"/>
      <c r="D71" s="149"/>
      <c r="E71" s="149"/>
      <c r="F71" s="201"/>
    </row>
    <row r="72" spans="2:6" ht="15.75" thickBot="1">
      <c r="B72" s="165" t="s">
        <v>19</v>
      </c>
      <c r="C72" s="165" t="s">
        <v>20</v>
      </c>
      <c r="D72" s="166" t="s">
        <v>21</v>
      </c>
      <c r="E72" s="167" t="s">
        <v>22</v>
      </c>
      <c r="F72" s="202" t="s">
        <v>23</v>
      </c>
    </row>
    <row r="73" spans="2:6">
      <c r="B73" s="169">
        <v>90126</v>
      </c>
      <c r="C73" s="169" t="s">
        <v>128</v>
      </c>
      <c r="D73" s="170">
        <v>1</v>
      </c>
      <c r="E73" s="171">
        <v>30000</v>
      </c>
      <c r="F73" s="204">
        <v>30000</v>
      </c>
    </row>
    <row r="74" spans="2:6" ht="15.75" thickBot="1">
      <c r="B74" s="173"/>
      <c r="C74" s="174"/>
      <c r="D74" s="175"/>
      <c r="E74" s="230" t="s">
        <v>62</v>
      </c>
      <c r="F74" s="203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95" customWidth="1"/>
    <col min="3" max="3" width="52" style="305" customWidth="1"/>
    <col min="4" max="7" width="11.42578125" style="195"/>
  </cols>
  <sheetData>
    <row r="2" spans="2:6" ht="15.75" thickBot="1"/>
    <row r="3" spans="2:6" ht="15.75" thickBot="1">
      <c r="B3" s="234"/>
      <c r="C3" s="141" t="s">
        <v>63</v>
      </c>
      <c r="D3" s="235"/>
      <c r="E3" s="236"/>
      <c r="F3" s="237"/>
    </row>
    <row r="4" spans="2:6">
      <c r="B4" s="238" t="s">
        <v>6</v>
      </c>
      <c r="C4" s="301" t="s">
        <v>125</v>
      </c>
      <c r="D4" s="306"/>
      <c r="E4" s="239" t="s">
        <v>7</v>
      </c>
      <c r="F4" s="240"/>
    </row>
    <row r="5" spans="2:6">
      <c r="B5" s="241" t="s">
        <v>8</v>
      </c>
      <c r="C5" s="302" t="s">
        <v>126</v>
      </c>
      <c r="D5" s="307"/>
      <c r="E5" s="242"/>
      <c r="F5" s="240"/>
    </row>
    <row r="6" spans="2:6">
      <c r="B6" s="241" t="s">
        <v>10</v>
      </c>
      <c r="C6" s="303"/>
      <c r="D6" s="308"/>
      <c r="E6" s="242" t="s">
        <v>11</v>
      </c>
      <c r="F6" s="240"/>
    </row>
    <row r="7" spans="2:6">
      <c r="B7" s="241" t="s">
        <v>12</v>
      </c>
      <c r="C7" s="303"/>
      <c r="D7" s="306"/>
      <c r="E7" s="243"/>
      <c r="F7" s="240"/>
    </row>
    <row r="8" spans="2:6">
      <c r="B8" s="142" t="s">
        <v>13</v>
      </c>
      <c r="C8" s="143"/>
      <c r="D8" s="306"/>
      <c r="E8" s="244"/>
      <c r="F8" s="240"/>
    </row>
    <row r="9" spans="2:6">
      <c r="B9" s="241" t="s">
        <v>14</v>
      </c>
      <c r="C9" s="303">
        <v>150</v>
      </c>
      <c r="D9" s="306"/>
      <c r="E9" s="244"/>
      <c r="F9" s="240"/>
    </row>
    <row r="10" spans="2:6">
      <c r="B10" s="245" t="s">
        <v>16</v>
      </c>
      <c r="C10" s="304">
        <v>7088</v>
      </c>
      <c r="D10" s="306"/>
      <c r="E10" s="246"/>
      <c r="F10" s="240"/>
    </row>
    <row r="11" spans="2:6">
      <c r="B11" s="245" t="s">
        <v>17</v>
      </c>
      <c r="C11" s="304"/>
      <c r="D11" s="306"/>
      <c r="E11" s="246"/>
      <c r="F11" s="240"/>
    </row>
    <row r="12" spans="2:6" ht="15.75" thickBot="1">
      <c r="B12" s="247" t="s">
        <v>18</v>
      </c>
      <c r="C12" s="304"/>
      <c r="D12" s="306"/>
      <c r="E12" s="246"/>
      <c r="F12" s="248"/>
    </row>
    <row r="13" spans="2:6" ht="15.75" thickBot="1">
      <c r="B13" s="232" t="s">
        <v>19</v>
      </c>
      <c r="C13" s="232" t="s">
        <v>20</v>
      </c>
      <c r="D13" s="309" t="s">
        <v>21</v>
      </c>
      <c r="E13" s="249" t="s">
        <v>22</v>
      </c>
      <c r="F13" s="250" t="s">
        <v>23</v>
      </c>
    </row>
    <row r="14" spans="2:6">
      <c r="B14" s="233" t="s">
        <v>30</v>
      </c>
      <c r="C14" s="233" t="s">
        <v>31</v>
      </c>
      <c r="D14" s="310">
        <v>1</v>
      </c>
      <c r="E14" s="251">
        <v>180000</v>
      </c>
      <c r="F14" s="252">
        <v>180000</v>
      </c>
    </row>
    <row r="15" spans="2:6" ht="15.75" thickBot="1">
      <c r="B15" s="253"/>
      <c r="C15" s="253"/>
      <c r="D15" s="311"/>
      <c r="E15" s="254" t="s">
        <v>62</v>
      </c>
      <c r="F15" s="255">
        <f>F14</f>
        <v>180000</v>
      </c>
    </row>
    <row r="17" spans="2:6" ht="15.75" thickBot="1"/>
    <row r="18" spans="2:6" ht="15.75" thickBot="1">
      <c r="B18" s="234"/>
      <c r="C18" s="141" t="s">
        <v>64</v>
      </c>
      <c r="D18" s="235"/>
      <c r="E18" s="236"/>
      <c r="F18" s="237"/>
    </row>
    <row r="19" spans="2:6">
      <c r="B19" s="238" t="s">
        <v>6</v>
      </c>
      <c r="C19" s="301"/>
      <c r="D19" s="306"/>
      <c r="E19" s="239" t="s">
        <v>7</v>
      </c>
      <c r="F19" s="240"/>
    </row>
    <row r="20" spans="2:6">
      <c r="B20" s="241" t="s">
        <v>8</v>
      </c>
      <c r="C20" s="302"/>
      <c r="D20" s="307"/>
      <c r="E20" s="242"/>
      <c r="F20" s="240"/>
    </row>
    <row r="21" spans="2:6">
      <c r="B21" s="241" t="s">
        <v>10</v>
      </c>
      <c r="C21" s="303"/>
      <c r="D21" s="308"/>
      <c r="E21" s="242" t="s">
        <v>11</v>
      </c>
      <c r="F21" s="240"/>
    </row>
    <row r="22" spans="2:6">
      <c r="B22" s="241" t="s">
        <v>12</v>
      </c>
      <c r="C22" s="303"/>
      <c r="D22" s="306"/>
      <c r="E22" s="243"/>
      <c r="F22" s="240"/>
    </row>
    <row r="23" spans="2:6">
      <c r="B23" s="142" t="s">
        <v>13</v>
      </c>
      <c r="C23" s="143"/>
      <c r="D23" s="306"/>
      <c r="E23" s="244"/>
      <c r="F23" s="240"/>
    </row>
    <row r="24" spans="2:6">
      <c r="B24" s="241" t="s">
        <v>14</v>
      </c>
      <c r="C24" s="303"/>
      <c r="D24" s="306"/>
      <c r="E24" s="244"/>
      <c r="F24" s="240"/>
    </row>
    <row r="25" spans="2:6">
      <c r="B25" s="245" t="s">
        <v>16</v>
      </c>
      <c r="C25" s="304"/>
      <c r="D25" s="306"/>
      <c r="E25" s="246"/>
      <c r="F25" s="240"/>
    </row>
    <row r="26" spans="2:6">
      <c r="B26" s="245" t="s">
        <v>17</v>
      </c>
      <c r="C26" s="304"/>
      <c r="D26" s="306"/>
      <c r="E26" s="246"/>
      <c r="F26" s="240"/>
    </row>
    <row r="27" spans="2:6" ht="15.75" thickBot="1">
      <c r="B27" s="247" t="s">
        <v>18</v>
      </c>
      <c r="C27" s="304"/>
      <c r="D27" s="306"/>
      <c r="E27" s="246"/>
      <c r="F27" s="248"/>
    </row>
    <row r="28" spans="2:6" ht="15.75" thickBot="1">
      <c r="B28" s="232" t="s">
        <v>19</v>
      </c>
      <c r="C28" s="232" t="s">
        <v>20</v>
      </c>
      <c r="D28" s="309" t="s">
        <v>21</v>
      </c>
      <c r="E28" s="249" t="s">
        <v>22</v>
      </c>
      <c r="F28" s="250" t="s">
        <v>23</v>
      </c>
    </row>
    <row r="29" spans="2:6">
      <c r="B29" s="233"/>
      <c r="C29" s="233"/>
      <c r="D29" s="310"/>
      <c r="E29" s="251"/>
      <c r="F29" s="252"/>
    </row>
    <row r="30" spans="2:6" ht="15.75" thickBot="1">
      <c r="B30" s="253"/>
      <c r="C30" s="253"/>
      <c r="D30" s="311"/>
      <c r="E30" s="254" t="s">
        <v>62</v>
      </c>
      <c r="F30" s="255"/>
    </row>
    <row r="32" spans="2:6" ht="15.75" thickBot="1"/>
    <row r="33" spans="2:7" ht="15.75" thickBot="1">
      <c r="B33" s="234"/>
      <c r="C33" s="141" t="s">
        <v>65</v>
      </c>
      <c r="D33" s="235"/>
      <c r="E33" s="236"/>
      <c r="F33" s="237"/>
    </row>
    <row r="34" spans="2:7">
      <c r="B34" s="238" t="s">
        <v>6</v>
      </c>
      <c r="C34" s="301" t="s">
        <v>143</v>
      </c>
      <c r="D34" s="306"/>
      <c r="E34" s="239" t="s">
        <v>7</v>
      </c>
      <c r="F34" s="240"/>
    </row>
    <row r="35" spans="2:7" s="300" customFormat="1" ht="12">
      <c r="B35" s="241" t="s">
        <v>8</v>
      </c>
      <c r="C35" s="282" t="s">
        <v>144</v>
      </c>
      <c r="D35" s="307"/>
      <c r="E35" s="242"/>
      <c r="F35" s="240"/>
      <c r="G35" s="312"/>
    </row>
    <row r="36" spans="2:7">
      <c r="B36" s="241" t="s">
        <v>10</v>
      </c>
      <c r="C36" s="303">
        <v>176529</v>
      </c>
      <c r="D36" s="308"/>
      <c r="E36" s="242" t="s">
        <v>11</v>
      </c>
      <c r="F36" s="240"/>
    </row>
    <row r="37" spans="2:7">
      <c r="B37" s="241" t="s">
        <v>12</v>
      </c>
      <c r="C37" s="303"/>
      <c r="D37" s="306"/>
      <c r="E37" s="243"/>
      <c r="F37" s="240"/>
    </row>
    <row r="38" spans="2:7">
      <c r="B38" s="142" t="s">
        <v>13</v>
      </c>
      <c r="C38" s="143">
        <v>34607</v>
      </c>
      <c r="D38" s="306"/>
      <c r="E38" s="244"/>
      <c r="F38" s="240"/>
    </row>
    <row r="39" spans="2:7">
      <c r="B39" s="241" t="s">
        <v>14</v>
      </c>
      <c r="C39" s="303" t="s">
        <v>142</v>
      </c>
      <c r="D39" s="306"/>
      <c r="E39" s="244"/>
      <c r="F39" s="240"/>
    </row>
    <row r="40" spans="2:7">
      <c r="B40" s="245" t="s">
        <v>16</v>
      </c>
      <c r="C40" s="304"/>
      <c r="D40" s="306"/>
      <c r="E40" s="246"/>
      <c r="F40" s="240"/>
    </row>
    <row r="41" spans="2:7">
      <c r="B41" s="245" t="s">
        <v>17</v>
      </c>
      <c r="C41" s="304"/>
      <c r="D41" s="306"/>
      <c r="E41" s="246"/>
      <c r="F41" s="240"/>
    </row>
    <row r="42" spans="2:7" ht="15.75" thickBot="1">
      <c r="B42" s="247" t="s">
        <v>18</v>
      </c>
      <c r="C42" s="304"/>
      <c r="D42" s="306"/>
      <c r="E42" s="246"/>
      <c r="F42" s="248"/>
    </row>
    <row r="43" spans="2:7" ht="15.75" thickBot="1">
      <c r="B43" s="232" t="s">
        <v>19</v>
      </c>
      <c r="C43" s="258" t="s">
        <v>20</v>
      </c>
      <c r="D43" s="314" t="s">
        <v>21</v>
      </c>
      <c r="E43" s="315" t="s">
        <v>22</v>
      </c>
      <c r="F43" s="316" t="s">
        <v>23</v>
      </c>
    </row>
    <row r="44" spans="2:7" s="179" customFormat="1" ht="15.75" thickBot="1">
      <c r="B44" s="313">
        <v>111110000</v>
      </c>
      <c r="C44" s="321" t="s">
        <v>34</v>
      </c>
      <c r="D44" s="321">
        <v>1</v>
      </c>
      <c r="E44" s="322">
        <v>180000</v>
      </c>
      <c r="F44" s="323">
        <v>180000</v>
      </c>
      <c r="G44" s="195"/>
    </row>
    <row r="45" spans="2:7">
      <c r="B45" s="233" t="s">
        <v>138</v>
      </c>
      <c r="C45" s="317" t="s">
        <v>139</v>
      </c>
      <c r="D45" s="318">
        <v>1</v>
      </c>
      <c r="E45" s="319">
        <v>82000</v>
      </c>
      <c r="F45" s="320">
        <v>82000</v>
      </c>
    </row>
    <row r="46" spans="2:7" ht="15.75" thickBot="1">
      <c r="B46" s="253"/>
      <c r="C46" s="253"/>
      <c r="D46" s="311"/>
      <c r="E46" s="254" t="s">
        <v>62</v>
      </c>
      <c r="F46" s="255">
        <f>F45+F44</f>
        <v>262000</v>
      </c>
    </row>
    <row r="48" spans="2:7" ht="15.75" thickBot="1"/>
    <row r="49" spans="2:6" ht="15.75" thickBot="1">
      <c r="B49" s="234"/>
      <c r="C49" s="141" t="s">
        <v>66</v>
      </c>
      <c r="D49" s="235"/>
      <c r="E49" s="236"/>
      <c r="F49" s="237"/>
    </row>
    <row r="50" spans="2:6">
      <c r="B50" s="238" t="s">
        <v>6</v>
      </c>
      <c r="C50" s="301" t="s">
        <v>127</v>
      </c>
      <c r="D50" s="306"/>
      <c r="E50" s="239" t="s">
        <v>7</v>
      </c>
      <c r="F50" s="240"/>
    </row>
    <row r="51" spans="2:6">
      <c r="B51" s="241" t="s">
        <v>8</v>
      </c>
      <c r="C51" s="302" t="s">
        <v>69</v>
      </c>
      <c r="D51" s="307"/>
      <c r="E51" s="242"/>
      <c r="F51" s="240"/>
    </row>
    <row r="52" spans="2:6">
      <c r="B52" s="241" t="s">
        <v>10</v>
      </c>
      <c r="C52" s="303">
        <v>176398</v>
      </c>
      <c r="D52" s="308"/>
      <c r="E52" s="242" t="s">
        <v>11</v>
      </c>
      <c r="F52" s="240"/>
    </row>
    <row r="53" spans="2:6">
      <c r="B53" s="241" t="s">
        <v>12</v>
      </c>
      <c r="C53" s="303"/>
      <c r="D53" s="306"/>
      <c r="E53" s="243"/>
      <c r="F53" s="240"/>
    </row>
    <row r="54" spans="2:6">
      <c r="B54" s="142" t="s">
        <v>13</v>
      </c>
      <c r="C54" s="143">
        <v>34520</v>
      </c>
      <c r="D54" s="306"/>
      <c r="E54" s="244"/>
      <c r="F54" s="240"/>
    </row>
    <row r="55" spans="2:6">
      <c r="B55" s="241" t="s">
        <v>14</v>
      </c>
      <c r="C55" s="303">
        <v>7181</v>
      </c>
      <c r="D55" s="306"/>
      <c r="E55" s="244"/>
      <c r="F55" s="240"/>
    </row>
    <row r="56" spans="2:6">
      <c r="B56" s="245" t="s">
        <v>16</v>
      </c>
      <c r="C56" s="304">
        <v>7181</v>
      </c>
      <c r="D56" s="306"/>
      <c r="E56" s="246"/>
      <c r="F56" s="240"/>
    </row>
    <row r="57" spans="2:6">
      <c r="B57" s="245" t="s">
        <v>17</v>
      </c>
      <c r="C57" s="304"/>
      <c r="D57" s="306"/>
      <c r="E57" s="246"/>
      <c r="F57" s="240"/>
    </row>
    <row r="58" spans="2:6" ht="15.75" thickBot="1">
      <c r="B58" s="247" t="s">
        <v>18</v>
      </c>
      <c r="C58" s="304"/>
      <c r="D58" s="306"/>
      <c r="E58" s="246"/>
      <c r="F58" s="248"/>
    </row>
    <row r="59" spans="2:6" ht="15.75" thickBot="1">
      <c r="B59" s="232" t="s">
        <v>19</v>
      </c>
      <c r="C59" s="232" t="s">
        <v>20</v>
      </c>
      <c r="D59" s="309" t="s">
        <v>21</v>
      </c>
      <c r="E59" s="249" t="s">
        <v>22</v>
      </c>
      <c r="F59" s="250" t="s">
        <v>23</v>
      </c>
    </row>
    <row r="60" spans="2:6">
      <c r="B60" s="233" t="s">
        <v>132</v>
      </c>
      <c r="C60" s="233" t="s">
        <v>133</v>
      </c>
      <c r="D60" s="310">
        <v>6</v>
      </c>
      <c r="E60" s="251">
        <v>370000</v>
      </c>
      <c r="F60" s="252">
        <v>370000</v>
      </c>
    </row>
    <row r="61" spans="2:6" ht="15.75" thickBot="1">
      <c r="B61" s="253"/>
      <c r="C61" s="253"/>
      <c r="D61" s="311"/>
      <c r="E61" s="254"/>
      <c r="F61" s="255">
        <f>F60*D60</f>
        <v>2220000</v>
      </c>
    </row>
    <row r="63" spans="2:6" ht="15.75" thickBot="1"/>
    <row r="64" spans="2:6" ht="15.75" thickBot="1">
      <c r="B64" s="234"/>
      <c r="C64" s="141" t="s">
        <v>67</v>
      </c>
      <c r="D64" s="235"/>
      <c r="E64" s="236"/>
      <c r="F64" s="237"/>
    </row>
    <row r="65" spans="2:7">
      <c r="B65" s="238" t="s">
        <v>6</v>
      </c>
      <c r="C65" s="301" t="s">
        <v>89</v>
      </c>
      <c r="D65" s="306"/>
      <c r="E65" s="239" t="s">
        <v>7</v>
      </c>
      <c r="F65" s="240"/>
    </row>
    <row r="66" spans="2:7">
      <c r="B66" s="241" t="s">
        <v>8</v>
      </c>
      <c r="C66" s="302" t="s">
        <v>149</v>
      </c>
      <c r="D66" s="307"/>
      <c r="E66" s="242"/>
      <c r="F66" s="240"/>
    </row>
    <row r="67" spans="2:7">
      <c r="B67" s="241" t="s">
        <v>10</v>
      </c>
      <c r="C67" s="303">
        <v>176429</v>
      </c>
      <c r="D67" s="308"/>
      <c r="E67" s="242" t="s">
        <v>11</v>
      </c>
      <c r="F67" s="240"/>
    </row>
    <row r="68" spans="2:7">
      <c r="B68" s="241" t="s">
        <v>12</v>
      </c>
      <c r="C68" s="303"/>
      <c r="D68" s="306"/>
      <c r="E68" s="243"/>
      <c r="F68" s="240"/>
    </row>
    <row r="69" spans="2:7">
      <c r="B69" s="142" t="s">
        <v>13</v>
      </c>
      <c r="C69" s="143">
        <v>34602</v>
      </c>
      <c r="D69" s="306"/>
      <c r="E69" s="244"/>
      <c r="F69" s="240"/>
    </row>
    <row r="70" spans="2:7">
      <c r="B70" s="241" t="s">
        <v>14</v>
      </c>
      <c r="C70" s="303" t="s">
        <v>150</v>
      </c>
      <c r="D70" s="306"/>
      <c r="E70" s="244"/>
      <c r="F70" s="240"/>
    </row>
    <row r="71" spans="2:7">
      <c r="B71" s="245" t="s">
        <v>16</v>
      </c>
      <c r="C71" s="304"/>
      <c r="D71" s="306"/>
      <c r="E71" s="246"/>
      <c r="F71" s="240"/>
    </row>
    <row r="72" spans="2:7">
      <c r="B72" s="245" t="s">
        <v>17</v>
      </c>
      <c r="C72" s="304"/>
      <c r="D72" s="306"/>
      <c r="E72" s="246"/>
      <c r="F72" s="240"/>
    </row>
    <row r="73" spans="2:7" ht="15.75" thickBot="1">
      <c r="B73" s="247" t="s">
        <v>18</v>
      </c>
      <c r="C73" s="304"/>
      <c r="D73" s="306"/>
      <c r="E73" s="246"/>
      <c r="F73" s="248"/>
    </row>
    <row r="74" spans="2:7" ht="15.75" thickBot="1">
      <c r="B74" s="232" t="s">
        <v>19</v>
      </c>
      <c r="C74" s="232" t="s">
        <v>20</v>
      </c>
      <c r="D74" s="314" t="s">
        <v>21</v>
      </c>
      <c r="E74" s="315" t="s">
        <v>22</v>
      </c>
      <c r="F74" s="316" t="s">
        <v>23</v>
      </c>
    </row>
    <row r="75" spans="2:7" s="324" customFormat="1" ht="15.75" thickBot="1">
      <c r="B75" s="258" t="s">
        <v>147</v>
      </c>
      <c r="C75" s="313" t="s">
        <v>151</v>
      </c>
      <c r="D75" s="321">
        <v>3</v>
      </c>
      <c r="E75" s="322">
        <v>98000</v>
      </c>
      <c r="F75" s="323">
        <f>E75*D75</f>
        <v>294000</v>
      </c>
      <c r="G75" s="195"/>
    </row>
    <row r="76" spans="2:7" s="324" customFormat="1" ht="15.75" thickBot="1">
      <c r="B76" s="258" t="s">
        <v>148</v>
      </c>
      <c r="C76" s="313" t="s">
        <v>152</v>
      </c>
      <c r="D76" s="321">
        <v>3</v>
      </c>
      <c r="E76" s="322">
        <v>98000</v>
      </c>
      <c r="F76" s="323">
        <f>E76*D76</f>
        <v>294000</v>
      </c>
      <c r="G76" s="195"/>
    </row>
    <row r="77" spans="2:7">
      <c r="B77" s="233">
        <v>4704102</v>
      </c>
      <c r="C77" s="339" t="s">
        <v>153</v>
      </c>
      <c r="D77" s="321">
        <v>1</v>
      </c>
      <c r="E77" s="322">
        <v>480000</v>
      </c>
      <c r="F77" s="323">
        <v>480000</v>
      </c>
    </row>
    <row r="78" spans="2:7" ht="15.75" thickBot="1">
      <c r="B78" s="253"/>
      <c r="C78" s="340"/>
      <c r="D78" s="322"/>
      <c r="E78" s="341" t="s">
        <v>62</v>
      </c>
      <c r="F78" s="323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B1" zoomScale="82" zoomScaleNormal="82" workbookViewId="0">
      <selection activeCell="D26" sqref="D26"/>
    </sheetView>
  </sheetViews>
  <sheetFormatPr baseColWidth="10" defaultRowHeight="15"/>
  <cols>
    <col min="1" max="1" width="4.7109375" customWidth="1"/>
    <col min="2" max="2" width="29.7109375" style="195" customWidth="1"/>
    <col min="3" max="3" width="26" style="195" customWidth="1"/>
    <col min="4" max="4" width="7.140625" style="305" customWidth="1"/>
    <col min="5" max="5" width="16.42578125" style="384" customWidth="1"/>
    <col min="6" max="6" width="12" style="197" customWidth="1"/>
    <col min="7" max="7" width="15.42578125" style="194" customWidth="1"/>
    <col min="8" max="8" width="19.7109375" style="197" customWidth="1"/>
    <col min="9" max="9" width="13.7109375" style="195" customWidth="1"/>
    <col min="10" max="10" width="17" style="195" customWidth="1"/>
    <col min="11" max="11" width="70.140625" style="195" customWidth="1"/>
  </cols>
  <sheetData>
    <row r="1" spans="1:19">
      <c r="A1" s="498" t="s">
        <v>214</v>
      </c>
      <c r="B1" s="499"/>
      <c r="C1" s="499"/>
      <c r="D1" s="499"/>
      <c r="E1" s="499"/>
      <c r="F1" s="499"/>
      <c r="G1" s="499"/>
      <c r="H1" s="499"/>
      <c r="I1" s="499"/>
      <c r="J1" s="499"/>
      <c r="K1" s="500"/>
    </row>
    <row r="2" spans="1:19" ht="12" customHeight="1" thickBot="1">
      <c r="A2" s="501"/>
      <c r="B2" s="502"/>
      <c r="C2" s="502"/>
      <c r="D2" s="502"/>
      <c r="E2" s="502"/>
      <c r="F2" s="502"/>
      <c r="G2" s="502"/>
      <c r="H2" s="502"/>
      <c r="I2" s="502"/>
      <c r="J2" s="502"/>
      <c r="K2" s="503"/>
    </row>
    <row r="3" spans="1:19" ht="15.75">
      <c r="A3" s="362" t="s">
        <v>77</v>
      </c>
      <c r="B3" s="363" t="s">
        <v>70</v>
      </c>
      <c r="C3" s="364" t="s">
        <v>71</v>
      </c>
      <c r="D3" s="364" t="s">
        <v>72</v>
      </c>
      <c r="E3" s="364" t="s">
        <v>16</v>
      </c>
      <c r="F3" s="365" t="s">
        <v>0</v>
      </c>
      <c r="G3" s="364" t="s">
        <v>14</v>
      </c>
      <c r="H3" s="364" t="s">
        <v>73</v>
      </c>
      <c r="I3" s="364" t="s">
        <v>74</v>
      </c>
      <c r="J3" s="364" t="s">
        <v>75</v>
      </c>
      <c r="K3" s="364" t="s">
        <v>76</v>
      </c>
    </row>
    <row r="4" spans="1:19" s="436" customFormat="1">
      <c r="A4" s="361">
        <v>1</v>
      </c>
      <c r="B4" s="423" t="s">
        <v>9</v>
      </c>
      <c r="C4" s="429">
        <v>318917</v>
      </c>
      <c r="D4" s="430" t="s">
        <v>44</v>
      </c>
      <c r="E4" s="431" t="s">
        <v>187</v>
      </c>
      <c r="F4" s="432"/>
      <c r="G4" s="433" t="s">
        <v>187</v>
      </c>
      <c r="H4" s="434"/>
      <c r="I4" s="432"/>
      <c r="J4" s="435" t="s">
        <v>37</v>
      </c>
      <c r="K4" s="442"/>
    </row>
    <row r="5" spans="1:19" s="436" customFormat="1">
      <c r="A5" s="361">
        <v>2</v>
      </c>
      <c r="B5" s="424" t="s">
        <v>35</v>
      </c>
      <c r="C5" s="437">
        <v>655225</v>
      </c>
      <c r="D5" s="438" t="s">
        <v>44</v>
      </c>
      <c r="E5" s="431" t="s">
        <v>187</v>
      </c>
      <c r="F5" s="432"/>
      <c r="G5" s="433" t="s">
        <v>187</v>
      </c>
      <c r="H5" s="439"/>
      <c r="I5" s="432"/>
      <c r="J5" s="440" t="s">
        <v>37</v>
      </c>
      <c r="K5" s="442" t="s">
        <v>212</v>
      </c>
    </row>
    <row r="6" spans="1:19" s="436" customFormat="1">
      <c r="A6" s="361">
        <v>3</v>
      </c>
      <c r="B6" s="424" t="s">
        <v>90</v>
      </c>
      <c r="C6" s="437">
        <v>2489855</v>
      </c>
      <c r="D6" s="438" t="s">
        <v>44</v>
      </c>
      <c r="E6" s="431" t="s">
        <v>187</v>
      </c>
      <c r="F6" s="432"/>
      <c r="G6" s="433" t="s">
        <v>187</v>
      </c>
      <c r="H6" s="439"/>
      <c r="I6" s="432"/>
      <c r="J6" s="440" t="s">
        <v>37</v>
      </c>
      <c r="K6" s="443" t="s">
        <v>213</v>
      </c>
    </row>
    <row r="7" spans="1:19" s="441" customFormat="1" ht="15" customHeight="1">
      <c r="A7" s="361">
        <v>5</v>
      </c>
      <c r="B7" s="458" t="s">
        <v>217</v>
      </c>
      <c r="C7" s="446">
        <v>387600</v>
      </c>
      <c r="D7" s="447" t="s">
        <v>44</v>
      </c>
      <c r="E7" s="457">
        <v>7132</v>
      </c>
      <c r="F7" s="459">
        <v>47553</v>
      </c>
      <c r="G7" s="457">
        <v>21646</v>
      </c>
      <c r="H7" s="460">
        <v>197208</v>
      </c>
      <c r="I7" s="460">
        <v>55714</v>
      </c>
      <c r="J7" s="461" t="s">
        <v>215</v>
      </c>
      <c r="K7" s="462" t="s">
        <v>218</v>
      </c>
      <c r="L7" s="425"/>
      <c r="M7" s="425"/>
      <c r="N7" s="425"/>
      <c r="O7" s="425"/>
      <c r="P7" s="425"/>
      <c r="Q7" s="425"/>
      <c r="R7" s="425"/>
      <c r="S7" s="425"/>
    </row>
    <row r="8" spans="1:19" s="441" customFormat="1">
      <c r="A8" s="361">
        <v>7</v>
      </c>
      <c r="B8" s="445" t="s">
        <v>224</v>
      </c>
      <c r="C8" s="446">
        <v>450000</v>
      </c>
      <c r="D8" s="447" t="s">
        <v>44</v>
      </c>
      <c r="E8" s="448">
        <v>7157</v>
      </c>
      <c r="F8" s="449">
        <v>47926</v>
      </c>
      <c r="G8" s="450" t="s">
        <v>225</v>
      </c>
      <c r="H8" s="451">
        <v>197812</v>
      </c>
      <c r="I8" s="449">
        <v>56104</v>
      </c>
      <c r="J8" s="452" t="s">
        <v>182</v>
      </c>
      <c r="K8" s="453" t="s">
        <v>226</v>
      </c>
    </row>
    <row r="9" spans="1:19" s="441" customFormat="1">
      <c r="A9" s="361">
        <v>9</v>
      </c>
      <c r="B9" s="445" t="s">
        <v>228</v>
      </c>
      <c r="C9" s="446">
        <v>574508</v>
      </c>
      <c r="D9" s="447" t="s">
        <v>44</v>
      </c>
      <c r="E9" s="448"/>
      <c r="F9" s="449">
        <v>48091</v>
      </c>
      <c r="G9" s="450">
        <v>3357</v>
      </c>
      <c r="H9" s="451" t="s">
        <v>230</v>
      </c>
      <c r="I9" s="449">
        <v>56236</v>
      </c>
      <c r="J9" s="452" t="s">
        <v>182</v>
      </c>
      <c r="K9" s="453" t="s">
        <v>229</v>
      </c>
    </row>
    <row r="10" spans="1:19" s="441" customFormat="1">
      <c r="A10" s="469"/>
      <c r="B10" s="458" t="s">
        <v>216</v>
      </c>
      <c r="C10" s="446">
        <v>2510000</v>
      </c>
      <c r="D10" s="468" t="s">
        <v>44</v>
      </c>
      <c r="E10" s="463">
        <v>7205</v>
      </c>
      <c r="F10" s="464">
        <v>48903</v>
      </c>
      <c r="G10" s="457">
        <v>751904</v>
      </c>
      <c r="H10" s="452">
        <v>199295</v>
      </c>
      <c r="I10" s="464">
        <v>57462</v>
      </c>
      <c r="J10" s="470" t="s">
        <v>37</v>
      </c>
      <c r="K10" s="453" t="s">
        <v>231</v>
      </c>
    </row>
    <row r="11" spans="1:19" s="441" customFormat="1">
      <c r="A11" s="361">
        <v>6</v>
      </c>
      <c r="B11" s="458" t="s">
        <v>221</v>
      </c>
      <c r="C11" s="523">
        <v>709560</v>
      </c>
      <c r="D11" s="447" t="s">
        <v>44</v>
      </c>
      <c r="E11" s="524">
        <v>7174</v>
      </c>
      <c r="F11" s="464">
        <v>47673</v>
      </c>
      <c r="G11" s="460"/>
      <c r="H11" s="464">
        <v>197429</v>
      </c>
      <c r="I11" s="464">
        <v>56442</v>
      </c>
      <c r="J11" s="454" t="s">
        <v>88</v>
      </c>
      <c r="K11" s="525" t="s">
        <v>222</v>
      </c>
    </row>
    <row r="12" spans="1:19" ht="15.75" customHeight="1" thickBot="1"/>
    <row r="13" spans="1:19" ht="16.5" thickBot="1">
      <c r="B13" s="398" t="s">
        <v>1</v>
      </c>
      <c r="C13" s="409">
        <f>C4+C5+C6</f>
        <v>3463997</v>
      </c>
      <c r="E13" s="393" t="s">
        <v>183</v>
      </c>
      <c r="F13" s="394"/>
      <c r="G13" s="393" t="s">
        <v>188</v>
      </c>
      <c r="H13" s="512" t="s">
        <v>211</v>
      </c>
      <c r="I13" s="513"/>
    </row>
    <row r="14" spans="1:19" ht="15.75">
      <c r="B14" s="417" t="s">
        <v>2</v>
      </c>
      <c r="C14" s="418">
        <f>C7+C8+C9+C10+C11</f>
        <v>4631668</v>
      </c>
      <c r="E14" s="400" t="s">
        <v>175</v>
      </c>
      <c r="F14" s="401" t="s">
        <v>185</v>
      </c>
      <c r="G14" s="419">
        <f>C7</f>
        <v>387600</v>
      </c>
      <c r="H14" s="514"/>
      <c r="I14" s="515"/>
    </row>
    <row r="15" spans="1:19" ht="16.5" thickBot="1">
      <c r="B15" s="399" t="s">
        <v>3</v>
      </c>
      <c r="C15" s="410"/>
      <c r="E15" s="396" t="s">
        <v>177</v>
      </c>
      <c r="F15" s="395" t="s">
        <v>185</v>
      </c>
      <c r="G15" s="420"/>
      <c r="H15" s="510"/>
      <c r="I15" s="511"/>
    </row>
    <row r="16" spans="1:19" ht="21">
      <c r="B16" s="399" t="s">
        <v>154</v>
      </c>
      <c r="C16" s="411">
        <f>C4+C5+C6+C7+C8+C9+C10+C11</f>
        <v>8095665</v>
      </c>
      <c r="E16" s="397" t="s">
        <v>182</v>
      </c>
      <c r="F16" s="395" t="s">
        <v>186</v>
      </c>
      <c r="G16" s="421">
        <f>C8+C9</f>
        <v>1024508</v>
      </c>
      <c r="H16" s="508"/>
      <c r="I16" s="509"/>
    </row>
    <row r="17" spans="2:9" ht="16.5" thickBot="1">
      <c r="B17" s="402" t="s">
        <v>4</v>
      </c>
      <c r="C17" s="412">
        <v>18000000</v>
      </c>
      <c r="E17" s="383" t="s">
        <v>184</v>
      </c>
      <c r="F17" s="382" t="s">
        <v>186</v>
      </c>
      <c r="G17" s="422">
        <f>C11</f>
        <v>709560</v>
      </c>
      <c r="H17" s="506"/>
      <c r="I17" s="507"/>
    </row>
    <row r="18" spans="2:9" ht="15.75" thickBot="1"/>
    <row r="19" spans="2:9" ht="15.75" thickBot="1">
      <c r="E19" s="504" t="s">
        <v>203</v>
      </c>
      <c r="F19" s="505"/>
    </row>
    <row r="20" spans="2:9">
      <c r="E20" s="385" t="s">
        <v>175</v>
      </c>
      <c r="F20" s="388"/>
    </row>
    <row r="21" spans="2:9">
      <c r="E21" s="386" t="s">
        <v>177</v>
      </c>
      <c r="F21" s="389"/>
    </row>
    <row r="22" spans="2:9">
      <c r="E22" s="386" t="s">
        <v>182</v>
      </c>
      <c r="F22" s="390"/>
    </row>
    <row r="23" spans="2:9" ht="15.75" thickBot="1">
      <c r="E23" s="387" t="s">
        <v>184</v>
      </c>
      <c r="F23" s="391"/>
    </row>
  </sheetData>
  <mergeCells count="7">
    <mergeCell ref="A1:K2"/>
    <mergeCell ref="E19:F19"/>
    <mergeCell ref="H17:I17"/>
    <mergeCell ref="H16:I16"/>
    <mergeCell ref="H15:I15"/>
    <mergeCell ref="H13:I13"/>
    <mergeCell ref="H14:I14"/>
  </mergeCells>
  <pageMargins left="0.7" right="0.7" top="0.75" bottom="0.75" header="0.3" footer="0.3"/>
  <pageSetup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opLeftCell="D1" workbookViewId="0">
      <selection activeCell="E15" sqref="E15"/>
    </sheetView>
  </sheetViews>
  <sheetFormatPr baseColWidth="10" defaultRowHeight="15"/>
  <cols>
    <col min="2" max="2" width="32" customWidth="1"/>
    <col min="3" max="3" width="38.140625" customWidth="1"/>
    <col min="5" max="5" width="12" customWidth="1"/>
    <col min="6" max="6" width="15.85546875" customWidth="1"/>
    <col min="7" max="7" width="26" customWidth="1"/>
    <col min="8" max="8" width="19.5703125" customWidth="1"/>
    <col min="9" max="9" width="16.42578125" customWidth="1"/>
  </cols>
  <sheetData>
    <row r="1" spans="2:10" ht="15.75" thickBot="1"/>
    <row r="2" spans="2:10" ht="19.5" thickBot="1">
      <c r="B2" s="516" t="s">
        <v>29</v>
      </c>
      <c r="C2" s="517"/>
    </row>
    <row r="3" spans="2:10">
      <c r="B3" s="326">
        <v>9910000003</v>
      </c>
      <c r="C3" s="329" t="s">
        <v>129</v>
      </c>
      <c r="E3" s="426" t="s">
        <v>219</v>
      </c>
      <c r="F3" s="455" t="s">
        <v>227</v>
      </c>
      <c r="G3" s="520" t="s">
        <v>220</v>
      </c>
      <c r="H3" s="520"/>
      <c r="I3" s="426" t="s">
        <v>223</v>
      </c>
      <c r="J3" s="195"/>
    </row>
    <row r="4" spans="2:10" ht="15.75">
      <c r="B4" s="180"/>
      <c r="C4" s="466"/>
      <c r="E4" s="427">
        <v>1</v>
      </c>
      <c r="F4" s="486">
        <v>555012</v>
      </c>
      <c r="G4" s="518" t="s">
        <v>235</v>
      </c>
      <c r="H4" s="519"/>
      <c r="I4" s="456">
        <v>1990000</v>
      </c>
      <c r="J4" s="195"/>
    </row>
    <row r="5" spans="2:10" ht="15.75">
      <c r="B5" s="181">
        <v>3200000000</v>
      </c>
      <c r="C5" s="466" t="s">
        <v>32</v>
      </c>
      <c r="D5" s="392"/>
      <c r="E5" s="427">
        <v>1</v>
      </c>
      <c r="F5" s="487">
        <v>554258</v>
      </c>
      <c r="G5" s="518" t="s">
        <v>236</v>
      </c>
      <c r="H5" s="519"/>
      <c r="I5" s="444">
        <v>400000</v>
      </c>
      <c r="J5" s="428"/>
    </row>
    <row r="6" spans="2:10" ht="15.75">
      <c r="B6" s="181">
        <v>11112222</v>
      </c>
      <c r="C6" s="466" t="s">
        <v>33</v>
      </c>
      <c r="E6" s="427">
        <v>1</v>
      </c>
      <c r="F6" s="487">
        <v>272071</v>
      </c>
      <c r="G6" s="518" t="s">
        <v>237</v>
      </c>
      <c r="H6" s="519"/>
      <c r="I6" s="444">
        <v>300000</v>
      </c>
    </row>
    <row r="7" spans="2:10" ht="16.5" thickBot="1">
      <c r="B7" s="182">
        <v>111110000</v>
      </c>
      <c r="C7" s="467" t="s">
        <v>34</v>
      </c>
      <c r="E7" s="427">
        <v>1</v>
      </c>
      <c r="F7" s="487">
        <v>28456</v>
      </c>
      <c r="G7" s="518" t="s">
        <v>238</v>
      </c>
      <c r="H7" s="519"/>
      <c r="I7" s="444">
        <v>1490000</v>
      </c>
    </row>
    <row r="8" spans="2:10" s="324" customFormat="1" ht="15.75">
      <c r="B8" s="330"/>
      <c r="C8" s="331"/>
      <c r="E8" s="427">
        <v>1</v>
      </c>
      <c r="F8" s="487">
        <v>28463</v>
      </c>
      <c r="G8" s="518" t="s">
        <v>239</v>
      </c>
      <c r="H8" s="519"/>
      <c r="I8" s="444">
        <v>215000</v>
      </c>
    </row>
    <row r="9" spans="2:10" s="324" customFormat="1" ht="16.5" thickBot="1">
      <c r="E9" s="427">
        <v>1</v>
      </c>
      <c r="F9" s="487">
        <v>284631</v>
      </c>
      <c r="G9" s="518" t="s">
        <v>240</v>
      </c>
      <c r="H9" s="519"/>
      <c r="I9" s="444">
        <v>90000</v>
      </c>
    </row>
    <row r="10" spans="2:10" s="474" customFormat="1" ht="19.5" thickBot="1">
      <c r="B10" s="473" t="s">
        <v>29</v>
      </c>
      <c r="C10" s="473" t="s">
        <v>232</v>
      </c>
      <c r="E10" s="427">
        <v>1</v>
      </c>
      <c r="F10" s="487">
        <v>283661</v>
      </c>
      <c r="G10" s="518" t="s">
        <v>241</v>
      </c>
      <c r="H10" s="519"/>
      <c r="I10" s="444">
        <v>90000</v>
      </c>
    </row>
    <row r="11" spans="2:10" s="436" customFormat="1">
      <c r="B11" s="475" t="s">
        <v>189</v>
      </c>
      <c r="C11" s="476" t="s">
        <v>190</v>
      </c>
      <c r="E11" s="427"/>
      <c r="F11" s="488"/>
      <c r="G11" s="518"/>
      <c r="H11" s="519"/>
      <c r="I11" s="444"/>
    </row>
    <row r="12" spans="2:10" s="436" customFormat="1">
      <c r="B12" s="477" t="s">
        <v>191</v>
      </c>
      <c r="C12" s="478" t="s">
        <v>192</v>
      </c>
      <c r="D12" s="479" t="s">
        <v>219</v>
      </c>
      <c r="E12" s="480" t="s">
        <v>220</v>
      </c>
      <c r="F12" s="481" t="s">
        <v>227</v>
      </c>
      <c r="G12" s="480" t="s">
        <v>219</v>
      </c>
    </row>
    <row r="13" spans="2:10" s="436" customFormat="1" ht="15.75">
      <c r="B13" s="477" t="s">
        <v>193</v>
      </c>
      <c r="C13" s="478" t="s">
        <v>194</v>
      </c>
      <c r="D13" s="482"/>
      <c r="E13" s="465"/>
      <c r="F13" s="465"/>
      <c r="G13" s="483"/>
    </row>
    <row r="14" spans="2:10" s="436" customFormat="1" ht="15.75" thickBot="1">
      <c r="B14" s="477" t="s">
        <v>195</v>
      </c>
      <c r="C14" s="478" t="s">
        <v>196</v>
      </c>
    </row>
    <row r="15" spans="2:10" s="436" customFormat="1" ht="15.75" thickBot="1">
      <c r="B15" s="477" t="s">
        <v>197</v>
      </c>
      <c r="C15" s="478" t="s">
        <v>198</v>
      </c>
      <c r="E15" s="489" t="s">
        <v>219</v>
      </c>
      <c r="F15" s="490" t="s">
        <v>227</v>
      </c>
      <c r="G15" s="490" t="s">
        <v>220</v>
      </c>
      <c r="H15" s="490" t="s">
        <v>223</v>
      </c>
    </row>
    <row r="16" spans="2:10" ht="15.75" thickBot="1">
      <c r="B16" s="471"/>
      <c r="C16" s="472"/>
      <c r="E16" s="491">
        <v>2</v>
      </c>
      <c r="F16" s="492">
        <v>353001</v>
      </c>
      <c r="G16" s="493" t="s">
        <v>242</v>
      </c>
      <c r="H16" s="494"/>
    </row>
    <row r="17" spans="5:8" ht="15.75" thickBot="1">
      <c r="E17" s="496"/>
      <c r="F17" s="497"/>
      <c r="G17" s="497"/>
      <c r="H17" s="495"/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G15" sqref="G15:G16"/>
    </sheetView>
  </sheetViews>
  <sheetFormatPr baseColWidth="10" defaultRowHeight="15"/>
  <sheetData>
    <row r="1" spans="1:8" s="324" customFormat="1"/>
    <row r="2" spans="1:8" s="324" customFormat="1"/>
    <row r="3" spans="1:8" s="324" customFormat="1"/>
    <row r="4" spans="1:8" s="324" customFormat="1"/>
    <row r="5" spans="1:8" s="324" customFormat="1"/>
    <row r="6" spans="1:8" s="324" customFormat="1"/>
    <row r="9" spans="1:8" ht="36">
      <c r="B9" s="521"/>
      <c r="C9" s="521"/>
      <c r="D9" s="521"/>
      <c r="E9" s="521"/>
    </row>
    <row r="10" spans="1:8" s="485" customFormat="1" ht="46.5">
      <c r="A10" s="522" t="s">
        <v>233</v>
      </c>
      <c r="B10" s="522"/>
      <c r="C10" s="522"/>
      <c r="D10" s="522"/>
      <c r="E10" s="522"/>
      <c r="F10" s="522"/>
      <c r="G10" s="522"/>
      <c r="H10" s="522"/>
    </row>
    <row r="11" spans="1:8" s="484" customFormat="1" ht="36">
      <c r="B11" s="521"/>
      <c r="C11" s="521"/>
      <c r="D11" s="521"/>
      <c r="E11" s="521"/>
    </row>
    <row r="12" spans="1:8" s="485" customFormat="1" ht="46.5">
      <c r="A12" s="522" t="s">
        <v>234</v>
      </c>
      <c r="B12" s="522"/>
      <c r="C12" s="522"/>
      <c r="D12" s="522"/>
      <c r="E12" s="522"/>
      <c r="F12" s="522"/>
      <c r="G12" s="522"/>
      <c r="H12" s="522"/>
    </row>
  </sheetData>
  <mergeCells count="4">
    <mergeCell ref="B11:E11"/>
    <mergeCell ref="B9:E9"/>
    <mergeCell ref="A10:H10"/>
    <mergeCell ref="A12:H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2017-03-03T19:53:02Z</cp:lastPrinted>
  <dcterms:created xsi:type="dcterms:W3CDTF">2016-04-27T13:00:55Z</dcterms:created>
  <dcterms:modified xsi:type="dcterms:W3CDTF">2017-12-21T15:08:02Z</dcterms:modified>
</cp:coreProperties>
</file>