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7\"/>
    </mc:Choice>
  </mc:AlternateContent>
  <bookViews>
    <workbookView xWindow="0" yWindow="0" windowWidth="20490" windowHeight="7755" tabRatio="574" firstSheet="4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1" sheetId="10" r:id="rId9"/>
  </sheets>
  <calcPr calcId="152511"/>
</workbook>
</file>

<file path=xl/calcChain.xml><?xml version="1.0" encoding="utf-8"?>
<calcChain xmlns="http://schemas.openxmlformats.org/spreadsheetml/2006/main">
  <c r="F16" i="3" l="1"/>
  <c r="F42" i="7" l="1"/>
  <c r="F60" i="5" l="1"/>
  <c r="F30" i="5" l="1"/>
  <c r="F15" i="5" l="1"/>
  <c r="F82" i="6" l="1"/>
  <c r="F80" i="6"/>
  <c r="F79" i="6"/>
  <c r="F60" i="7" l="1"/>
  <c r="F59" i="7"/>
  <c r="F57" i="7"/>
  <c r="F30" i="6" l="1"/>
  <c r="F31" i="6"/>
  <c r="F70" i="3"/>
  <c r="F69" i="3"/>
  <c r="F73" i="3" s="1"/>
  <c r="F78" i="8"/>
  <c r="F76" i="8"/>
  <c r="F75" i="8"/>
  <c r="F46" i="8"/>
  <c r="F61" i="6" l="1"/>
  <c r="F61" i="8" l="1"/>
  <c r="F74" i="7"/>
  <c r="F15" i="8"/>
  <c r="F77" i="5" l="1"/>
  <c r="F78" i="5"/>
  <c r="F76" i="5"/>
  <c r="F75" i="5"/>
  <c r="F79" i="5" s="1"/>
  <c r="F35" i="3" l="1"/>
  <c r="F32" i="3"/>
  <c r="F31" i="3"/>
  <c r="F30" i="3"/>
  <c r="F39" i="3" s="1"/>
  <c r="F45" i="6" l="1"/>
  <c r="F46" i="6" s="1"/>
  <c r="F61" i="5" l="1"/>
  <c r="F46" i="5" l="1"/>
  <c r="F53" i="3" l="1"/>
  <c r="F55" i="3" s="1"/>
  <c r="F31" i="5"/>
  <c r="F15" i="7" l="1"/>
  <c r="F43" i="7"/>
  <c r="F29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<sst xmlns="http://schemas.openxmlformats.org/spreadsheetml/2006/main" count="760" uniqueCount="213">
  <si>
    <t>O/V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</si>
  <si>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</si>
  <si>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</si>
  <si>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</si>
  <si>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</si>
  <si>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</si>
  <si>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</si>
  <si>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</si>
  <si>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</si>
  <si>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</si>
  <si>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</si>
  <si>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</si>
  <si>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</si>
  <si>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</si>
  <si>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</si>
  <si>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</si>
  <si>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</si>
  <si>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</si>
  <si>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</si>
  <si>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</si>
  <si>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</si>
  <si>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</si>
  <si>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</si>
  <si>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</si>
  <si>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</si>
  <si>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</si>
  <si>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</si>
  <si>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</si>
  <si>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</si>
  <si>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</si>
  <si>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</si>
  <si>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</si>
  <si>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</si>
  <si>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</si>
  <si>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</si>
  <si>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</si>
  <si>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Facturación 06</t>
  </si>
  <si>
    <t>Facturación 07</t>
  </si>
  <si>
    <t>Facturación 08</t>
  </si>
  <si>
    <t>Facturación 09</t>
  </si>
  <si>
    <t>Facturación 10</t>
  </si>
  <si>
    <t>90.753.000-0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</si>
  <si>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</si>
  <si>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</si>
  <si>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</si>
  <si>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</si>
  <si>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</si>
  <si>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</si>
  <si>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</si>
  <si>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</si>
  <si>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</si>
  <si>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</si>
  <si>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</si>
  <si>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</si>
  <si>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</si>
  <si>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</si>
  <si>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</si>
  <si>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</si>
  <si>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</si>
  <si>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</si>
  <si>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</si>
  <si>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</si>
  <si>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</si>
  <si>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</si>
  <si>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</si>
  <si>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</si>
  <si>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</si>
  <si>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</si>
  <si>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</si>
  <si>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</si>
  <si>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</si>
  <si>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</si>
  <si>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</si>
  <si>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</si>
  <si>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</si>
  <si>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</si>
  <si>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</si>
  <si>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</si>
  <si>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</si>
  <si>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</si>
  <si>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</si>
  <si>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76.133.697-5</t>
  </si>
  <si>
    <t>Hotelera Ámbar Residence Spa</t>
  </si>
  <si>
    <t>CCDIN</t>
  </si>
  <si>
    <t>PERA DE LLAMADO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</si>
  <si>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</si>
  <si>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</si>
  <si>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</si>
  <si>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</si>
  <si>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</si>
  <si>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</si>
  <si>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</si>
  <si>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</si>
  <si>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</si>
  <si>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</si>
  <si>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</si>
  <si>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</si>
  <si>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</si>
  <si>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</si>
  <si>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</si>
  <si>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</si>
  <si>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</si>
  <si>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</si>
  <si>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</si>
  <si>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</si>
  <si>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</si>
  <si>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</si>
  <si>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</si>
  <si>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</si>
  <si>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</si>
  <si>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</si>
  <si>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</si>
  <si>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</si>
  <si>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</si>
  <si>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</si>
  <si>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</si>
  <si>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</si>
  <si>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</si>
  <si>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</si>
  <si>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</si>
  <si>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</si>
  <si>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</si>
  <si>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</si>
  <si>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</si>
  <si>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</si>
  <si>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</si>
  <si>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Victor Catalan Valenzuela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</si>
  <si>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</si>
  <si>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</si>
  <si>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</si>
  <si>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</si>
  <si>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</si>
  <si>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</si>
  <si>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</si>
  <si>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</si>
  <si>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</si>
  <si>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</si>
  <si>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</si>
  <si>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</si>
  <si>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</si>
  <si>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</si>
  <si>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</si>
  <si>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</si>
  <si>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</si>
  <si>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</si>
  <si>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</si>
  <si>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</si>
  <si>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</si>
  <si>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</si>
  <si>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</si>
  <si>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</si>
  <si>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</si>
  <si>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</si>
  <si>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</si>
  <si>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</si>
  <si>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</si>
  <si>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</si>
  <si>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</si>
  <si>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</si>
  <si>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</si>
  <si>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</si>
  <si>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</si>
  <si>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</si>
  <si>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</si>
  <si>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</si>
  <si>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</si>
  <si>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</si>
  <si>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</si>
  <si>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</si>
  <si>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</si>
  <si>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</si>
  <si>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Clinica Vespucio</t>
  </si>
  <si>
    <t>COLCHON CLINICO 89X2,10</t>
  </si>
  <si>
    <t>96.898.980-4</t>
  </si>
  <si>
    <t>EM 130-16</t>
  </si>
  <si>
    <t>Clinica Ciudad del Mar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</si>
  <si>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</si>
  <si>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</si>
  <si>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</si>
  <si>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</si>
  <si>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</si>
  <si>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</si>
  <si>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</si>
  <si>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</si>
  <si>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</si>
  <si>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</si>
  <si>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</si>
  <si>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</si>
  <si>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</si>
  <si>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</si>
  <si>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96,885,950-1</t>
  </si>
  <si>
    <t>1938-16</t>
  </si>
  <si>
    <t>PERAS DE LLAMADO</t>
  </si>
  <si>
    <t>PED-00020/16</t>
  </si>
  <si>
    <t>59.188.580-4</t>
  </si>
  <si>
    <t>IBERICA DE MANTENIMIENTO S.A AGENCIA EN CHILE</t>
  </si>
  <si>
    <t>61,606,307-3</t>
  </si>
  <si>
    <t>Facturacion Mes de Febrero</t>
  </si>
  <si>
    <t>Cantidad</t>
  </si>
  <si>
    <t>Detalle</t>
  </si>
  <si>
    <t>Precio Unitario</t>
  </si>
  <si>
    <t>Código</t>
  </si>
  <si>
    <t>VALORES</t>
  </si>
  <si>
    <t>GASTOS</t>
  </si>
  <si>
    <t>PROYECTO PITRUFQUEN</t>
  </si>
  <si>
    <t>ELEVADOR MOVIL 100 MM GL5 205 KG-2015</t>
  </si>
  <si>
    <t>GH3HANGER</t>
  </si>
  <si>
    <t>HAMACAS BASIC HIGHT POLY XL SLING</t>
  </si>
  <si>
    <t>HORIZONTAL LIFFTING SUPPORT</t>
  </si>
  <si>
    <t>HAMACA STANDARD</t>
  </si>
  <si>
    <t>DISP HOR. SLING HAMACAS KIT 10</t>
  </si>
  <si>
    <t>HAMACA DISPOSABLE HIGH M/L CAJA 10UN</t>
  </si>
  <si>
    <t>ENHANCED 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</si>
</sst>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21212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B0F0"/>
      <name val="Calibri"/>
      <scheme val="minor"/>
    </font>
    <font>
      <b/>
      <sz val="11"/>
      <color rgb="FFFF0000"/>
      <name val="Calibri"/>
      <scheme val="minor"/>
    </font>
    <font>
      <b/>
      <i/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3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</cellStyleXfs>
  <cellXfs count="494">
    <xf numFmtId="0" fontId="0" fillId="0" borderId="0" xfId="0"/>
    <xf numFmtId="0" fontId="7" fillId="4" borderId="11" xfId="1" applyNumberFormat="1" applyFont="1" applyFill="1" applyBorder="1" applyAlignment="1">
      <alignment horizontal="center" vertical="center"/>
    </xf>
    <xf numFmtId="0" fontId="8" fillId="3" borderId="14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center"/>
    </xf>
    <xf numFmtId="0" fontId="9" fillId="4" borderId="10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2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4" xfId="1" applyNumberFormat="1" applyFont="1" applyFill="1" applyBorder="1" applyAlignment="1">
      <alignment horizontal="right"/>
    </xf>
    <xf numFmtId="0" fontId="13" fillId="6" borderId="15" xfId="1" applyNumberFormat="1" applyFont="1" applyFill="1" applyBorder="1" applyAlignment="1">
      <alignment horizontal="center"/>
    </xf>
    <xf numFmtId="164" fontId="11" fillId="5" borderId="16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center"/>
    </xf>
    <xf numFmtId="14" fontId="11" fillId="5" borderId="16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7" xfId="1" applyNumberFormat="1" applyFont="1" applyFill="1" applyBorder="1" applyAlignment="1">
      <alignment horizontal="right"/>
    </xf>
    <xf numFmtId="0" fontId="10" fillId="6" borderId="18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9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2" xfId="1" applyNumberFormat="1" applyFont="1" applyFill="1" applyBorder="1" applyAlignment="1">
      <alignment horizontal="center"/>
    </xf>
    <xf numFmtId="164" fontId="10" fillId="6" borderId="11" xfId="1" applyFont="1" applyFill="1" applyBorder="1" applyAlignment="1">
      <alignment horizontal="center"/>
    </xf>
    <xf numFmtId="164" fontId="10" fillId="6" borderId="22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right"/>
    </xf>
    <xf numFmtId="0" fontId="10" fillId="6" borderId="26" xfId="1" applyNumberFormat="1" applyFont="1" applyFill="1" applyBorder="1" applyAlignment="1">
      <alignment horizontal="center"/>
    </xf>
    <xf numFmtId="0" fontId="10" fillId="6" borderId="25" xfId="1" applyNumberFormat="1" applyFont="1" applyFill="1" applyBorder="1" applyAlignment="1">
      <alignment horizontal="center"/>
    </xf>
    <xf numFmtId="164" fontId="10" fillId="6" borderId="24" xfId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7" xfId="1" applyNumberFormat="1" applyFont="1" applyFill="1" applyBorder="1"/>
    <xf numFmtId="164" fontId="10" fillId="6" borderId="23" xfId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left"/>
    </xf>
    <xf numFmtId="164" fontId="10" fillId="6" borderId="20" xfId="1" applyNumberFormat="1" applyFont="1" applyFill="1" applyBorder="1" applyAlignment="1">
      <alignment horizontal="right"/>
    </xf>
    <xf numFmtId="0" fontId="13" fillId="6" borderId="13" xfId="1" applyNumberFormat="1" applyFont="1" applyFill="1" applyBorder="1" applyAlignment="1">
      <alignment horizontal="center" wrapText="1"/>
    </xf>
    <xf numFmtId="0" fontId="8" fillId="3" borderId="14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2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4" xfId="1" applyNumberFormat="1" applyFont="1" applyFill="1" applyBorder="1" applyAlignment="1">
      <alignment horizontal="right"/>
    </xf>
    <xf numFmtId="0" fontId="13" fillId="6" borderId="15" xfId="1" applyNumberFormat="1" applyFont="1" applyFill="1" applyBorder="1" applyAlignment="1">
      <alignment horizontal="center"/>
    </xf>
    <xf numFmtId="164" fontId="11" fillId="5" borderId="16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center"/>
    </xf>
    <xf numFmtId="14" fontId="11" fillId="5" borderId="16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7" xfId="1" applyNumberFormat="1" applyFont="1" applyFill="1" applyBorder="1" applyAlignment="1">
      <alignment horizontal="right"/>
    </xf>
    <xf numFmtId="0" fontId="10" fillId="6" borderId="18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9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6" xfId="1" applyNumberFormat="1" applyFont="1" applyFill="1" applyBorder="1" applyAlignment="1">
      <alignment horizontal="center"/>
    </xf>
    <xf numFmtId="0" fontId="10" fillId="6" borderId="25" xfId="1" applyNumberFormat="1" applyFont="1" applyFill="1" applyBorder="1" applyAlignment="1">
      <alignment horizontal="center"/>
    </xf>
    <xf numFmtId="164" fontId="10" fillId="6" borderId="24" xfId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7" xfId="1" applyNumberFormat="1" applyFont="1" applyFill="1" applyBorder="1"/>
    <xf numFmtId="164" fontId="10" fillId="6" borderId="23" xfId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left"/>
    </xf>
    <xf numFmtId="164" fontId="10" fillId="6" borderId="20" xfId="1" applyNumberFormat="1" applyFont="1" applyFill="1" applyBorder="1" applyAlignment="1">
      <alignment horizontal="right"/>
    </xf>
    <xf numFmtId="0" fontId="13" fillId="6" borderId="13" xfId="1" applyNumberFormat="1" applyFont="1" applyFill="1" applyBorder="1" applyAlignment="1">
      <alignment horizontal="center" wrapText="1"/>
    </xf>
    <xf numFmtId="0" fontId="7" fillId="4" borderId="11" xfId="1" applyNumberFormat="1" applyFont="1" applyFill="1" applyBorder="1" applyAlignment="1">
      <alignment horizontal="center" vertical="center"/>
    </xf>
    <xf numFmtId="0" fontId="8" fillId="3" borderId="14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center"/>
    </xf>
    <xf numFmtId="0" fontId="9" fillId="4" borderId="10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2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4" xfId="1" applyNumberFormat="1" applyFont="1" applyFill="1" applyBorder="1" applyAlignment="1">
      <alignment horizontal="right"/>
    </xf>
    <xf numFmtId="0" fontId="13" fillId="6" borderId="15" xfId="1" applyNumberFormat="1" applyFont="1" applyFill="1" applyBorder="1" applyAlignment="1">
      <alignment horizontal="center"/>
    </xf>
    <xf numFmtId="164" fontId="11" fillId="5" borderId="16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center"/>
    </xf>
    <xf numFmtId="14" fontId="11" fillId="5" borderId="16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7" xfId="1" applyNumberFormat="1" applyFont="1" applyFill="1" applyBorder="1" applyAlignment="1">
      <alignment horizontal="right"/>
    </xf>
    <xf numFmtId="0" fontId="10" fillId="6" borderId="18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9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2" xfId="1" applyNumberFormat="1" applyFont="1" applyFill="1" applyBorder="1" applyAlignment="1">
      <alignment horizontal="center"/>
    </xf>
    <xf numFmtId="164" fontId="10" fillId="6" borderId="11" xfId="1" applyFont="1" applyFill="1" applyBorder="1" applyAlignment="1">
      <alignment horizontal="center"/>
    </xf>
    <xf numFmtId="164" fontId="10" fillId="6" borderId="22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right"/>
    </xf>
    <xf numFmtId="0" fontId="10" fillId="6" borderId="26" xfId="1" applyNumberFormat="1" applyFont="1" applyFill="1" applyBorder="1" applyAlignment="1">
      <alignment horizontal="center"/>
    </xf>
    <xf numFmtId="0" fontId="10" fillId="6" borderId="25" xfId="1" applyNumberFormat="1" applyFont="1" applyFill="1" applyBorder="1" applyAlignment="1">
      <alignment horizontal="center"/>
    </xf>
    <xf numFmtId="164" fontId="10" fillId="6" borderId="24" xfId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7" xfId="1" applyNumberFormat="1" applyFont="1" applyFill="1" applyBorder="1"/>
    <xf numFmtId="164" fontId="10" fillId="6" borderId="23" xfId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left"/>
    </xf>
    <xf numFmtId="164" fontId="10" fillId="6" borderId="20" xfId="1" applyNumberFormat="1" applyFont="1" applyFill="1" applyBorder="1" applyAlignment="1">
      <alignment horizontal="right"/>
    </xf>
    <xf numFmtId="0" fontId="13" fillId="6" borderId="13" xfId="1" applyNumberFormat="1" applyFont="1" applyFill="1" applyBorder="1" applyAlignment="1">
      <alignment horizontal="center" wrapText="1"/>
    </xf>
    <xf numFmtId="0" fontId="8" fillId="3" borderId="14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2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4" xfId="1" applyNumberFormat="1" applyFont="1" applyFill="1" applyBorder="1" applyAlignment="1">
      <alignment horizontal="right"/>
    </xf>
    <xf numFmtId="0" fontId="13" fillId="6" borderId="15" xfId="1" applyNumberFormat="1" applyFont="1" applyFill="1" applyBorder="1" applyAlignment="1">
      <alignment horizontal="center"/>
    </xf>
    <xf numFmtId="164" fontId="11" fillId="5" borderId="16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center"/>
    </xf>
    <xf numFmtId="14" fontId="11" fillId="5" borderId="16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7" xfId="1" applyNumberFormat="1" applyFont="1" applyFill="1" applyBorder="1" applyAlignment="1">
      <alignment horizontal="right"/>
    </xf>
    <xf numFmtId="0" fontId="10" fillId="6" borderId="18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9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6" xfId="1" applyNumberFormat="1" applyFont="1" applyFill="1" applyBorder="1" applyAlignment="1">
      <alignment horizontal="center"/>
    </xf>
    <xf numFmtId="0" fontId="10" fillId="6" borderId="25" xfId="1" applyNumberFormat="1" applyFont="1" applyFill="1" applyBorder="1" applyAlignment="1">
      <alignment horizontal="center"/>
    </xf>
    <xf numFmtId="164" fontId="10" fillId="6" borderId="24" xfId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7" xfId="1" applyNumberFormat="1" applyFont="1" applyFill="1" applyBorder="1"/>
    <xf numFmtId="164" fontId="10" fillId="6" borderId="23" xfId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left"/>
    </xf>
    <xf numFmtId="164" fontId="10" fillId="6" borderId="20" xfId="1" applyNumberFormat="1" applyFont="1" applyFill="1" applyBorder="1" applyAlignment="1">
      <alignment horizontal="right"/>
    </xf>
    <xf numFmtId="0" fontId="13" fillId="6" borderId="13" xfId="1" applyNumberFormat="1" applyFont="1" applyFill="1" applyBorder="1" applyAlignment="1">
      <alignment horizontal="center" wrapText="1"/>
    </xf>
    <xf numFmtId="0" fontId="7" fillId="4" borderId="11" xfId="1" applyNumberFormat="1" applyFont="1" applyFill="1" applyBorder="1" applyAlignment="1">
      <alignment horizontal="center" vertical="center"/>
    </xf>
    <xf numFmtId="0" fontId="8" fillId="3" borderId="14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center"/>
    </xf>
    <xf numFmtId="0" fontId="9" fillId="4" borderId="10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2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4" xfId="1" applyNumberFormat="1" applyFont="1" applyFill="1" applyBorder="1" applyAlignment="1">
      <alignment horizontal="right"/>
    </xf>
    <xf numFmtId="0" fontId="13" fillId="6" borderId="15" xfId="1" applyNumberFormat="1" applyFont="1" applyFill="1" applyBorder="1" applyAlignment="1">
      <alignment horizontal="center"/>
    </xf>
    <xf numFmtId="164" fontId="11" fillId="5" borderId="16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center"/>
    </xf>
    <xf numFmtId="14" fontId="11" fillId="5" borderId="16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7" xfId="1" applyNumberFormat="1" applyFont="1" applyFill="1" applyBorder="1" applyAlignment="1">
      <alignment horizontal="right"/>
    </xf>
    <xf numFmtId="0" fontId="10" fillId="6" borderId="18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9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2" xfId="1" applyNumberFormat="1" applyFont="1" applyFill="1" applyBorder="1" applyAlignment="1">
      <alignment horizontal="center"/>
    </xf>
    <xf numFmtId="164" fontId="10" fillId="6" borderId="11" xfId="1" applyFont="1" applyFill="1" applyBorder="1" applyAlignment="1">
      <alignment horizontal="center"/>
    </xf>
    <xf numFmtId="164" fontId="10" fillId="6" borderId="22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right"/>
    </xf>
    <xf numFmtId="0" fontId="10" fillId="6" borderId="26" xfId="1" applyNumberFormat="1" applyFont="1" applyFill="1" applyBorder="1" applyAlignment="1">
      <alignment horizontal="center"/>
    </xf>
    <xf numFmtId="0" fontId="10" fillId="6" borderId="25" xfId="1" applyNumberFormat="1" applyFont="1" applyFill="1" applyBorder="1" applyAlignment="1">
      <alignment horizontal="center"/>
    </xf>
    <xf numFmtId="164" fontId="10" fillId="6" borderId="24" xfId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7" xfId="1" applyNumberFormat="1" applyFont="1" applyFill="1" applyBorder="1"/>
    <xf numFmtId="164" fontId="10" fillId="6" borderId="23" xfId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left"/>
    </xf>
    <xf numFmtId="164" fontId="10" fillId="6" borderId="20" xfId="1" applyNumberFormat="1" applyFont="1" applyFill="1" applyBorder="1" applyAlignment="1">
      <alignment horizontal="right"/>
    </xf>
    <xf numFmtId="0" fontId="13" fillId="6" borderId="13" xfId="1" applyNumberFormat="1" applyFont="1" applyFill="1" applyBorder="1" applyAlignment="1">
      <alignment horizontal="center" wrapText="1"/>
    </xf>
    <xf numFmtId="0" fontId="0" fillId="0" borderId="0" xfId="0"/>
    <xf numFmtId="0" fontId="0" fillId="8" borderId="14" xfId="9" applyNumberFormat="1" applyFont="1" applyFill="1" applyBorder="1" applyAlignment="1">
      <alignment horizontal="left"/>
    </xf>
    <xf numFmtId="0" fontId="1" fillId="8" borderId="14" xfId="9" applyNumberFormat="1" applyFill="1" applyBorder="1" applyAlignment="1">
      <alignment horizontal="left"/>
    </xf>
    <xf numFmtId="0" fontId="1" fillId="8" borderId="19" xfId="9" applyNumberFormat="1" applyFill="1" applyBorder="1" applyAlignment="1">
      <alignment horizontal="left"/>
    </xf>
    <xf numFmtId="0" fontId="10" fillId="6" borderId="12" xfId="1" applyNumberFormat="1" applyFont="1" applyFill="1" applyBorder="1" applyAlignment="1">
      <alignment horizontal="center"/>
    </xf>
    <xf numFmtId="0" fontId="10" fillId="6" borderId="19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1" xfId="1" applyNumberFormat="1" applyFont="1" applyFill="1" applyBorder="1"/>
    <xf numFmtId="0" fontId="10" fillId="6" borderId="28" xfId="1" applyNumberFormat="1" applyFont="1" applyFill="1" applyBorder="1" applyAlignment="1">
      <alignment horizontal="center"/>
    </xf>
    <xf numFmtId="0" fontId="10" fillId="6" borderId="29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3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10" fillId="6" borderId="16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center"/>
    </xf>
    <xf numFmtId="164" fontId="10" fillId="6" borderId="20" xfId="1" applyNumberFormat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7" fillId="4" borderId="34" xfId="1" applyNumberFormat="1" applyFont="1" applyFill="1" applyBorder="1" applyAlignment="1">
      <alignment horizontal="center" vertical="center"/>
    </xf>
    <xf numFmtId="0" fontId="13" fillId="6" borderId="35" xfId="1" applyNumberFormat="1" applyFont="1" applyFill="1" applyBorder="1" applyAlignment="1">
      <alignment horizontal="center" wrapText="1"/>
    </xf>
    <xf numFmtId="0" fontId="13" fillId="6" borderId="36" xfId="1" applyNumberFormat="1" applyFont="1" applyFill="1" applyBorder="1" applyAlignment="1">
      <alignment horizontal="center"/>
    </xf>
    <xf numFmtId="0" fontId="10" fillId="6" borderId="36" xfId="1" applyNumberFormat="1" applyFont="1" applyFill="1" applyBorder="1" applyAlignment="1">
      <alignment horizontal="center"/>
    </xf>
    <xf numFmtId="0" fontId="8" fillId="3" borderId="36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7" xfId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8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39" xfId="1" applyFont="1" applyFill="1" applyBorder="1" applyAlignment="1">
      <alignment horizontal="center"/>
    </xf>
    <xf numFmtId="164" fontId="11" fillId="5" borderId="40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1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0" fontId="7" fillId="4" borderId="10" xfId="1" applyNumberFormat="1" applyFont="1" applyFill="1" applyBorder="1" applyAlignment="1">
      <alignment horizontal="center" vertical="center"/>
    </xf>
    <xf numFmtId="164" fontId="24" fillId="5" borderId="0" xfId="1" applyFont="1" applyFill="1" applyAlignment="1">
      <alignment horizontal="center" vertical="center"/>
    </xf>
    <xf numFmtId="164" fontId="25" fillId="5" borderId="0" xfId="1" applyFont="1" applyFill="1" applyAlignment="1">
      <alignment vertical="center"/>
    </xf>
    <xf numFmtId="164" fontId="24" fillId="5" borderId="0" xfId="1" applyNumberFormat="1" applyFont="1" applyFill="1" applyAlignment="1">
      <alignment horizontal="right" vertical="center"/>
    </xf>
    <xf numFmtId="0" fontId="8" fillId="6" borderId="12" xfId="1" applyNumberFormat="1" applyFont="1" applyFill="1" applyBorder="1" applyAlignment="1">
      <alignment horizontal="right"/>
    </xf>
    <xf numFmtId="164" fontId="25" fillId="5" borderId="0" xfId="1" applyFont="1" applyFill="1" applyAlignment="1">
      <alignment horizontal="center"/>
    </xf>
    <xf numFmtId="164" fontId="24" fillId="5" borderId="0" xfId="1" applyNumberFormat="1" applyFont="1" applyFill="1" applyAlignment="1">
      <alignment horizontal="right"/>
    </xf>
    <xf numFmtId="0" fontId="8" fillId="6" borderId="14" xfId="1" applyNumberFormat="1" applyFont="1" applyFill="1" applyBorder="1" applyAlignment="1">
      <alignment horizontal="right"/>
    </xf>
    <xf numFmtId="14" fontId="25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4" fillId="5" borderId="0" xfId="1" applyFont="1" applyFill="1"/>
    <xf numFmtId="0" fontId="8" fillId="6" borderId="17" xfId="1" applyNumberFormat="1" applyFont="1" applyFill="1" applyBorder="1" applyAlignment="1">
      <alignment horizontal="right"/>
    </xf>
    <xf numFmtId="164" fontId="24" fillId="5" borderId="0" xfId="1" applyFont="1" applyFill="1" applyAlignment="1">
      <alignment horizontal="right"/>
    </xf>
    <xf numFmtId="0" fontId="8" fillId="6" borderId="19" xfId="1" applyNumberFormat="1" applyFont="1" applyFill="1" applyBorder="1" applyAlignment="1">
      <alignment horizontal="right"/>
    </xf>
    <xf numFmtId="164" fontId="24" fillId="5" borderId="0" xfId="1" applyNumberFormat="1" applyFont="1" applyFill="1" applyBorder="1" applyAlignment="1">
      <alignment horizontal="right"/>
    </xf>
    <xf numFmtId="164" fontId="8" fillId="6" borderId="22" xfId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right"/>
    </xf>
    <xf numFmtId="164" fontId="8" fillId="6" borderId="24" xfId="1" applyFont="1" applyFill="1" applyBorder="1" applyAlignment="1">
      <alignment horizontal="center"/>
    </xf>
    <xf numFmtId="164" fontId="8" fillId="6" borderId="13" xfId="1" applyNumberFormat="1" applyFont="1" applyFill="1" applyBorder="1" applyAlignment="1">
      <alignment horizontal="right"/>
    </xf>
    <xf numFmtId="0" fontId="8" fillId="6" borderId="27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left"/>
    </xf>
    <xf numFmtId="164" fontId="8" fillId="6" borderId="20" xfId="1" applyNumberFormat="1" applyFont="1" applyFill="1" applyBorder="1" applyAlignment="1">
      <alignment horizontal="right"/>
    </xf>
    <xf numFmtId="0" fontId="8" fillId="6" borderId="30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1" xfId="1" applyNumberFormat="1" applyFont="1" applyFill="1" applyBorder="1" applyAlignment="1">
      <alignment horizontal="center"/>
    </xf>
    <xf numFmtId="164" fontId="24" fillId="5" borderId="16" xfId="1" applyFont="1" applyFill="1" applyBorder="1" applyAlignment="1">
      <alignment horizontal="center" vertical="center"/>
    </xf>
    <xf numFmtId="14" fontId="24" fillId="5" borderId="16" xfId="1" applyNumberFormat="1" applyFont="1" applyFill="1" applyBorder="1" applyAlignment="1">
      <alignment horizontal="center" vertical="center"/>
    </xf>
    <xf numFmtId="164" fontId="8" fillId="6" borderId="11" xfId="1" applyFont="1" applyFill="1" applyBorder="1" applyAlignment="1">
      <alignment horizontal="center" vertical="center"/>
    </xf>
    <xf numFmtId="164" fontId="8" fillId="6" borderId="23" xfId="1" applyFont="1" applyFill="1" applyBorder="1" applyAlignment="1">
      <alignment horizontal="center" vertical="center"/>
    </xf>
    <xf numFmtId="0" fontId="8" fillId="6" borderId="25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3" fillId="6" borderId="15" xfId="1" applyNumberFormat="1" applyFont="1" applyFill="1" applyBorder="1" applyAlignment="1">
      <alignment horizontal="center" vertical="center"/>
    </xf>
    <xf numFmtId="0" fontId="8" fillId="6" borderId="15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 vertical="center"/>
    </xf>
    <xf numFmtId="0" fontId="23" fillId="6" borderId="13" xfId="1" applyNumberFormat="1" applyFont="1" applyFill="1" applyBorder="1" applyAlignment="1">
      <alignment horizontal="center" vertical="center" wrapText="1"/>
    </xf>
    <xf numFmtId="0" fontId="8" fillId="6" borderId="22" xfId="1" applyNumberFormat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164" fontId="8" fillId="6" borderId="42" xfId="1" applyFont="1" applyFill="1" applyBorder="1" applyAlignment="1">
      <alignment horizontal="center" vertical="center"/>
    </xf>
    <xf numFmtId="0" fontId="17" fillId="4" borderId="19" xfId="0" applyFont="1" applyFill="1" applyBorder="1"/>
    <xf numFmtId="0" fontId="8" fillId="4" borderId="20" xfId="1" applyNumberFormat="1" applyFont="1" applyFill="1" applyBorder="1" applyAlignment="1">
      <alignment horizontal="center" vertical="center"/>
    </xf>
    <xf numFmtId="0" fontId="8" fillId="6" borderId="43" xfId="1" applyNumberFormat="1" applyFont="1" applyFill="1" applyBorder="1" applyAlignment="1">
      <alignment horizontal="center" vertical="center"/>
    </xf>
    <xf numFmtId="0" fontId="10" fillId="4" borderId="22" xfId="31" applyFont="1" applyFill="1" applyBorder="1" applyAlignment="1">
      <alignment horizontal="center" vertical="center"/>
    </xf>
    <xf numFmtId="0" fontId="8" fillId="4" borderId="22" xfId="32" applyNumberFormat="1" applyFont="1" applyFill="1" applyBorder="1" applyAlignment="1">
      <alignment horizontal="center"/>
    </xf>
    <xf numFmtId="0" fontId="8" fillId="4" borderId="22" xfId="31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 wrapText="1"/>
    </xf>
    <xf numFmtId="0" fontId="26" fillId="10" borderId="0" xfId="0" applyFont="1" applyFill="1" applyAlignment="1">
      <alignment vertical="top" wrapText="1"/>
    </xf>
    <xf numFmtId="0" fontId="10" fillId="6" borderId="41" xfId="1" applyNumberFormat="1" applyFont="1" applyFill="1" applyBorder="1" applyAlignment="1">
      <alignment horizontal="center"/>
    </xf>
    <xf numFmtId="0" fontId="10" fillId="6" borderId="43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6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0" xfId="1" applyNumberFormat="1" applyFont="1" applyFill="1" applyBorder="1" applyAlignment="1">
      <alignment horizontal="center"/>
    </xf>
    <xf numFmtId="0" fontId="10" fillId="6" borderId="48" xfId="1" applyNumberFormat="1" applyFont="1" applyFill="1" applyBorder="1"/>
    <xf numFmtId="164" fontId="10" fillId="6" borderId="42" xfId="1" applyFont="1" applyFill="1" applyBorder="1" applyAlignment="1">
      <alignment horizontal="center"/>
    </xf>
    <xf numFmtId="164" fontId="10" fillId="6" borderId="41" xfId="1" applyFont="1" applyFill="1" applyBorder="1" applyAlignment="1">
      <alignment horizontal="center"/>
    </xf>
    <xf numFmtId="164" fontId="10" fillId="6" borderId="41" xfId="1" applyNumberFormat="1" applyFont="1" applyFill="1" applyBorder="1" applyAlignment="1">
      <alignment horizontal="center"/>
    </xf>
    <xf numFmtId="164" fontId="10" fillId="6" borderId="49" xfId="1" applyNumberFormat="1" applyFont="1" applyFill="1" applyBorder="1" applyAlignment="1">
      <alignment horizontal="center"/>
    </xf>
    <xf numFmtId="164" fontId="10" fillId="6" borderId="45" xfId="1" applyNumberFormat="1" applyFont="1" applyFill="1" applyBorder="1" applyAlignment="1">
      <alignment horizontal="center"/>
    </xf>
    <xf numFmtId="164" fontId="10" fillId="6" borderId="26" xfId="1" applyFont="1" applyFill="1" applyBorder="1" applyAlignment="1">
      <alignment horizontal="center"/>
    </xf>
    <xf numFmtId="164" fontId="10" fillId="6" borderId="46" xfId="1" applyFont="1" applyFill="1" applyBorder="1" applyAlignment="1">
      <alignment horizontal="center"/>
    </xf>
    <xf numFmtId="164" fontId="10" fillId="6" borderId="27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0" fontId="9" fillId="0" borderId="0" xfId="0" applyFont="1"/>
    <xf numFmtId="0" fontId="23" fillId="6" borderId="13" xfId="1" applyNumberFormat="1" applyFont="1" applyFill="1" applyBorder="1" applyAlignment="1">
      <alignment horizontal="center" wrapText="1"/>
    </xf>
    <xf numFmtId="0" fontId="23" fillId="6" borderId="15" xfId="1" applyNumberFormat="1" applyFont="1" applyFill="1" applyBorder="1" applyAlignment="1">
      <alignment horizontal="center"/>
    </xf>
    <xf numFmtId="0" fontId="8" fillId="6" borderId="15" xfId="1" applyNumberFormat="1" applyFont="1" applyFill="1" applyBorder="1" applyAlignment="1">
      <alignment horizontal="center"/>
    </xf>
    <xf numFmtId="0" fontId="8" fillId="6" borderId="18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24" fillId="5" borderId="0" xfId="1" applyFont="1" applyFill="1" applyAlignment="1">
      <alignment horizontal="center"/>
    </xf>
    <xf numFmtId="164" fontId="24" fillId="5" borderId="16" xfId="1" applyFont="1" applyFill="1" applyBorder="1" applyAlignment="1">
      <alignment horizontal="center"/>
    </xf>
    <xf numFmtId="14" fontId="24" fillId="5" borderId="16" xfId="1" applyNumberFormat="1" applyFont="1" applyFill="1" applyBorder="1" applyAlignment="1">
      <alignment horizontal="center"/>
    </xf>
    <xf numFmtId="164" fontId="8" fillId="6" borderId="11" xfId="1" applyFont="1" applyFill="1" applyBorder="1" applyAlignment="1">
      <alignment horizontal="center"/>
    </xf>
    <xf numFmtId="0" fontId="8" fillId="6" borderId="25" xfId="1" applyNumberFormat="1" applyFont="1" applyFill="1" applyBorder="1" applyAlignment="1">
      <alignment horizontal="center"/>
    </xf>
    <xf numFmtId="164" fontId="8" fillId="6" borderId="23" xfId="1" applyFont="1" applyFill="1" applyBorder="1" applyAlignment="1">
      <alignment horizontal="center"/>
    </xf>
    <xf numFmtId="0" fontId="7" fillId="0" borderId="0" xfId="0" applyFont="1"/>
    <xf numFmtId="0" fontId="8" fillId="6" borderId="50" xfId="1" applyNumberFormat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1" xfId="1" applyFont="1" applyFill="1" applyBorder="1" applyAlignment="1">
      <alignment horizontal="center"/>
    </xf>
    <xf numFmtId="164" fontId="8" fillId="6" borderId="41" xfId="1" applyNumberFormat="1" applyFont="1" applyFill="1" applyBorder="1" applyAlignment="1">
      <alignment horizontal="right"/>
    </xf>
    <xf numFmtId="0" fontId="8" fillId="6" borderId="44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1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6" xfId="1" applyNumberFormat="1" applyFont="1" applyFill="1" applyBorder="1" applyAlignment="1">
      <alignment horizontal="center"/>
    </xf>
    <xf numFmtId="0" fontId="1" fillId="8" borderId="12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3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0" xfId="1" applyNumberFormat="1" applyFont="1" applyFill="1" applyBorder="1" applyAlignment="1">
      <alignment horizontal="center"/>
    </xf>
    <xf numFmtId="0" fontId="10" fillId="6" borderId="50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3" xfId="1" applyNumberFormat="1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164" fontId="10" fillId="6" borderId="42" xfId="1" applyNumberFormat="1" applyFont="1" applyFill="1" applyBorder="1" applyAlignment="1">
      <alignment horizontal="center"/>
    </xf>
    <xf numFmtId="0" fontId="8" fillId="6" borderId="5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3" xfId="1" applyFont="1" applyFill="1" applyBorder="1" applyAlignment="1">
      <alignment horizontal="center" vertical="center"/>
    </xf>
    <xf numFmtId="0" fontId="8" fillId="6" borderId="50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6" xfId="1" applyNumberFormat="1" applyFont="1" applyFill="1" applyBorder="1" applyAlignment="1">
      <alignment horizontal="center" vertical="center"/>
    </xf>
    <xf numFmtId="164" fontId="25" fillId="5" borderId="0" xfId="1" applyFont="1" applyFill="1" applyAlignment="1">
      <alignment horizontal="center" vertical="center"/>
    </xf>
    <xf numFmtId="164" fontId="24" fillId="5" borderId="0" xfId="1" applyNumberFormat="1" applyFont="1" applyFill="1" applyAlignment="1">
      <alignment horizontal="center" vertical="center"/>
    </xf>
    <xf numFmtId="164" fontId="24" fillId="5" borderId="0" xfId="1" applyNumberFormat="1" applyFont="1" applyFill="1" applyAlignment="1">
      <alignment horizontal="center"/>
    </xf>
    <xf numFmtId="164" fontId="24" fillId="5" borderId="0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13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20" xfId="1" applyNumberFormat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31" xfId="1" applyNumberFormat="1" applyFont="1" applyFill="1" applyBorder="1" applyAlignment="1">
      <alignment horizontal="center"/>
    </xf>
    <xf numFmtId="164" fontId="8" fillId="6" borderId="11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1" xfId="1" applyNumberFormat="1" applyFont="1" applyFill="1" applyBorder="1" applyAlignment="1">
      <alignment horizontal="center"/>
    </xf>
    <xf numFmtId="0" fontId="1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1" fillId="13" borderId="0" xfId="0" applyFont="1" applyFill="1" applyAlignment="1">
      <alignment horizontal="center" vertical="center"/>
    </xf>
    <xf numFmtId="0" fontId="21" fillId="13" borderId="29" xfId="0" applyFont="1" applyFill="1" applyBorder="1" applyAlignment="1">
      <alignment horizontal="center" vertical="center"/>
    </xf>
    <xf numFmtId="164" fontId="11" fillId="5" borderId="43" xfId="1" applyFont="1" applyFill="1" applyBorder="1" applyAlignment="1">
      <alignment horizontal="center" vertical="center"/>
    </xf>
    <xf numFmtId="164" fontId="12" fillId="5" borderId="43" xfId="1" applyFont="1" applyFill="1" applyBorder="1" applyAlignment="1">
      <alignment horizontal="center" vertical="center"/>
    </xf>
    <xf numFmtId="164" fontId="11" fillId="5" borderId="42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7" xfId="1" applyNumberFormat="1" applyFont="1" applyFill="1" applyBorder="1" applyAlignment="1">
      <alignment horizontal="center"/>
    </xf>
    <xf numFmtId="0" fontId="10" fillId="6" borderId="58" xfId="1" applyNumberFormat="1" applyFont="1" applyFill="1" applyBorder="1" applyAlignment="1">
      <alignment horizontal="right"/>
    </xf>
    <xf numFmtId="0" fontId="8" fillId="6" borderId="51" xfId="1" applyNumberFormat="1" applyFont="1" applyFill="1" applyBorder="1" applyAlignment="1">
      <alignment horizontal="center"/>
    </xf>
    <xf numFmtId="0" fontId="8" fillId="3" borderId="59" xfId="1" applyNumberFormat="1" applyFont="1" applyFill="1" applyBorder="1" applyAlignment="1">
      <alignment horizontal="right"/>
    </xf>
    <xf numFmtId="0" fontId="8" fillId="3" borderId="60" xfId="1" applyNumberFormat="1" applyFont="1" applyFill="1" applyBorder="1" applyAlignment="1">
      <alignment horizontal="center"/>
    </xf>
    <xf numFmtId="0" fontId="9" fillId="9" borderId="10" xfId="1" applyNumberFormat="1" applyFont="1" applyFill="1" applyBorder="1" applyAlignment="1">
      <alignment horizontal="center" vertical="center"/>
    </xf>
    <xf numFmtId="0" fontId="7" fillId="9" borderId="11" xfId="1" applyNumberFormat="1" applyFont="1" applyFill="1" applyBorder="1" applyAlignment="1">
      <alignment horizontal="center" vertical="center"/>
    </xf>
    <xf numFmtId="0" fontId="8" fillId="9" borderId="22" xfId="1" applyNumberFormat="1" applyFont="1" applyFill="1" applyBorder="1" applyAlignment="1">
      <alignment horizontal="center"/>
    </xf>
    <xf numFmtId="164" fontId="8" fillId="9" borderId="11" xfId="1" applyFont="1" applyFill="1" applyBorder="1" applyAlignment="1">
      <alignment horizontal="center"/>
    </xf>
    <xf numFmtId="164" fontId="8" fillId="9" borderId="22" xfId="1" applyFont="1" applyFill="1" applyBorder="1" applyAlignment="1">
      <alignment horizontal="center"/>
    </xf>
    <xf numFmtId="164" fontId="8" fillId="9" borderId="22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9" fillId="0" borderId="6" xfId="0" applyNumberFormat="1" applyFont="1" applyFill="1" applyBorder="1" applyAlignment="1" applyProtection="1">
      <alignment vertical="center"/>
    </xf>
    <xf numFmtId="0" fontId="2" fillId="14" borderId="61" xfId="0" applyFont="1" applyFill="1" applyBorder="1" applyAlignment="1">
      <alignment horizontal="left" vertical="center"/>
    </xf>
    <xf numFmtId="0" fontId="2" fillId="14" borderId="62" xfId="0" applyFont="1" applyFill="1" applyBorder="1" applyAlignment="1">
      <alignment horizontal="left" vertical="center"/>
    </xf>
    <xf numFmtId="0" fontId="10" fillId="3" borderId="22" xfId="1" applyNumberFormat="1" applyFont="1" applyFill="1" applyBorder="1" applyAlignment="1">
      <alignment horizontal="center"/>
    </xf>
    <xf numFmtId="164" fontId="10" fillId="3" borderId="11" xfId="1" applyFont="1" applyFill="1" applyBorder="1" applyAlignment="1">
      <alignment horizontal="center"/>
    </xf>
    <xf numFmtId="164" fontId="10" fillId="3" borderId="22" xfId="1" applyFont="1" applyFill="1" applyBorder="1" applyAlignment="1">
      <alignment horizontal="center"/>
    </xf>
    <xf numFmtId="164" fontId="10" fillId="3" borderId="22" xfId="1" applyNumberFormat="1" applyFont="1" applyFill="1" applyBorder="1" applyAlignment="1">
      <alignment horizontal="right"/>
    </xf>
    <xf numFmtId="0" fontId="9" fillId="3" borderId="10" xfId="1" applyNumberFormat="1" applyFont="1" applyFill="1" applyBorder="1" applyAlignment="1">
      <alignment horizontal="center" vertical="center"/>
    </xf>
    <xf numFmtId="0" fontId="7" fillId="3" borderId="11" xfId="1" applyNumberFormat="1" applyFont="1" applyFill="1" applyBorder="1" applyAlignment="1">
      <alignment horizontal="center" vertical="center"/>
    </xf>
    <xf numFmtId="164" fontId="21" fillId="14" borderId="46" xfId="0" applyNumberFormat="1" applyFont="1" applyFill="1" applyBorder="1" applyAlignment="1">
      <alignment horizontal="center" vertical="center"/>
    </xf>
    <xf numFmtId="164" fontId="28" fillId="14" borderId="46" xfId="0" applyNumberFormat="1" applyFont="1" applyFill="1" applyBorder="1" applyAlignment="1">
      <alignment horizontal="center" vertical="center"/>
    </xf>
    <xf numFmtId="164" fontId="21" fillId="14" borderId="27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9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7" fillId="2" borderId="8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6" fontId="17" fillId="0" borderId="0" xfId="0" applyNumberFormat="1" applyFont="1"/>
    <xf numFmtId="0" fontId="0" fillId="0" borderId="0" xfId="0" applyFont="1"/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0" fillId="2" borderId="0" xfId="0" applyFont="1" applyFill="1"/>
    <xf numFmtId="0" fontId="33" fillId="2" borderId="0" xfId="0" applyFont="1" applyFill="1" applyBorder="1" applyAlignment="1">
      <alignment horizontal="center" vertical="center"/>
    </xf>
    <xf numFmtId="6" fontId="32" fillId="4" borderId="1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horizontal="center"/>
    </xf>
    <xf numFmtId="6" fontId="38" fillId="4" borderId="1" xfId="0" applyNumberFormat="1" applyFont="1" applyFill="1" applyBorder="1" applyAlignment="1">
      <alignment horizontal="center"/>
    </xf>
    <xf numFmtId="0" fontId="39" fillId="4" borderId="1" xfId="0" applyFont="1" applyFill="1" applyBorder="1" applyAlignment="1">
      <alignment horizontal="center" vertical="center"/>
    </xf>
    <xf numFmtId="164" fontId="0" fillId="8" borderId="15" xfId="9" applyFont="1" applyFill="1" applyBorder="1"/>
    <xf numFmtId="164" fontId="0" fillId="8" borderId="20" xfId="9" applyFont="1" applyFill="1" applyBorder="1"/>
    <xf numFmtId="0" fontId="27" fillId="2" borderId="0" xfId="0" applyFont="1" applyFill="1" applyBorder="1" applyAlignment="1">
      <alignment horizontal="center" vertical="center"/>
    </xf>
    <xf numFmtId="0" fontId="17" fillId="8" borderId="19" xfId="0" applyFont="1" applyFill="1" applyBorder="1"/>
    <xf numFmtId="0" fontId="17" fillId="8" borderId="20" xfId="0" applyFont="1" applyFill="1" applyBorder="1"/>
    <xf numFmtId="0" fontId="40" fillId="8" borderId="22" xfId="0" applyFont="1" applyFill="1" applyBorder="1"/>
    <xf numFmtId="0" fontId="6" fillId="0" borderId="0" xfId="0" applyFont="1"/>
    <xf numFmtId="0" fontId="0" fillId="8" borderId="12" xfId="0" applyFont="1" applyFill="1" applyBorder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41" fillId="9" borderId="9" xfId="0" applyFont="1" applyFill="1" applyBorder="1"/>
    <xf numFmtId="0" fontId="41" fillId="9" borderId="1" xfId="0" applyFont="1" applyFill="1" applyBorder="1" applyAlignment="1">
      <alignment horizontal="center"/>
    </xf>
    <xf numFmtId="0" fontId="42" fillId="9" borderId="1" xfId="0" applyFont="1" applyFill="1" applyBorder="1" applyAlignment="1">
      <alignment horizontal="center"/>
    </xf>
    <xf numFmtId="0" fontId="0" fillId="4" borderId="9" xfId="0" applyFont="1" applyFill="1" applyBorder="1"/>
    <xf numFmtId="0" fontId="43" fillId="4" borderId="1" xfId="0" applyFont="1" applyFill="1" applyBorder="1" applyAlignment="1">
      <alignment horizontal="center" vertical="center"/>
    </xf>
    <xf numFmtId="0" fontId="45" fillId="0" borderId="0" xfId="0" applyFont="1"/>
    <xf numFmtId="0" fontId="47" fillId="0" borderId="0" xfId="0" applyFont="1"/>
    <xf numFmtId="0" fontId="48" fillId="4" borderId="0" xfId="0" applyFont="1" applyFill="1" applyAlignment="1">
      <alignment horizontal="center"/>
    </xf>
    <xf numFmtId="0" fontId="48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49" fillId="9" borderId="22" xfId="0" applyFont="1" applyFill="1" applyBorder="1" applyAlignment="1">
      <alignment horizontal="center" vertical="center"/>
    </xf>
    <xf numFmtId="0" fontId="49" fillId="9" borderId="11" xfId="0" applyFont="1" applyFill="1" applyBorder="1" applyAlignment="1">
      <alignment horizontal="center" vertical="center"/>
    </xf>
    <xf numFmtId="0" fontId="49" fillId="4" borderId="38" xfId="0" applyFont="1" applyFill="1" applyBorder="1" applyAlignment="1">
      <alignment horizontal="center" vertical="center"/>
    </xf>
    <xf numFmtId="0" fontId="49" fillId="4" borderId="37" xfId="0" applyFont="1" applyFill="1" applyBorder="1" applyAlignment="1">
      <alignment horizontal="center" vertical="center"/>
    </xf>
    <xf numFmtId="0" fontId="49" fillId="4" borderId="63" xfId="0" applyFont="1" applyFill="1" applyBorder="1" applyAlignment="1">
      <alignment horizontal="center" vertical="center"/>
    </xf>
    <xf numFmtId="6" fontId="49" fillId="4" borderId="37" xfId="0" applyNumberFormat="1" applyFont="1" applyFill="1" applyBorder="1" applyAlignment="1">
      <alignment horizontal="center" vertical="center"/>
    </xf>
    <xf numFmtId="0" fontId="0" fillId="4" borderId="11" xfId="0" applyFill="1" applyBorder="1"/>
    <xf numFmtId="0" fontId="17" fillId="4" borderId="10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30" fillId="11" borderId="50" xfId="0" applyFont="1" applyFill="1" applyBorder="1" applyAlignment="1">
      <alignment horizontal="center" vertical="center"/>
    </xf>
    <xf numFmtId="0" fontId="30" fillId="11" borderId="43" xfId="0" applyFont="1" applyFill="1" applyBorder="1" applyAlignment="1">
      <alignment horizontal="center" vertical="center"/>
    </xf>
    <xf numFmtId="0" fontId="30" fillId="11" borderId="42" xfId="0" applyFont="1" applyFill="1" applyBorder="1" applyAlignment="1">
      <alignment horizontal="center" vertical="center"/>
    </xf>
    <xf numFmtId="0" fontId="30" fillId="11" borderId="55" xfId="0" applyFont="1" applyFill="1" applyBorder="1" applyAlignment="1">
      <alignment horizontal="center" vertical="center"/>
    </xf>
    <xf numFmtId="0" fontId="30" fillId="11" borderId="56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0" fontId="40" fillId="8" borderId="10" xfId="0" applyFont="1" applyFill="1" applyBorder="1" applyAlignment="1">
      <alignment horizontal="center"/>
    </xf>
    <xf numFmtId="0" fontId="40" fillId="8" borderId="11" xfId="0" applyFont="1" applyFill="1" applyBorder="1" applyAlignment="1">
      <alignment horizontal="center"/>
    </xf>
    <xf numFmtId="0" fontId="32" fillId="4" borderId="36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7" fillId="2" borderId="0" xfId="0" applyFont="1" applyFill="1" applyBorder="1" applyAlignment="1">
      <alignment horizontal="left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/>
    <xf numFmtId="0" fontId="33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center" vertical="center"/>
    </xf>
    <xf numFmtId="0" fontId="27" fillId="12" borderId="1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left" vertical="center"/>
    </xf>
    <xf numFmtId="164" fontId="21" fillId="3" borderId="26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left" vertical="center"/>
    </xf>
    <xf numFmtId="0" fontId="31" fillId="2" borderId="36" xfId="0" applyFont="1" applyFill="1" applyBorder="1" applyAlignment="1">
      <alignment horizontal="left" vertical="center"/>
    </xf>
    <xf numFmtId="0" fontId="34" fillId="2" borderId="36" xfId="0" applyFont="1" applyFill="1" applyBorder="1" applyAlignment="1">
      <alignment wrapText="1"/>
    </xf>
    <xf numFmtId="0" fontId="17" fillId="2" borderId="36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/>
    <xf numFmtId="0" fontId="17" fillId="2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9" fillId="0" borderId="0" xfId="0" applyFont="1" applyBorder="1"/>
  </cellXfs>
  <cellStyles count="33">
    <cellStyle name="Comma 2" xfId="20"/>
    <cellStyle name="Comma 2 2" xfId="28"/>
    <cellStyle name="Currency 2" xfId="22"/>
    <cellStyle name="Currency 2 2" xfId="30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3"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FFFF"/>
      <color rgb="FF66FFFF"/>
      <color rgb="FFFFCCCC"/>
      <color rgb="FF99FF99"/>
      <color rgb="FF66FF66"/>
      <color rgb="FFCCFF33"/>
      <color rgb="FF66FF99"/>
      <color rgb="FFE20076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K14" totalsRowShown="0" headerRowDxfId="12" dataDxfId="11">
  <autoFilter ref="A3:K14"/>
  <tableColumns count="11">
    <tableColumn id="1" name="N°" dataDxfId="0"/>
    <tableColumn id="2" name="CLINICA/HOSPITAL" dataDxfId="10"/>
    <tableColumn id="3" name="MONTO NETO" dataDxfId="9"/>
    <tableColumn id="4" name="REALIZADO" dataDxfId="8"/>
    <tableColumn id="5" name="PRESUPUESTO" dataDxfId="7"/>
    <tableColumn id="6" name="O/V" dataDxfId="6"/>
    <tableColumn id="7" name="ORDEN DE COMPRA" dataDxfId="5"/>
    <tableColumn id="8" name="GUIA DESPACHO" dataDxfId="4"/>
    <tableColumn id="9" name="FACTURA" dataDxfId="3"/>
    <tableColumn id="11" name="ENCARGADO" dataDxfId="2"/>
    <tableColumn id="12" name="OBSERVACIÓN 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32" workbookViewId="0">
      <selection activeCell="F61" sqref="B4:F6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83"/>
    </row>
    <row r="3" spans="2:6" ht="15.75" thickBot="1"/>
    <row r="4" spans="2:6" ht="15.75" thickBot="1">
      <c r="B4" s="4"/>
      <c r="C4" s="1" t="s">
        <v>4</v>
      </c>
      <c r="D4" s="5"/>
      <c r="E4" s="6"/>
      <c r="F4" s="7"/>
    </row>
    <row r="5" spans="2:6">
      <c r="B5" s="8" t="s">
        <v>5</v>
      </c>
      <c r="C5" s="38" t="s">
        <v>113</v>
      </c>
      <c r="D5" s="9"/>
      <c r="E5" s="10" t="s">
        <v>6</v>
      </c>
      <c r="F5" s="11"/>
    </row>
    <row r="6" spans="2:6">
      <c r="B6" s="12" t="s">
        <v>7</v>
      </c>
      <c r="C6" s="13" t="s">
        <v>8</v>
      </c>
      <c r="D6" s="14"/>
      <c r="E6" s="15"/>
      <c r="F6" s="11"/>
    </row>
    <row r="7" spans="2:6">
      <c r="B7" s="12" t="s">
        <v>9</v>
      </c>
      <c r="C7" s="16">
        <v>182631</v>
      </c>
      <c r="D7" s="17"/>
      <c r="E7" s="15" t="s">
        <v>10</v>
      </c>
      <c r="F7" s="11"/>
    </row>
    <row r="8" spans="2:6">
      <c r="B8" s="12" t="s">
        <v>11</v>
      </c>
      <c r="C8" s="16"/>
      <c r="D8" s="9"/>
      <c r="E8" s="18"/>
      <c r="F8" s="11"/>
    </row>
    <row r="9" spans="2:6">
      <c r="B9" s="2" t="s">
        <v>12</v>
      </c>
      <c r="C9" s="3">
        <v>38357</v>
      </c>
      <c r="D9" s="9"/>
      <c r="E9" s="19"/>
      <c r="F9" s="11"/>
    </row>
    <row r="10" spans="2:6">
      <c r="B10" s="12" t="s">
        <v>13</v>
      </c>
      <c r="C10" s="16" t="s">
        <v>52</v>
      </c>
      <c r="D10" s="9"/>
      <c r="E10" s="19"/>
      <c r="F10" s="11"/>
    </row>
    <row r="11" spans="2:6">
      <c r="B11" s="20" t="s">
        <v>15</v>
      </c>
      <c r="C11" s="21" t="s">
        <v>52</v>
      </c>
      <c r="D11" s="9"/>
      <c r="E11" s="22"/>
      <c r="F11" s="11"/>
    </row>
    <row r="12" spans="2:6">
      <c r="B12" s="20" t="s">
        <v>16</v>
      </c>
      <c r="C12" s="21"/>
      <c r="D12" s="9"/>
      <c r="E12" s="22"/>
      <c r="F12" s="11"/>
    </row>
    <row r="13" spans="2:6" ht="15.75" thickBot="1">
      <c r="B13" s="23" t="s">
        <v>17</v>
      </c>
      <c r="C13" s="21"/>
      <c r="D13" s="9"/>
      <c r="E13" s="22"/>
      <c r="F13" s="24"/>
    </row>
    <row r="14" spans="2:6" ht="15.75" thickBot="1">
      <c r="B14" s="25" t="s">
        <v>18</v>
      </c>
      <c r="C14" s="25" t="s">
        <v>19</v>
      </c>
      <c r="D14" s="26" t="s">
        <v>20</v>
      </c>
      <c r="E14" s="27" t="s">
        <v>21</v>
      </c>
      <c r="F14" s="28" t="s">
        <v>22</v>
      </c>
    </row>
    <row r="15" spans="2:6">
      <c r="B15" s="29">
        <v>3200000000</v>
      </c>
      <c r="C15" s="29" t="s">
        <v>31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23</v>
      </c>
      <c r="F16" s="37">
        <f>F15</f>
        <v>318917</v>
      </c>
    </row>
    <row r="18" spans="2:6" ht="15.75" thickBot="1"/>
    <row r="19" spans="2:6" ht="15.75" thickBot="1">
      <c r="B19" s="389"/>
      <c r="C19" s="390" t="s">
        <v>24</v>
      </c>
      <c r="D19" s="41"/>
      <c r="E19" s="42"/>
      <c r="F19" s="43"/>
    </row>
    <row r="20" spans="2:6">
      <c r="B20" s="44" t="s">
        <v>5</v>
      </c>
      <c r="C20" s="70" t="s">
        <v>196</v>
      </c>
      <c r="D20" s="45"/>
      <c r="E20" s="46" t="s">
        <v>6</v>
      </c>
      <c r="F20" s="47"/>
    </row>
    <row r="21" spans="2:6">
      <c r="B21" s="48" t="s">
        <v>7</v>
      </c>
      <c r="C21" s="49" t="s">
        <v>34</v>
      </c>
      <c r="D21" s="50"/>
      <c r="E21" s="51"/>
      <c r="F21" s="47"/>
    </row>
    <row r="22" spans="2:6">
      <c r="B22" s="48" t="s">
        <v>9</v>
      </c>
      <c r="C22" s="52">
        <v>182634</v>
      </c>
      <c r="D22" s="53"/>
      <c r="E22" s="51" t="s">
        <v>10</v>
      </c>
      <c r="F22" s="47"/>
    </row>
    <row r="23" spans="2:6">
      <c r="B23" s="48" t="s">
        <v>11</v>
      </c>
      <c r="C23" s="52"/>
      <c r="D23" s="45"/>
      <c r="E23" s="54"/>
      <c r="F23" s="47"/>
    </row>
    <row r="24" spans="2:6">
      <c r="B24" s="39" t="s">
        <v>12</v>
      </c>
      <c r="C24" s="40">
        <v>38358</v>
      </c>
      <c r="D24" s="45"/>
      <c r="E24" s="55"/>
      <c r="F24" s="47"/>
    </row>
    <row r="25" spans="2:6">
      <c r="B25" s="48" t="s">
        <v>13</v>
      </c>
      <c r="C25" s="52" t="s">
        <v>52</v>
      </c>
      <c r="D25" s="45"/>
      <c r="E25" s="55"/>
      <c r="F25" s="47"/>
    </row>
    <row r="26" spans="2:6">
      <c r="B26" s="56" t="s">
        <v>15</v>
      </c>
      <c r="C26" s="57" t="s">
        <v>52</v>
      </c>
      <c r="D26" s="45"/>
      <c r="E26" s="58"/>
      <c r="F26" s="47"/>
    </row>
    <row r="27" spans="2:6">
      <c r="B27" s="56" t="s">
        <v>16</v>
      </c>
      <c r="C27" s="57"/>
      <c r="D27" s="45"/>
      <c r="E27" s="58"/>
      <c r="F27" s="47"/>
    </row>
    <row r="28" spans="2:6" ht="15.75" thickBot="1">
      <c r="B28" s="59" t="s">
        <v>17</v>
      </c>
      <c r="C28" s="57"/>
      <c r="D28" s="45"/>
      <c r="E28" s="58"/>
      <c r="F28" s="60"/>
    </row>
    <row r="29" spans="2:6" ht="15.75" thickBot="1">
      <c r="B29" s="385" t="s">
        <v>18</v>
      </c>
      <c r="C29" s="385" t="s">
        <v>19</v>
      </c>
      <c r="D29" s="386" t="s">
        <v>20</v>
      </c>
      <c r="E29" s="387" t="s">
        <v>21</v>
      </c>
      <c r="F29" s="388" t="s">
        <v>22</v>
      </c>
    </row>
    <row r="30" spans="2:6">
      <c r="B30" s="61">
        <v>3200000000</v>
      </c>
      <c r="C30" s="61" t="s">
        <v>31</v>
      </c>
      <c r="D30" s="62">
        <v>1</v>
      </c>
      <c r="E30" s="63">
        <v>655225</v>
      </c>
      <c r="F30" s="64">
        <f>E30*D30</f>
        <v>655225</v>
      </c>
    </row>
    <row r="31" spans="2:6" ht="15.75" thickBot="1">
      <c r="B31" s="65"/>
      <c r="C31" s="66"/>
      <c r="D31" s="67"/>
      <c r="E31" s="68" t="s">
        <v>23</v>
      </c>
      <c r="F31" s="69">
        <f>F30</f>
        <v>655225</v>
      </c>
    </row>
    <row r="33" spans="2:6" ht="15.75" thickBot="1"/>
    <row r="34" spans="2:6" ht="15.75" thickBot="1">
      <c r="B34" s="74"/>
      <c r="C34" s="71" t="s">
        <v>25</v>
      </c>
      <c r="D34" s="75"/>
      <c r="E34" s="76"/>
      <c r="F34" s="77"/>
    </row>
    <row r="35" spans="2:6">
      <c r="B35" s="78" t="s">
        <v>5</v>
      </c>
      <c r="C35" s="108" t="s">
        <v>130</v>
      </c>
      <c r="D35" s="79"/>
      <c r="E35" s="80" t="s">
        <v>6</v>
      </c>
      <c r="F35" s="81"/>
    </row>
    <row r="36" spans="2:6">
      <c r="B36" s="82" t="s">
        <v>7</v>
      </c>
      <c r="C36" s="83" t="s">
        <v>35</v>
      </c>
      <c r="D36" s="84"/>
      <c r="E36" s="85"/>
      <c r="F36" s="81"/>
    </row>
    <row r="37" spans="2:6">
      <c r="B37" s="82" t="s">
        <v>9</v>
      </c>
      <c r="C37" s="86">
        <v>182550</v>
      </c>
      <c r="D37" s="87"/>
      <c r="E37" s="85" t="s">
        <v>10</v>
      </c>
      <c r="F37" s="81"/>
    </row>
    <row r="38" spans="2:6">
      <c r="B38" s="82" t="s">
        <v>11</v>
      </c>
      <c r="C38" s="86"/>
      <c r="D38" s="79"/>
      <c r="E38" s="88"/>
      <c r="F38" s="81"/>
    </row>
    <row r="39" spans="2:6">
      <c r="B39" s="72" t="s">
        <v>12</v>
      </c>
      <c r="C39" s="73">
        <v>38356</v>
      </c>
      <c r="D39" s="79"/>
      <c r="E39" s="89"/>
      <c r="F39" s="81"/>
    </row>
    <row r="40" spans="2:6">
      <c r="B40" s="82" t="s">
        <v>13</v>
      </c>
      <c r="C40" s="86" t="s">
        <v>52</v>
      </c>
      <c r="D40" s="79"/>
      <c r="E40" s="89"/>
      <c r="F40" s="81"/>
    </row>
    <row r="41" spans="2:6">
      <c r="B41" s="90" t="s">
        <v>15</v>
      </c>
      <c r="C41" s="91" t="s">
        <v>52</v>
      </c>
      <c r="D41" s="79"/>
      <c r="E41" s="92"/>
      <c r="F41" s="81"/>
    </row>
    <row r="42" spans="2:6">
      <c r="B42" s="90" t="s">
        <v>16</v>
      </c>
      <c r="C42" s="91"/>
      <c r="D42" s="79"/>
      <c r="E42" s="92"/>
      <c r="F42" s="81"/>
    </row>
    <row r="43" spans="2:6" ht="15.75" thickBot="1">
      <c r="B43" s="93" t="s">
        <v>17</v>
      </c>
      <c r="C43" s="91"/>
      <c r="D43" s="79"/>
      <c r="E43" s="92"/>
      <c r="F43" s="94"/>
    </row>
    <row r="44" spans="2:6" ht="15.75" thickBot="1">
      <c r="B44" s="95" t="s">
        <v>18</v>
      </c>
      <c r="C44" s="95" t="s">
        <v>19</v>
      </c>
      <c r="D44" s="96" t="s">
        <v>20</v>
      </c>
      <c r="E44" s="97" t="s">
        <v>21</v>
      </c>
      <c r="F44" s="98" t="s">
        <v>22</v>
      </c>
    </row>
    <row r="45" spans="2:6">
      <c r="B45" s="99">
        <v>3200000000</v>
      </c>
      <c r="C45" s="99" t="s">
        <v>31</v>
      </c>
      <c r="D45" s="100">
        <v>1</v>
      </c>
      <c r="E45" s="101">
        <v>160000</v>
      </c>
      <c r="F45" s="102">
        <f>E45*D45</f>
        <v>160000</v>
      </c>
    </row>
    <row r="46" spans="2:6" ht="15.75" thickBot="1">
      <c r="B46" s="103"/>
      <c r="C46" s="104"/>
      <c r="D46" s="105"/>
      <c r="E46" s="106" t="s">
        <v>23</v>
      </c>
      <c r="F46" s="107">
        <f>F45</f>
        <v>160000</v>
      </c>
    </row>
    <row r="48" spans="2:6" ht="15.75" thickBot="1"/>
    <row r="49" spans="2:6" ht="15.75" thickBot="1">
      <c r="B49" s="389"/>
      <c r="C49" s="390" t="s">
        <v>26</v>
      </c>
      <c r="D49" s="111"/>
      <c r="E49" s="112"/>
      <c r="F49" s="113"/>
    </row>
    <row r="50" spans="2:6">
      <c r="B50" s="114" t="s">
        <v>5</v>
      </c>
      <c r="C50" s="140" t="s">
        <v>109</v>
      </c>
      <c r="D50" s="115"/>
      <c r="E50" s="116" t="s">
        <v>6</v>
      </c>
      <c r="F50" s="117"/>
    </row>
    <row r="51" spans="2:6">
      <c r="B51" s="118" t="s">
        <v>7</v>
      </c>
      <c r="C51" s="119" t="s">
        <v>53</v>
      </c>
      <c r="D51" s="120"/>
      <c r="E51" s="121"/>
      <c r="F51" s="117"/>
    </row>
    <row r="52" spans="2:6">
      <c r="B52" s="118" t="s">
        <v>9</v>
      </c>
      <c r="C52" s="122">
        <v>182633</v>
      </c>
      <c r="D52" s="123"/>
      <c r="E52" s="121" t="s">
        <v>10</v>
      </c>
      <c r="F52" s="117"/>
    </row>
    <row r="53" spans="2:6">
      <c r="B53" s="118" t="s">
        <v>11</v>
      </c>
      <c r="C53" s="122"/>
      <c r="D53" s="115"/>
      <c r="E53" s="124"/>
      <c r="F53" s="117"/>
    </row>
    <row r="54" spans="2:6">
      <c r="B54" s="109" t="s">
        <v>12</v>
      </c>
      <c r="C54" s="110">
        <v>38359</v>
      </c>
      <c r="D54" s="115"/>
      <c r="E54" s="125"/>
      <c r="F54" s="117"/>
    </row>
    <row r="55" spans="2:6">
      <c r="B55" s="118" t="s">
        <v>13</v>
      </c>
      <c r="C55" s="156" t="s">
        <v>14</v>
      </c>
      <c r="D55" s="115"/>
      <c r="E55" s="125"/>
      <c r="F55" s="117"/>
    </row>
    <row r="56" spans="2:6">
      <c r="B56" s="126" t="s">
        <v>15</v>
      </c>
      <c r="C56" s="156" t="s">
        <v>14</v>
      </c>
      <c r="D56" s="115"/>
      <c r="E56" s="128"/>
      <c r="F56" s="117"/>
    </row>
    <row r="57" spans="2:6">
      <c r="B57" s="126" t="s">
        <v>16</v>
      </c>
      <c r="C57" s="127"/>
      <c r="D57" s="115"/>
      <c r="E57" s="128"/>
      <c r="F57" s="117"/>
    </row>
    <row r="58" spans="2:6" ht="15.75" thickBot="1">
      <c r="B58" s="129" t="s">
        <v>17</v>
      </c>
      <c r="C58" s="127"/>
      <c r="D58" s="115"/>
      <c r="E58" s="128"/>
      <c r="F58" s="130"/>
    </row>
    <row r="59" spans="2:6" ht="15.75" thickBot="1">
      <c r="B59" s="385" t="s">
        <v>18</v>
      </c>
      <c r="C59" s="385" t="s">
        <v>19</v>
      </c>
      <c r="D59" s="386" t="s">
        <v>20</v>
      </c>
      <c r="E59" s="387" t="s">
        <v>21</v>
      </c>
      <c r="F59" s="388" t="s">
        <v>22</v>
      </c>
    </row>
    <row r="60" spans="2:6">
      <c r="B60" s="131">
        <v>3200000000</v>
      </c>
      <c r="C60" s="131" t="s">
        <v>31</v>
      </c>
      <c r="D60" s="132">
        <v>1</v>
      </c>
      <c r="E60" s="133">
        <v>2489855</v>
      </c>
      <c r="F60" s="134">
        <f>E60*D60</f>
        <v>2489855</v>
      </c>
    </row>
    <row r="61" spans="2:6" ht="15.75" thickBot="1">
      <c r="B61" s="135"/>
      <c r="C61" s="136"/>
      <c r="D61" s="137"/>
      <c r="E61" s="138" t="s">
        <v>23</v>
      </c>
      <c r="F61" s="139">
        <f>F60+F19</f>
        <v>2489855</v>
      </c>
    </row>
    <row r="63" spans="2:6" ht="15.75" thickBot="1"/>
    <row r="64" spans="2:6" ht="15.75" thickBot="1">
      <c r="B64" s="144"/>
      <c r="C64" s="141" t="s">
        <v>27</v>
      </c>
      <c r="D64" s="145"/>
      <c r="E64" s="146"/>
      <c r="F64" s="147"/>
    </row>
    <row r="65" spans="2:6">
      <c r="B65" s="148" t="s">
        <v>5</v>
      </c>
      <c r="C65" s="178" t="s">
        <v>104</v>
      </c>
      <c r="D65" s="149"/>
      <c r="E65" s="150" t="s">
        <v>6</v>
      </c>
      <c r="F65" s="151"/>
    </row>
    <row r="66" spans="2:6">
      <c r="B66" s="152" t="s">
        <v>7</v>
      </c>
      <c r="C66" s="153" t="s">
        <v>114</v>
      </c>
      <c r="D66" s="154"/>
      <c r="E66" s="155"/>
      <c r="F66" s="151"/>
    </row>
    <row r="67" spans="2:6">
      <c r="B67" s="152" t="s">
        <v>9</v>
      </c>
      <c r="C67" s="156">
        <v>176531</v>
      </c>
      <c r="D67" s="157"/>
      <c r="E67" s="155" t="s">
        <v>10</v>
      </c>
      <c r="F67" s="151"/>
    </row>
    <row r="68" spans="2:6">
      <c r="B68" s="152" t="s">
        <v>11</v>
      </c>
      <c r="C68" s="156"/>
      <c r="D68" s="149"/>
      <c r="E68" s="158"/>
      <c r="F68" s="151"/>
    </row>
    <row r="69" spans="2:6">
      <c r="B69" s="142" t="s">
        <v>12</v>
      </c>
      <c r="C69" s="143">
        <v>34626</v>
      </c>
      <c r="D69" s="149"/>
      <c r="E69" s="159"/>
      <c r="F69" s="151"/>
    </row>
    <row r="70" spans="2:6">
      <c r="B70" s="152" t="s">
        <v>13</v>
      </c>
      <c r="C70" s="156">
        <v>2671</v>
      </c>
      <c r="D70" s="149"/>
      <c r="E70" s="159"/>
      <c r="F70" s="151"/>
    </row>
    <row r="71" spans="2:6">
      <c r="B71" s="160" t="s">
        <v>15</v>
      </c>
      <c r="C71" s="161">
        <v>7162</v>
      </c>
      <c r="D71" s="149"/>
      <c r="E71" s="162"/>
      <c r="F71" s="151"/>
    </row>
    <row r="72" spans="2:6">
      <c r="B72" s="160" t="s">
        <v>16</v>
      </c>
      <c r="C72" s="161"/>
      <c r="D72" s="149"/>
      <c r="E72" s="162"/>
      <c r="F72" s="151"/>
    </row>
    <row r="73" spans="2:6" ht="15.75" thickBot="1">
      <c r="B73" s="163" t="s">
        <v>17</v>
      </c>
      <c r="C73" s="161"/>
      <c r="D73" s="149"/>
      <c r="E73" s="162"/>
      <c r="F73" s="164"/>
    </row>
    <row r="74" spans="2:6" ht="15.75" thickBot="1">
      <c r="B74" s="165" t="s">
        <v>18</v>
      </c>
      <c r="C74" s="165" t="s">
        <v>19</v>
      </c>
      <c r="D74" s="166" t="s">
        <v>20</v>
      </c>
      <c r="E74" s="167" t="s">
        <v>21</v>
      </c>
      <c r="F74" s="168" t="s">
        <v>22</v>
      </c>
    </row>
    <row r="75" spans="2:6">
      <c r="B75" s="169" t="s">
        <v>132</v>
      </c>
      <c r="C75" s="169" t="s">
        <v>133</v>
      </c>
      <c r="D75" s="170">
        <v>1</v>
      </c>
      <c r="E75" s="171">
        <v>85140</v>
      </c>
      <c r="F75" s="172">
        <v>85140</v>
      </c>
    </row>
    <row r="76" spans="2:6" ht="15.75" thickBot="1">
      <c r="B76" s="173"/>
      <c r="C76" s="174"/>
      <c r="D76" s="175"/>
      <c r="E76" s="176" t="s">
        <v>23</v>
      </c>
      <c r="F76" s="177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workbookViewId="0">
      <selection activeCell="F16" sqref="B4:F16"/>
    </sheetView>
  </sheetViews>
  <sheetFormatPr baseColWidth="10" defaultRowHeight="15"/>
  <cols>
    <col min="2" max="2" width="35.28515625" style="195" customWidth="1"/>
    <col min="3" max="3" width="41.28515625" style="231" customWidth="1"/>
    <col min="4" max="4" width="11.42578125" style="231"/>
    <col min="5" max="5" width="12.28515625" style="305" bestFit="1" customWidth="1"/>
    <col min="6" max="6" width="11.42578125" style="305"/>
  </cols>
  <sheetData>
    <row r="2" spans="2:6" s="179" customFormat="1">
      <c r="B2" s="195"/>
      <c r="C2" s="231"/>
      <c r="D2" s="231"/>
      <c r="E2" s="305"/>
      <c r="F2" s="305"/>
    </row>
    <row r="3" spans="2:6" ht="15.75" thickBot="1"/>
    <row r="4" spans="2:6" ht="15.75" thickBot="1">
      <c r="B4" s="234"/>
      <c r="C4" s="141" t="s">
        <v>36</v>
      </c>
      <c r="D4" s="235"/>
      <c r="E4" s="346"/>
      <c r="F4" s="347"/>
    </row>
    <row r="5" spans="2:6">
      <c r="B5" s="238" t="s">
        <v>5</v>
      </c>
      <c r="C5" s="265" t="s">
        <v>93</v>
      </c>
      <c r="D5" s="235"/>
      <c r="E5" s="239" t="s">
        <v>6</v>
      </c>
      <c r="F5" s="348"/>
    </row>
    <row r="6" spans="2:6">
      <c r="B6" s="241" t="s">
        <v>7</v>
      </c>
      <c r="C6" s="266" t="s">
        <v>92</v>
      </c>
      <c r="D6" s="259"/>
      <c r="E6" s="242"/>
      <c r="F6" s="348"/>
    </row>
    <row r="7" spans="2:6">
      <c r="B7" s="241" t="s">
        <v>9</v>
      </c>
      <c r="C7" s="267"/>
      <c r="D7" s="260"/>
      <c r="E7" s="242" t="s">
        <v>10</v>
      </c>
      <c r="F7" s="348"/>
    </row>
    <row r="8" spans="2:6">
      <c r="B8" s="241" t="s">
        <v>11</v>
      </c>
      <c r="C8" s="267"/>
      <c r="D8" s="235"/>
      <c r="E8" s="243"/>
      <c r="F8" s="348"/>
    </row>
    <row r="9" spans="2:6">
      <c r="B9" s="142" t="s">
        <v>12</v>
      </c>
      <c r="C9" s="268"/>
      <c r="D9" s="235"/>
      <c r="E9" s="306"/>
      <c r="F9" s="348"/>
    </row>
    <row r="10" spans="2:6">
      <c r="B10" s="241" t="s">
        <v>13</v>
      </c>
      <c r="C10" s="267">
        <v>245609</v>
      </c>
      <c r="D10" s="235"/>
      <c r="E10" s="306"/>
      <c r="F10" s="348"/>
    </row>
    <row r="11" spans="2:6">
      <c r="B11" s="245" t="s">
        <v>15</v>
      </c>
      <c r="C11" s="269">
        <v>7171</v>
      </c>
      <c r="D11" s="235"/>
      <c r="E11" s="306"/>
      <c r="F11" s="348"/>
    </row>
    <row r="12" spans="2:6">
      <c r="B12" s="245" t="s">
        <v>16</v>
      </c>
      <c r="C12" s="269"/>
      <c r="D12" s="235"/>
      <c r="E12" s="306"/>
      <c r="F12" s="348"/>
    </row>
    <row r="13" spans="2:6" ht="15.75" thickBot="1">
      <c r="B13" s="245" t="s">
        <v>17</v>
      </c>
      <c r="C13" s="269"/>
      <c r="D13" s="235"/>
      <c r="E13" s="306"/>
      <c r="F13" s="349"/>
    </row>
    <row r="14" spans="2:6" ht="15.75" thickBot="1">
      <c r="B14" s="321" t="s">
        <v>18</v>
      </c>
      <c r="C14" s="264" t="s">
        <v>19</v>
      </c>
      <c r="D14" s="394" t="s">
        <v>20</v>
      </c>
      <c r="E14" s="314" t="s">
        <v>21</v>
      </c>
      <c r="F14" s="350" t="s">
        <v>22</v>
      </c>
    </row>
    <row r="15" spans="2:6" s="195" customFormat="1">
      <c r="B15" s="396" t="s">
        <v>29</v>
      </c>
      <c r="C15" s="397" t="s">
        <v>30</v>
      </c>
      <c r="D15" s="397">
        <v>1</v>
      </c>
      <c r="E15" s="395">
        <v>250000</v>
      </c>
      <c r="F15" s="322">
        <v>250000</v>
      </c>
    </row>
    <row r="16" spans="2:6" ht="15.75" thickBot="1">
      <c r="B16" s="276"/>
      <c r="C16" s="277"/>
      <c r="D16" s="262"/>
      <c r="E16" s="352" t="s">
        <v>23</v>
      </c>
      <c r="F16" s="353">
        <f>F15*D15</f>
        <v>250000</v>
      </c>
    </row>
    <row r="18" spans="2:6" ht="15.75" thickBot="1"/>
    <row r="19" spans="2:6" ht="15.75" thickBot="1">
      <c r="B19" s="234"/>
      <c r="C19" s="141" t="s">
        <v>37</v>
      </c>
      <c r="D19" s="235"/>
      <c r="E19" s="346"/>
      <c r="F19" s="347"/>
    </row>
    <row r="20" spans="2:6">
      <c r="B20" s="238" t="s">
        <v>5</v>
      </c>
      <c r="C20" s="265" t="s">
        <v>93</v>
      </c>
      <c r="D20" s="235"/>
      <c r="E20" s="239" t="s">
        <v>6</v>
      </c>
      <c r="F20" s="348"/>
    </row>
    <row r="21" spans="2:6">
      <c r="B21" s="241" t="s">
        <v>7</v>
      </c>
      <c r="C21" s="266" t="s">
        <v>92</v>
      </c>
      <c r="D21" s="259"/>
      <c r="E21" s="242"/>
      <c r="F21" s="348"/>
    </row>
    <row r="22" spans="2:6">
      <c r="B22" s="241" t="s">
        <v>9</v>
      </c>
      <c r="C22" s="267"/>
      <c r="D22" s="260"/>
      <c r="E22" s="242" t="s">
        <v>10</v>
      </c>
      <c r="F22" s="348"/>
    </row>
    <row r="23" spans="2:6">
      <c r="B23" s="241" t="s">
        <v>11</v>
      </c>
      <c r="C23" s="267"/>
      <c r="D23" s="235"/>
      <c r="E23" s="243"/>
      <c r="F23" s="348"/>
    </row>
    <row r="24" spans="2:6">
      <c r="B24" s="142" t="s">
        <v>12</v>
      </c>
      <c r="C24" s="268">
        <v>33371</v>
      </c>
      <c r="D24" s="235"/>
      <c r="E24" s="306"/>
      <c r="F24" s="348"/>
    </row>
    <row r="25" spans="2:6">
      <c r="B25" s="241" t="s">
        <v>13</v>
      </c>
      <c r="C25" s="267"/>
      <c r="D25" s="235"/>
      <c r="E25" s="306"/>
      <c r="F25" s="348"/>
    </row>
    <row r="26" spans="2:6">
      <c r="B26" s="245" t="s">
        <v>15</v>
      </c>
      <c r="C26" s="269">
        <v>7165</v>
      </c>
      <c r="D26" s="235"/>
      <c r="E26" s="306"/>
      <c r="F26" s="348"/>
    </row>
    <row r="27" spans="2:6">
      <c r="B27" s="245" t="s">
        <v>16</v>
      </c>
      <c r="C27" s="269"/>
      <c r="D27" s="235"/>
      <c r="E27" s="306"/>
      <c r="F27" s="348"/>
    </row>
    <row r="28" spans="2:6" ht="15.75" thickBot="1">
      <c r="B28" s="247" t="s">
        <v>17</v>
      </c>
      <c r="C28" s="269" t="s">
        <v>80</v>
      </c>
      <c r="D28" s="235"/>
      <c r="E28" s="306"/>
      <c r="F28" s="349"/>
    </row>
    <row r="29" spans="2:6" ht="15.75" thickBot="1">
      <c r="B29" s="258" t="s">
        <v>18</v>
      </c>
      <c r="C29" s="271" t="s">
        <v>19</v>
      </c>
      <c r="D29" s="275" t="s">
        <v>20</v>
      </c>
      <c r="E29" s="249" t="s">
        <v>21</v>
      </c>
      <c r="F29" s="350" t="s">
        <v>22</v>
      </c>
    </row>
    <row r="30" spans="2:6" s="179" customFormat="1" ht="15.75" thickBot="1">
      <c r="B30" s="280" t="s">
        <v>83</v>
      </c>
      <c r="C30" s="278" t="s">
        <v>99</v>
      </c>
      <c r="D30" s="281">
        <v>8</v>
      </c>
      <c r="E30" s="249">
        <v>45675</v>
      </c>
      <c r="F30" s="354">
        <f>E30*8</f>
        <v>365400</v>
      </c>
    </row>
    <row r="31" spans="2:6" s="179" customFormat="1" ht="15.75" thickBot="1">
      <c r="B31" s="280" t="s">
        <v>90</v>
      </c>
      <c r="C31" s="278" t="s">
        <v>100</v>
      </c>
      <c r="D31" s="281">
        <v>8</v>
      </c>
      <c r="E31" s="249">
        <v>70868</v>
      </c>
      <c r="F31" s="354">
        <f>E31*8</f>
        <v>566944</v>
      </c>
    </row>
    <row r="32" spans="2:6" s="179" customFormat="1" ht="15.75" thickBot="1">
      <c r="B32" s="280" t="s">
        <v>91</v>
      </c>
      <c r="C32" s="278" t="s">
        <v>101</v>
      </c>
      <c r="D32" s="281">
        <v>2</v>
      </c>
      <c r="E32" s="249">
        <v>79959</v>
      </c>
      <c r="F32" s="354">
        <f>E32*2</f>
        <v>159918</v>
      </c>
    </row>
    <row r="33" spans="2:6" s="179" customFormat="1" ht="15.75" thickBot="1">
      <c r="B33" s="280">
        <v>1110000</v>
      </c>
      <c r="C33" s="278" t="s">
        <v>33</v>
      </c>
      <c r="D33" s="281">
        <v>1</v>
      </c>
      <c r="E33" s="249">
        <v>280000</v>
      </c>
      <c r="F33" s="249">
        <v>280000</v>
      </c>
    </row>
    <row r="34" spans="2:6" s="179" customFormat="1" ht="15.75" thickBot="1">
      <c r="B34" s="280" t="s">
        <v>98</v>
      </c>
      <c r="C34" s="278" t="s">
        <v>102</v>
      </c>
      <c r="D34" s="281">
        <v>1</v>
      </c>
      <c r="E34" s="249">
        <v>250000</v>
      </c>
      <c r="F34" s="249">
        <v>250000</v>
      </c>
    </row>
    <row r="35" spans="2:6" s="179" customFormat="1" ht="15.75" thickBot="1">
      <c r="B35" s="280" t="s">
        <v>94</v>
      </c>
      <c r="C35" s="278" t="s">
        <v>103</v>
      </c>
      <c r="D35" s="281">
        <v>2</v>
      </c>
      <c r="E35" s="249">
        <v>206964</v>
      </c>
      <c r="F35" s="354">
        <f>E35*2</f>
        <v>413928</v>
      </c>
    </row>
    <row r="36" spans="2:6" s="179" customFormat="1" ht="15.75" thickBot="1">
      <c r="B36" s="280" t="s">
        <v>95</v>
      </c>
      <c r="C36" s="278" t="s">
        <v>97</v>
      </c>
      <c r="D36" s="281">
        <v>30</v>
      </c>
      <c r="E36" s="249">
        <v>0</v>
      </c>
      <c r="F36" s="249">
        <v>0</v>
      </c>
    </row>
    <row r="37" spans="2:6" s="179" customFormat="1" ht="15.75" thickBot="1">
      <c r="B37" s="280" t="s">
        <v>96</v>
      </c>
      <c r="C37" s="278" t="s">
        <v>97</v>
      </c>
      <c r="D37" s="281">
        <v>30</v>
      </c>
      <c r="E37" s="249">
        <v>0</v>
      </c>
      <c r="F37" s="249">
        <v>0</v>
      </c>
    </row>
    <row r="38" spans="2:6" ht="15.75" thickBot="1">
      <c r="B38" s="280"/>
      <c r="C38" s="278"/>
      <c r="D38" s="281"/>
      <c r="E38" s="249"/>
      <c r="F38" s="354"/>
    </row>
    <row r="39" spans="2:6" ht="15.75" thickBot="1">
      <c r="B39" s="280"/>
      <c r="C39" s="278"/>
      <c r="D39" s="279"/>
      <c r="E39" s="355" t="s">
        <v>23</v>
      </c>
      <c r="F39" s="353">
        <f>F30+F31+F32+F33+F34+F35</f>
        <v>2036190</v>
      </c>
    </row>
    <row r="40" spans="2:6">
      <c r="C40" s="278"/>
    </row>
    <row r="41" spans="2:6" ht="15.75" thickBot="1"/>
    <row r="42" spans="2:6" ht="15.75" thickBot="1">
      <c r="B42" s="234"/>
      <c r="C42" s="141" t="s">
        <v>38</v>
      </c>
      <c r="D42" s="235"/>
      <c r="E42" s="346"/>
      <c r="F42" s="347"/>
    </row>
    <row r="43" spans="2:6">
      <c r="B43" s="238" t="s">
        <v>5</v>
      </c>
      <c r="C43" s="270" t="s">
        <v>76</v>
      </c>
      <c r="D43" s="235"/>
      <c r="E43" s="239" t="s">
        <v>6</v>
      </c>
      <c r="F43" s="348"/>
    </row>
    <row r="44" spans="2:6">
      <c r="B44" s="241" t="s">
        <v>7</v>
      </c>
      <c r="C44" s="266" t="s">
        <v>77</v>
      </c>
      <c r="D44" s="259"/>
      <c r="E44" s="242"/>
      <c r="F44" s="348"/>
    </row>
    <row r="45" spans="2:6">
      <c r="B45" s="241" t="s">
        <v>9</v>
      </c>
      <c r="C45" s="267">
        <v>174338</v>
      </c>
      <c r="D45" s="260"/>
      <c r="E45" s="242" t="s">
        <v>10</v>
      </c>
      <c r="F45" s="348"/>
    </row>
    <row r="46" spans="2:6">
      <c r="B46" s="241" t="s">
        <v>11</v>
      </c>
      <c r="C46" s="267"/>
      <c r="D46" s="235"/>
      <c r="E46" s="243"/>
      <c r="F46" s="348"/>
    </row>
    <row r="47" spans="2:6">
      <c r="B47" s="142" t="s">
        <v>12</v>
      </c>
      <c r="C47" s="268">
        <v>33187</v>
      </c>
      <c r="D47" s="235"/>
      <c r="E47" s="306"/>
      <c r="F47" s="348"/>
    </row>
    <row r="48" spans="2:6">
      <c r="B48" s="241" t="s">
        <v>13</v>
      </c>
      <c r="C48" s="267" t="s">
        <v>75</v>
      </c>
      <c r="D48" s="235"/>
      <c r="E48" s="306"/>
      <c r="F48" s="348"/>
    </row>
    <row r="49" spans="2:6">
      <c r="B49" s="245" t="s">
        <v>15</v>
      </c>
      <c r="C49" s="269">
        <v>7074</v>
      </c>
      <c r="D49" s="235"/>
      <c r="E49" s="306"/>
      <c r="F49" s="348"/>
    </row>
    <row r="50" spans="2:6">
      <c r="B50" s="245" t="s">
        <v>16</v>
      </c>
      <c r="C50" s="269"/>
      <c r="D50" s="235"/>
      <c r="E50" s="306"/>
      <c r="F50" s="348"/>
    </row>
    <row r="51" spans="2:6" ht="15.75" thickBot="1">
      <c r="B51" s="247" t="s">
        <v>17</v>
      </c>
      <c r="C51" s="269" t="s">
        <v>80</v>
      </c>
      <c r="D51" s="235"/>
      <c r="E51" s="306"/>
      <c r="F51" s="349"/>
    </row>
    <row r="52" spans="2:6" ht="15.75" thickBot="1">
      <c r="B52" s="232" t="s">
        <v>18</v>
      </c>
      <c r="C52" s="271" t="s">
        <v>19</v>
      </c>
      <c r="D52" s="261" t="s">
        <v>20</v>
      </c>
      <c r="E52" s="249" t="s">
        <v>21</v>
      </c>
      <c r="F52" s="350" t="s">
        <v>22</v>
      </c>
    </row>
    <row r="53" spans="2:6">
      <c r="B53" s="233">
        <v>38827</v>
      </c>
      <c r="C53" s="272" t="s">
        <v>78</v>
      </c>
      <c r="D53" s="263">
        <v>2</v>
      </c>
      <c r="E53" s="251">
        <v>25000</v>
      </c>
      <c r="F53" s="351">
        <f>E53*D53</f>
        <v>50000</v>
      </c>
    </row>
    <row r="54" spans="2:6" s="179" customFormat="1">
      <c r="B54" s="256">
        <v>352060000</v>
      </c>
      <c r="C54" s="273" t="s">
        <v>79</v>
      </c>
      <c r="D54" s="264">
        <v>1</v>
      </c>
      <c r="E54" s="257">
        <v>40150</v>
      </c>
      <c r="F54" s="356">
        <v>40150</v>
      </c>
    </row>
    <row r="55" spans="2:6" ht="15.75" thickBot="1">
      <c r="B55" s="253"/>
      <c r="C55" s="274"/>
      <c r="D55" s="262"/>
      <c r="E55" s="352" t="s">
        <v>23</v>
      </c>
      <c r="F55" s="353">
        <f>F53+F54</f>
        <v>90150</v>
      </c>
    </row>
    <row r="57" spans="2:6" ht="15.75" thickBot="1"/>
    <row r="58" spans="2:6" ht="15.75" thickBot="1">
      <c r="B58" s="234"/>
      <c r="C58" s="141" t="s">
        <v>39</v>
      </c>
      <c r="D58" s="235"/>
      <c r="E58" s="346"/>
      <c r="F58" s="347"/>
    </row>
    <row r="59" spans="2:6">
      <c r="B59" s="238" t="s">
        <v>5</v>
      </c>
      <c r="C59" s="270" t="s">
        <v>131</v>
      </c>
      <c r="D59" s="235"/>
      <c r="E59" s="239" t="s">
        <v>6</v>
      </c>
      <c r="F59" s="348"/>
    </row>
    <row r="60" spans="2:6">
      <c r="B60" s="241" t="s">
        <v>7</v>
      </c>
      <c r="C60" s="266" t="s">
        <v>151</v>
      </c>
      <c r="D60" s="259"/>
      <c r="E60" s="242"/>
      <c r="F60" s="348"/>
    </row>
    <row r="61" spans="2:6">
      <c r="B61" s="241" t="s">
        <v>9</v>
      </c>
      <c r="C61" s="267">
        <v>176765</v>
      </c>
      <c r="D61" s="260"/>
      <c r="E61" s="242" t="s">
        <v>10</v>
      </c>
      <c r="F61" s="348"/>
    </row>
    <row r="62" spans="2:6">
      <c r="B62" s="241" t="s">
        <v>11</v>
      </c>
      <c r="C62" s="267"/>
      <c r="D62" s="235"/>
      <c r="E62" s="243"/>
      <c r="F62" s="348"/>
    </row>
    <row r="63" spans="2:6">
      <c r="B63" s="142" t="s">
        <v>12</v>
      </c>
      <c r="C63" s="268">
        <v>34600</v>
      </c>
      <c r="D63" s="235"/>
      <c r="E63" s="306"/>
      <c r="F63" s="348"/>
    </row>
    <row r="64" spans="2:6">
      <c r="B64" s="241" t="s">
        <v>13</v>
      </c>
      <c r="C64" s="267">
        <v>4500036516</v>
      </c>
      <c r="D64" s="235"/>
      <c r="E64" s="306"/>
      <c r="F64" s="348"/>
    </row>
    <row r="65" spans="2:6">
      <c r="B65" s="245" t="s">
        <v>15</v>
      </c>
      <c r="C65" s="269"/>
      <c r="D65" s="235"/>
      <c r="E65" s="306"/>
      <c r="F65" s="348"/>
    </row>
    <row r="66" spans="2:6">
      <c r="B66" s="245" t="s">
        <v>16</v>
      </c>
      <c r="C66" s="269"/>
      <c r="D66" s="235"/>
      <c r="E66" s="306"/>
      <c r="F66" s="348"/>
    </row>
    <row r="67" spans="2:6" ht="15.75" thickBot="1">
      <c r="B67" s="247" t="s">
        <v>17</v>
      </c>
      <c r="C67" s="269"/>
      <c r="D67" s="235"/>
      <c r="E67" s="306"/>
      <c r="F67" s="349"/>
    </row>
    <row r="68" spans="2:6" ht="15.75" thickBot="1">
      <c r="B68" s="232" t="s">
        <v>18</v>
      </c>
      <c r="C68" s="271" t="s">
        <v>19</v>
      </c>
      <c r="D68" s="342" t="s">
        <v>20</v>
      </c>
      <c r="E68" s="322" t="s">
        <v>21</v>
      </c>
      <c r="F68" s="357" t="s">
        <v>22</v>
      </c>
    </row>
    <row r="69" spans="2:6" s="324" customFormat="1" ht="15.75" thickBot="1">
      <c r="B69" s="258">
        <v>553858</v>
      </c>
      <c r="C69" s="343" t="s">
        <v>152</v>
      </c>
      <c r="D69" s="345">
        <v>2</v>
      </c>
      <c r="E69" s="322">
        <v>185200</v>
      </c>
      <c r="F69" s="354">
        <f>E69*D69</f>
        <v>370400</v>
      </c>
    </row>
    <row r="70" spans="2:6" s="324" customFormat="1" ht="15.75" thickBot="1">
      <c r="B70" s="258">
        <v>554012</v>
      </c>
      <c r="C70" s="343" t="s">
        <v>153</v>
      </c>
      <c r="D70" s="345">
        <v>2</v>
      </c>
      <c r="E70" s="322">
        <v>147806</v>
      </c>
      <c r="F70" s="354">
        <f>E70*D70</f>
        <v>295612</v>
      </c>
    </row>
    <row r="71" spans="2:6" s="324" customFormat="1" ht="15.75" thickBot="1">
      <c r="B71" s="258">
        <v>553855</v>
      </c>
      <c r="C71" s="343" t="s">
        <v>154</v>
      </c>
      <c r="D71" s="345">
        <v>1</v>
      </c>
      <c r="E71" s="322">
        <v>390000</v>
      </c>
      <c r="F71" s="322">
        <v>390000</v>
      </c>
    </row>
    <row r="72" spans="2:6">
      <c r="B72" s="233">
        <v>3200000000</v>
      </c>
      <c r="C72" s="272" t="s">
        <v>31</v>
      </c>
      <c r="D72" s="344">
        <v>1</v>
      </c>
      <c r="E72" s="319">
        <v>175000</v>
      </c>
      <c r="F72" s="319">
        <v>175000</v>
      </c>
    </row>
    <row r="73" spans="2:6" ht="15.75" thickBot="1">
      <c r="B73" s="253"/>
      <c r="C73" s="274"/>
      <c r="D73" s="262"/>
      <c r="E73" s="352" t="s">
        <v>23</v>
      </c>
      <c r="F73" s="353">
        <f>F69+F70+F71+F72</f>
        <v>1231012</v>
      </c>
    </row>
    <row r="75" spans="2:6" ht="15.75" thickBot="1"/>
    <row r="76" spans="2:6" ht="15.75" thickBot="1">
      <c r="B76" s="234"/>
      <c r="C76" s="141" t="s">
        <v>40</v>
      </c>
      <c r="D76" s="235"/>
      <c r="E76" s="346"/>
      <c r="F76" s="347"/>
    </row>
    <row r="77" spans="2:6">
      <c r="B77" s="238" t="s">
        <v>5</v>
      </c>
      <c r="C77" s="282" t="s">
        <v>131</v>
      </c>
      <c r="D77" s="235"/>
      <c r="E77" s="239" t="s">
        <v>6</v>
      </c>
      <c r="F77" s="348"/>
    </row>
    <row r="78" spans="2:6">
      <c r="B78" s="241" t="s">
        <v>7</v>
      </c>
      <c r="C78" s="266" t="s">
        <v>65</v>
      </c>
      <c r="D78" s="259"/>
      <c r="E78" s="242"/>
      <c r="F78" s="348"/>
    </row>
    <row r="79" spans="2:6">
      <c r="B79" s="241" t="s">
        <v>9</v>
      </c>
      <c r="C79" s="267"/>
      <c r="D79" s="260"/>
      <c r="E79" s="242" t="s">
        <v>10</v>
      </c>
      <c r="F79" s="348"/>
    </row>
    <row r="80" spans="2:6">
      <c r="B80" s="241" t="s">
        <v>11</v>
      </c>
      <c r="C80" s="267"/>
      <c r="D80" s="235"/>
      <c r="E80" s="243"/>
      <c r="F80" s="348"/>
    </row>
    <row r="81" spans="2:6">
      <c r="B81" s="142" t="s">
        <v>12</v>
      </c>
      <c r="C81" s="268"/>
      <c r="D81" s="235"/>
      <c r="E81" s="306"/>
      <c r="F81" s="348"/>
    </row>
    <row r="82" spans="2:6">
      <c r="B82" s="241" t="s">
        <v>13</v>
      </c>
      <c r="C82" s="267"/>
      <c r="D82" s="235"/>
      <c r="E82" s="306"/>
      <c r="F82" s="348"/>
    </row>
    <row r="83" spans="2:6">
      <c r="B83" s="245" t="s">
        <v>15</v>
      </c>
      <c r="C83" s="269"/>
      <c r="D83" s="235"/>
      <c r="E83" s="306"/>
      <c r="F83" s="348"/>
    </row>
    <row r="84" spans="2:6">
      <c r="B84" s="245" t="s">
        <v>16</v>
      </c>
      <c r="C84" s="269"/>
      <c r="D84" s="235"/>
      <c r="E84" s="306"/>
      <c r="F84" s="348"/>
    </row>
    <row r="85" spans="2:6" ht="15.75" thickBot="1">
      <c r="B85" s="247" t="s">
        <v>17</v>
      </c>
      <c r="C85" s="269"/>
      <c r="D85" s="235"/>
      <c r="E85" s="306"/>
      <c r="F85" s="349"/>
    </row>
    <row r="86" spans="2:6" ht="15.75" thickBot="1">
      <c r="B86" s="232" t="s">
        <v>18</v>
      </c>
      <c r="C86" s="271" t="s">
        <v>19</v>
      </c>
      <c r="D86" s="261" t="s">
        <v>20</v>
      </c>
      <c r="E86" s="249" t="s">
        <v>21</v>
      </c>
      <c r="F86" s="350" t="s">
        <v>22</v>
      </c>
    </row>
    <row r="87" spans="2:6">
      <c r="B87" s="233"/>
      <c r="C87" s="272"/>
      <c r="D87" s="263"/>
      <c r="E87" s="251"/>
      <c r="F87" s="351"/>
    </row>
    <row r="88" spans="2:6" ht="15.75" thickBot="1">
      <c r="B88" s="253"/>
      <c r="C88" s="274"/>
      <c r="D88" s="262"/>
      <c r="E88" s="352" t="s">
        <v>23</v>
      </c>
      <c r="F88" s="353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topLeftCell="A46"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98"/>
  </cols>
  <sheetData>
    <row r="2" spans="2:6" s="179" customFormat="1">
      <c r="E2" s="198"/>
      <c r="F2" s="198"/>
    </row>
    <row r="3" spans="2:6" ht="15.75" thickBot="1"/>
    <row r="4" spans="2:6" ht="15.75" thickBot="1">
      <c r="B4" s="374"/>
      <c r="C4" s="375" t="s">
        <v>42</v>
      </c>
      <c r="D4" s="365"/>
      <c r="E4" s="366"/>
      <c r="F4" s="367"/>
    </row>
    <row r="5" spans="2:6">
      <c r="B5" s="148" t="s">
        <v>5</v>
      </c>
      <c r="C5" s="301" t="s">
        <v>173</v>
      </c>
      <c r="D5" s="368"/>
      <c r="E5" s="219" t="s">
        <v>6</v>
      </c>
      <c r="F5" s="369"/>
    </row>
    <row r="6" spans="2:6">
      <c r="B6" s="152" t="s">
        <v>7</v>
      </c>
      <c r="C6" s="302" t="s">
        <v>171</v>
      </c>
      <c r="D6" s="154"/>
      <c r="E6" s="221"/>
      <c r="F6" s="369"/>
    </row>
    <row r="7" spans="2:6">
      <c r="B7" s="152" t="s">
        <v>9</v>
      </c>
      <c r="C7" s="303">
        <v>177574</v>
      </c>
      <c r="D7" s="157"/>
      <c r="E7" s="221" t="s">
        <v>10</v>
      </c>
      <c r="F7" s="369"/>
    </row>
    <row r="8" spans="2:6" ht="15.75" thickBot="1">
      <c r="B8" s="160" t="s">
        <v>11</v>
      </c>
      <c r="C8" s="304"/>
      <c r="D8" s="368"/>
      <c r="E8" s="223"/>
      <c r="F8" s="369"/>
    </row>
    <row r="9" spans="2:6" ht="15.75" thickBot="1">
      <c r="B9" s="372" t="s">
        <v>12</v>
      </c>
      <c r="C9" s="373">
        <v>35264</v>
      </c>
      <c r="D9" s="368"/>
      <c r="E9" s="368"/>
      <c r="F9" s="369"/>
    </row>
    <row r="10" spans="2:6">
      <c r="B10" s="370" t="s">
        <v>13</v>
      </c>
      <c r="C10" s="371">
        <v>141370</v>
      </c>
      <c r="D10" s="368"/>
      <c r="E10" s="368"/>
      <c r="F10" s="369"/>
    </row>
    <row r="11" spans="2:6">
      <c r="B11" s="160" t="s">
        <v>15</v>
      </c>
      <c r="C11" s="304">
        <v>7233</v>
      </c>
      <c r="D11" s="368"/>
      <c r="E11" s="368"/>
      <c r="F11" s="369"/>
    </row>
    <row r="12" spans="2:6">
      <c r="B12" s="160" t="s">
        <v>16</v>
      </c>
      <c r="C12" s="161"/>
      <c r="D12" s="368"/>
      <c r="E12" s="368"/>
      <c r="F12" s="369"/>
    </row>
    <row r="13" spans="2:6" ht="15.75" thickBot="1">
      <c r="B13" s="163" t="s">
        <v>17</v>
      </c>
      <c r="C13" s="161"/>
      <c r="D13" s="368"/>
      <c r="E13" s="368"/>
      <c r="F13" s="369"/>
    </row>
    <row r="14" spans="2:6" ht="15.75" thickBot="1">
      <c r="B14" s="376" t="s">
        <v>18</v>
      </c>
      <c r="C14" s="376" t="s">
        <v>19</v>
      </c>
      <c r="D14" s="377" t="s">
        <v>20</v>
      </c>
      <c r="E14" s="378" t="s">
        <v>21</v>
      </c>
      <c r="F14" s="379" t="s">
        <v>22</v>
      </c>
    </row>
    <row r="15" spans="2:6">
      <c r="B15" s="233">
        <v>9082603</v>
      </c>
      <c r="C15" s="233" t="s">
        <v>172</v>
      </c>
      <c r="D15" s="310">
        <v>2</v>
      </c>
      <c r="E15" s="251">
        <v>138000</v>
      </c>
      <c r="F15" s="351">
        <f>E15*D15</f>
        <v>276000</v>
      </c>
    </row>
    <row r="16" spans="2:6" ht="15.75" thickBot="1">
      <c r="B16" s="173"/>
      <c r="C16" s="174"/>
      <c r="D16" s="175"/>
      <c r="E16" s="230" t="s">
        <v>23</v>
      </c>
      <c r="F16" s="353">
        <f>F15</f>
        <v>276000</v>
      </c>
    </row>
    <row r="18" spans="2:6" ht="15.75" thickBot="1"/>
    <row r="19" spans="2:6" ht="15.75" thickBot="1">
      <c r="B19" s="374"/>
      <c r="C19" s="375" t="s">
        <v>43</v>
      </c>
      <c r="D19" s="365"/>
      <c r="E19" s="366"/>
      <c r="F19" s="367"/>
    </row>
    <row r="20" spans="2:6">
      <c r="B20" s="148" t="s">
        <v>5</v>
      </c>
      <c r="C20" s="178" t="s">
        <v>187</v>
      </c>
      <c r="D20" s="368"/>
      <c r="E20" s="219" t="s">
        <v>6</v>
      </c>
      <c r="F20" s="369"/>
    </row>
    <row r="21" spans="2:6">
      <c r="B21" s="152" t="s">
        <v>7</v>
      </c>
      <c r="C21" s="153" t="s">
        <v>188</v>
      </c>
      <c r="D21" s="154"/>
      <c r="E21" s="221"/>
      <c r="F21" s="369"/>
    </row>
    <row r="22" spans="2:6">
      <c r="B22" s="152" t="s">
        <v>9</v>
      </c>
      <c r="C22" s="156">
        <v>181267</v>
      </c>
      <c r="D22" s="157"/>
      <c r="E22" s="221" t="s">
        <v>10</v>
      </c>
      <c r="F22" s="369"/>
    </row>
    <row r="23" spans="2:6" ht="15.75" thickBot="1">
      <c r="B23" s="160" t="s">
        <v>11</v>
      </c>
      <c r="C23" s="161"/>
      <c r="D23" s="368"/>
      <c r="E23" s="223"/>
      <c r="F23" s="369"/>
    </row>
    <row r="24" spans="2:6" ht="15.75" thickBot="1">
      <c r="B24" s="372" t="s">
        <v>12</v>
      </c>
      <c r="C24" s="373">
        <v>37423</v>
      </c>
      <c r="D24" s="368"/>
      <c r="E24" s="368"/>
      <c r="F24" s="369"/>
    </row>
    <row r="25" spans="2:6">
      <c r="B25" s="370" t="s">
        <v>13</v>
      </c>
      <c r="C25" s="380" t="s">
        <v>174</v>
      </c>
      <c r="D25" s="368"/>
      <c r="E25" s="368"/>
      <c r="F25" s="369"/>
    </row>
    <row r="26" spans="2:6">
      <c r="B26" s="160" t="s">
        <v>15</v>
      </c>
      <c r="C26" s="161"/>
      <c r="D26" s="368"/>
      <c r="E26" s="368"/>
      <c r="F26" s="369"/>
    </row>
    <row r="27" spans="2:6">
      <c r="B27" s="160" t="s">
        <v>16</v>
      </c>
      <c r="C27" s="161"/>
      <c r="D27" s="368"/>
      <c r="E27" s="368"/>
      <c r="F27" s="369"/>
    </row>
    <row r="28" spans="2:6" ht="15.75" thickBot="1">
      <c r="B28" s="163" t="s">
        <v>17</v>
      </c>
      <c r="C28" s="161"/>
      <c r="D28" s="368"/>
      <c r="E28" s="368"/>
      <c r="F28" s="369"/>
    </row>
    <row r="29" spans="2:6" ht="15.75" thickBot="1">
      <c r="B29" s="376" t="s">
        <v>18</v>
      </c>
      <c r="C29" s="376" t="s">
        <v>19</v>
      </c>
      <c r="D29" s="377" t="s">
        <v>20</v>
      </c>
      <c r="E29" s="378" t="s">
        <v>21</v>
      </c>
      <c r="F29" s="379" t="s">
        <v>22</v>
      </c>
    </row>
    <row r="30" spans="2:6" s="179" customFormat="1">
      <c r="B30" s="183" t="s">
        <v>186</v>
      </c>
      <c r="C30" s="187" t="s">
        <v>189</v>
      </c>
      <c r="D30" s="187">
        <v>4</v>
      </c>
      <c r="E30" s="189">
        <v>77200</v>
      </c>
      <c r="F30" s="189">
        <f>E30*D30</f>
        <v>308800</v>
      </c>
    </row>
    <row r="31" spans="2:6" ht="15.75" thickBot="1">
      <c r="B31" s="184"/>
      <c r="C31" s="186"/>
      <c r="D31" s="175"/>
      <c r="E31" s="230" t="s">
        <v>23</v>
      </c>
      <c r="F31" s="203">
        <f>F30</f>
        <v>308800</v>
      </c>
    </row>
    <row r="33" spans="2:6" ht="15.75" thickBot="1"/>
    <row r="34" spans="2:6" ht="15.75" thickBot="1">
      <c r="B34" s="144"/>
      <c r="C34" s="141" t="s">
        <v>44</v>
      </c>
      <c r="D34" s="145"/>
      <c r="E34" s="229"/>
      <c r="F34" s="199"/>
    </row>
    <row r="35" spans="2:6">
      <c r="B35" s="148" t="s">
        <v>5</v>
      </c>
      <c r="C35" s="178" t="s">
        <v>109</v>
      </c>
      <c r="D35" s="149"/>
      <c r="E35" s="150" t="s">
        <v>6</v>
      </c>
      <c r="F35" s="200"/>
    </row>
    <row r="36" spans="2:6">
      <c r="B36" s="152" t="s">
        <v>7</v>
      </c>
      <c r="C36" s="153" t="s">
        <v>86</v>
      </c>
      <c r="D36" s="154"/>
      <c r="E36" s="155"/>
      <c r="F36" s="200"/>
    </row>
    <row r="37" spans="2:6">
      <c r="B37" s="152" t="s">
        <v>9</v>
      </c>
      <c r="C37" s="209">
        <v>174709</v>
      </c>
      <c r="D37" s="157"/>
      <c r="E37" s="155" t="s">
        <v>10</v>
      </c>
      <c r="F37" s="200"/>
    </row>
    <row r="38" spans="2:6">
      <c r="B38" s="152" t="s">
        <v>11</v>
      </c>
      <c r="C38" s="209"/>
      <c r="D38" s="149"/>
      <c r="E38" s="158"/>
      <c r="F38" s="200"/>
    </row>
    <row r="39" spans="2:6">
      <c r="B39" s="142" t="s">
        <v>12</v>
      </c>
      <c r="C39" s="210">
        <v>33328</v>
      </c>
      <c r="D39" s="149"/>
      <c r="E39" s="149"/>
      <c r="F39" s="200"/>
    </row>
    <row r="40" spans="2:6">
      <c r="B40" s="152" t="s">
        <v>13</v>
      </c>
      <c r="C40" s="209">
        <v>4700004597</v>
      </c>
      <c r="D40" s="149"/>
      <c r="E40" s="149"/>
      <c r="F40" s="200"/>
    </row>
    <row r="41" spans="2:6">
      <c r="B41" s="160" t="s">
        <v>15</v>
      </c>
      <c r="C41" s="161"/>
      <c r="D41" s="149"/>
      <c r="E41" s="149"/>
      <c r="F41" s="200"/>
    </row>
    <row r="42" spans="2:6">
      <c r="B42" s="160" t="s">
        <v>16</v>
      </c>
      <c r="C42" s="161"/>
      <c r="D42" s="149"/>
      <c r="E42" s="149"/>
      <c r="F42" s="200"/>
    </row>
    <row r="43" spans="2:6" ht="15.75" thickBot="1">
      <c r="B43" s="163" t="s">
        <v>17</v>
      </c>
      <c r="C43" s="161"/>
      <c r="D43" s="149"/>
      <c r="E43" s="149"/>
      <c r="F43" s="201"/>
    </row>
    <row r="44" spans="2:6" ht="15.75" thickBot="1">
      <c r="B44" s="165" t="s">
        <v>18</v>
      </c>
      <c r="C44" s="165" t="s">
        <v>19</v>
      </c>
      <c r="D44" s="166" t="s">
        <v>20</v>
      </c>
      <c r="E44" s="167" t="s">
        <v>21</v>
      </c>
      <c r="F44" s="202" t="s">
        <v>22</v>
      </c>
    </row>
    <row r="45" spans="2:6">
      <c r="B45" s="169">
        <v>9910000003</v>
      </c>
      <c r="C45" s="169" t="s">
        <v>125</v>
      </c>
      <c r="D45" s="170">
        <v>1</v>
      </c>
      <c r="E45" s="171">
        <v>250000</v>
      </c>
      <c r="F45" s="171">
        <v>250000</v>
      </c>
    </row>
    <row r="46" spans="2:6" ht="15.75" thickBot="1">
      <c r="B46" s="173"/>
      <c r="C46" s="174"/>
      <c r="D46" s="175"/>
      <c r="E46" s="230" t="s">
        <v>23</v>
      </c>
      <c r="F46" s="203">
        <f>F45</f>
        <v>250000</v>
      </c>
    </row>
    <row r="48" spans="2:6" ht="15.75" thickBot="1"/>
    <row r="49" spans="2:6" ht="15.75" thickBot="1">
      <c r="B49" s="144"/>
      <c r="C49" s="141" t="s">
        <v>45</v>
      </c>
      <c r="D49" s="145"/>
      <c r="E49" s="229"/>
      <c r="F49" s="199"/>
    </row>
    <row r="50" spans="2:6">
      <c r="B50" s="148" t="s">
        <v>5</v>
      </c>
      <c r="C50" s="178" t="s">
        <v>190</v>
      </c>
      <c r="D50" s="149"/>
      <c r="E50" s="150" t="s">
        <v>6</v>
      </c>
      <c r="F50" s="200"/>
    </row>
    <row r="51" spans="2:6">
      <c r="B51" s="152" t="s">
        <v>7</v>
      </c>
      <c r="C51" s="153" t="s">
        <v>175</v>
      </c>
      <c r="D51" s="154"/>
      <c r="E51" s="155"/>
      <c r="F51" s="200"/>
    </row>
    <row r="52" spans="2:6">
      <c r="B52" s="152" t="s">
        <v>9</v>
      </c>
      <c r="C52" s="156">
        <v>181461</v>
      </c>
      <c r="D52" s="157"/>
      <c r="E52" s="155" t="s">
        <v>10</v>
      </c>
      <c r="F52" s="200"/>
    </row>
    <row r="53" spans="2:6">
      <c r="B53" s="152" t="s">
        <v>11</v>
      </c>
      <c r="C53" s="156"/>
      <c r="D53" s="149"/>
      <c r="E53" s="158"/>
      <c r="F53" s="200"/>
    </row>
    <row r="54" spans="2:6">
      <c r="B54" s="142" t="s">
        <v>12</v>
      </c>
      <c r="C54" s="143">
        <v>377533</v>
      </c>
      <c r="D54" s="149"/>
      <c r="E54" s="149"/>
      <c r="F54" s="200"/>
    </row>
    <row r="55" spans="2:6">
      <c r="B55" s="152" t="s">
        <v>13</v>
      </c>
      <c r="C55" s="156" t="s">
        <v>191</v>
      </c>
      <c r="D55" s="149"/>
      <c r="E55" s="149"/>
      <c r="F55" s="200"/>
    </row>
    <row r="56" spans="2:6">
      <c r="B56" s="160" t="s">
        <v>15</v>
      </c>
      <c r="C56" s="161"/>
      <c r="D56" s="149"/>
      <c r="E56" s="149"/>
      <c r="F56" s="200"/>
    </row>
    <row r="57" spans="2:6">
      <c r="B57" s="160" t="s">
        <v>16</v>
      </c>
      <c r="C57" s="161"/>
      <c r="D57" s="149"/>
      <c r="E57" s="149"/>
      <c r="F57" s="200"/>
    </row>
    <row r="58" spans="2:6" ht="15.75" thickBot="1">
      <c r="B58" s="163" t="s">
        <v>17</v>
      </c>
      <c r="C58" s="161"/>
      <c r="D58" s="149"/>
      <c r="E58" s="149"/>
      <c r="F58" s="201"/>
    </row>
    <row r="59" spans="2:6" ht="15.75" thickBot="1">
      <c r="B59" s="165" t="s">
        <v>18</v>
      </c>
      <c r="C59" s="165" t="s">
        <v>19</v>
      </c>
      <c r="D59" s="166" t="s">
        <v>20</v>
      </c>
      <c r="E59" s="167" t="s">
        <v>21</v>
      </c>
      <c r="F59" s="202" t="s">
        <v>22</v>
      </c>
    </row>
    <row r="60" spans="2:6" s="179" customFormat="1">
      <c r="B60" s="183" t="s">
        <v>83</v>
      </c>
      <c r="C60" s="187" t="s">
        <v>192</v>
      </c>
      <c r="D60" s="187">
        <v>6</v>
      </c>
      <c r="E60" s="189">
        <v>47304</v>
      </c>
      <c r="F60" s="189">
        <f>E60*D60</f>
        <v>283824</v>
      </c>
    </row>
    <row r="61" spans="2:6" ht="15.75" thickBot="1">
      <c r="B61" s="184"/>
      <c r="C61" s="186"/>
      <c r="D61" s="175"/>
      <c r="E61" s="230" t="s">
        <v>23</v>
      </c>
      <c r="F61" s="203">
        <f>F60</f>
        <v>283824</v>
      </c>
    </row>
    <row r="63" spans="2:6" ht="15.75" thickBot="1"/>
    <row r="64" spans="2:6" ht="15.75" thickBot="1">
      <c r="B64" s="144"/>
      <c r="C64" s="141" t="s">
        <v>46</v>
      </c>
      <c r="D64" s="145"/>
      <c r="E64" s="229"/>
      <c r="F64" s="199"/>
    </row>
    <row r="65" spans="2:6">
      <c r="B65" s="148" t="s">
        <v>5</v>
      </c>
      <c r="C65" s="178" t="s">
        <v>41</v>
      </c>
      <c r="D65" s="149"/>
      <c r="E65" s="150" t="s">
        <v>6</v>
      </c>
      <c r="F65" s="200"/>
    </row>
    <row r="66" spans="2:6">
      <c r="B66" s="152" t="s">
        <v>7</v>
      </c>
      <c r="C66" s="153" t="s">
        <v>66</v>
      </c>
      <c r="D66" s="154"/>
      <c r="E66" s="155"/>
      <c r="F66" s="200"/>
    </row>
    <row r="67" spans="2:6">
      <c r="B67" s="152" t="s">
        <v>9</v>
      </c>
      <c r="C67" s="156">
        <v>174020</v>
      </c>
      <c r="D67" s="157"/>
      <c r="E67" s="155" t="s">
        <v>10</v>
      </c>
      <c r="F67" s="200"/>
    </row>
    <row r="68" spans="2:6">
      <c r="B68" s="152" t="s">
        <v>11</v>
      </c>
      <c r="C68" s="156"/>
      <c r="D68" s="149"/>
      <c r="E68" s="158"/>
      <c r="F68" s="200"/>
    </row>
    <row r="69" spans="2:6">
      <c r="B69" s="142" t="s">
        <v>12</v>
      </c>
      <c r="C69" s="143"/>
      <c r="D69" s="149"/>
      <c r="E69" s="149"/>
      <c r="F69" s="200"/>
    </row>
    <row r="70" spans="2:6">
      <c r="B70" s="152" t="s">
        <v>13</v>
      </c>
      <c r="C70" s="156"/>
      <c r="D70" s="149"/>
      <c r="E70" s="149"/>
      <c r="F70" s="200"/>
    </row>
    <row r="71" spans="2:6">
      <c r="B71" s="160" t="s">
        <v>15</v>
      </c>
      <c r="C71" s="161"/>
      <c r="D71" s="149"/>
      <c r="E71" s="149"/>
      <c r="F71" s="200"/>
    </row>
    <row r="72" spans="2:6">
      <c r="B72" s="160" t="s">
        <v>16</v>
      </c>
      <c r="C72" s="161"/>
      <c r="D72" s="149"/>
      <c r="E72" s="149"/>
      <c r="F72" s="200"/>
    </row>
    <row r="73" spans="2:6" ht="15.75" thickBot="1">
      <c r="B73" s="163" t="s">
        <v>17</v>
      </c>
      <c r="C73" s="161"/>
      <c r="D73" s="149"/>
      <c r="E73" s="149"/>
      <c r="F73" s="201"/>
    </row>
    <row r="74" spans="2:6" ht="15.75" thickBot="1">
      <c r="B74" s="165" t="s">
        <v>18</v>
      </c>
      <c r="C74" s="165" t="s">
        <v>19</v>
      </c>
      <c r="D74" s="291" t="s">
        <v>20</v>
      </c>
      <c r="E74" s="292" t="s">
        <v>21</v>
      </c>
      <c r="F74" s="293" t="s">
        <v>22</v>
      </c>
    </row>
    <row r="75" spans="2:6" s="179" customFormat="1">
      <c r="B75" s="284" t="s">
        <v>119</v>
      </c>
      <c r="C75" s="285" t="s">
        <v>115</v>
      </c>
      <c r="D75" s="169">
        <v>1</v>
      </c>
      <c r="E75" s="296">
        <v>24570</v>
      </c>
      <c r="F75" s="205">
        <f>E75*D75</f>
        <v>24570</v>
      </c>
    </row>
    <row r="76" spans="2:6" s="179" customFormat="1">
      <c r="B76" s="287">
        <v>90044</v>
      </c>
      <c r="C76" s="288" t="s">
        <v>116</v>
      </c>
      <c r="D76" s="287">
        <v>2</v>
      </c>
      <c r="E76" s="297">
        <v>12870</v>
      </c>
      <c r="F76" s="294">
        <f>E76*D76</f>
        <v>25740</v>
      </c>
    </row>
    <row r="77" spans="2:6" s="179" customFormat="1">
      <c r="B77" s="287">
        <v>9178</v>
      </c>
      <c r="C77" s="288" t="s">
        <v>117</v>
      </c>
      <c r="D77" s="287">
        <v>1</v>
      </c>
      <c r="E77" s="297">
        <v>220870</v>
      </c>
      <c r="F77" s="294">
        <f>E77*D77</f>
        <v>220870</v>
      </c>
    </row>
    <row r="78" spans="2:6">
      <c r="B78" s="286" t="s">
        <v>120</v>
      </c>
      <c r="C78" s="289" t="s">
        <v>118</v>
      </c>
      <c r="D78" s="287">
        <v>2</v>
      </c>
      <c r="E78" s="297">
        <v>25870</v>
      </c>
      <c r="F78" s="294">
        <f>E78*D78</f>
        <v>51740</v>
      </c>
    </row>
    <row r="79" spans="2:6" ht="15.75" thickBot="1">
      <c r="B79" s="173"/>
      <c r="C79" s="290"/>
      <c r="D79" s="299"/>
      <c r="E79" s="298" t="s">
        <v>23</v>
      </c>
      <c r="F79" s="295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opLeftCell="A61" workbookViewId="0">
      <selection activeCell="H70" sqref="H7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98"/>
  </cols>
  <sheetData>
    <row r="2" spans="2:6" s="179" customFormat="1">
      <c r="F2" s="198"/>
    </row>
    <row r="3" spans="2:6" ht="15.75" thickBot="1"/>
    <row r="4" spans="2:6" ht="15.75" thickBot="1">
      <c r="B4" s="144"/>
      <c r="C4" s="206" t="s">
        <v>47</v>
      </c>
      <c r="D4" s="215"/>
      <c r="E4" s="216"/>
      <c r="F4" s="217"/>
    </row>
    <row r="5" spans="2:6">
      <c r="B5" s="148" t="s">
        <v>5</v>
      </c>
      <c r="C5" s="207" t="s">
        <v>81</v>
      </c>
      <c r="D5" s="218"/>
      <c r="E5" s="219" t="s">
        <v>6</v>
      </c>
      <c r="F5" s="220"/>
    </row>
    <row r="6" spans="2:6">
      <c r="B6" s="152" t="s">
        <v>7</v>
      </c>
      <c r="C6" s="208" t="s">
        <v>82</v>
      </c>
      <c r="D6" s="218"/>
      <c r="E6" s="221"/>
      <c r="F6" s="220"/>
    </row>
    <row r="7" spans="2:6">
      <c r="B7" s="152" t="s">
        <v>9</v>
      </c>
      <c r="C7" s="209"/>
      <c r="D7" s="222"/>
      <c r="E7" s="221" t="s">
        <v>10</v>
      </c>
      <c r="F7" s="220"/>
    </row>
    <row r="8" spans="2:6">
      <c r="B8" s="152" t="s">
        <v>11</v>
      </c>
      <c r="C8" s="209"/>
      <c r="D8" s="218"/>
      <c r="E8" s="223"/>
      <c r="F8" s="220"/>
    </row>
    <row r="9" spans="2:6">
      <c r="B9" s="142" t="s">
        <v>12</v>
      </c>
      <c r="C9" s="210"/>
      <c r="D9" s="218"/>
      <c r="E9" s="224"/>
      <c r="F9" s="220"/>
    </row>
    <row r="10" spans="2:6">
      <c r="B10" s="152" t="s">
        <v>13</v>
      </c>
      <c r="C10" s="209">
        <v>2207</v>
      </c>
      <c r="D10" s="218"/>
      <c r="E10" s="224"/>
      <c r="F10" s="220"/>
    </row>
    <row r="11" spans="2:6">
      <c r="B11" s="160" t="s">
        <v>15</v>
      </c>
      <c r="C11" s="211"/>
      <c r="D11" s="218"/>
      <c r="E11" s="225"/>
      <c r="F11" s="220"/>
    </row>
    <row r="12" spans="2:6">
      <c r="B12" s="160" t="s">
        <v>16</v>
      </c>
      <c r="C12" s="211"/>
      <c r="D12" s="218"/>
      <c r="E12" s="225"/>
      <c r="F12" s="220"/>
    </row>
    <row r="13" spans="2:6" ht="15.75" thickBot="1">
      <c r="B13" s="163" t="s">
        <v>17</v>
      </c>
      <c r="C13" s="211"/>
      <c r="D13" s="226"/>
      <c r="E13" s="227"/>
      <c r="F13" s="228"/>
    </row>
    <row r="14" spans="2:6" ht="15.75" thickBot="1">
      <c r="B14" s="165" t="s">
        <v>18</v>
      </c>
      <c r="C14" s="165" t="s">
        <v>19</v>
      </c>
      <c r="D14" s="212" t="s">
        <v>20</v>
      </c>
      <c r="E14" s="213" t="s">
        <v>21</v>
      </c>
      <c r="F14" s="214" t="s">
        <v>22</v>
      </c>
    </row>
    <row r="15" spans="2:6">
      <c r="B15" s="169" t="s">
        <v>83</v>
      </c>
      <c r="C15" s="169" t="s">
        <v>84</v>
      </c>
      <c r="D15" s="170">
        <v>1</v>
      </c>
      <c r="E15" s="171">
        <v>51100</v>
      </c>
      <c r="F15" s="171">
        <v>51100</v>
      </c>
    </row>
    <row r="16" spans="2:6" ht="15.75" thickBot="1">
      <c r="B16" s="173"/>
      <c r="C16" s="174"/>
      <c r="D16" s="175"/>
      <c r="E16" s="176" t="s">
        <v>23</v>
      </c>
      <c r="F16" s="203">
        <f>F15</f>
        <v>51100</v>
      </c>
    </row>
    <row r="18" spans="2:6" ht="15.75" thickBot="1"/>
    <row r="19" spans="2:6" ht="15.75" thickBot="1">
      <c r="B19" s="144"/>
      <c r="C19" s="141" t="s">
        <v>48</v>
      </c>
      <c r="D19" s="145"/>
      <c r="E19" s="146"/>
      <c r="F19" s="199"/>
    </row>
    <row r="20" spans="2:6">
      <c r="B20" s="148" t="s">
        <v>5</v>
      </c>
      <c r="C20" s="301" t="s">
        <v>123</v>
      </c>
      <c r="D20" s="149"/>
      <c r="E20" s="150" t="s">
        <v>6</v>
      </c>
      <c r="F20" s="200"/>
    </row>
    <row r="21" spans="2:6">
      <c r="B21" s="152" t="s">
        <v>7</v>
      </c>
      <c r="C21" s="302" t="s">
        <v>66</v>
      </c>
      <c r="D21" s="154"/>
      <c r="E21" s="155"/>
      <c r="F21" s="200"/>
    </row>
    <row r="22" spans="2:6">
      <c r="B22" s="152" t="s">
        <v>9</v>
      </c>
      <c r="C22" s="156">
        <v>174674</v>
      </c>
      <c r="D22" s="157"/>
      <c r="E22" s="155" t="s">
        <v>10</v>
      </c>
      <c r="F22" s="200"/>
    </row>
    <row r="23" spans="2:6">
      <c r="B23" s="152" t="s">
        <v>11</v>
      </c>
      <c r="C23" s="156"/>
      <c r="D23" s="149"/>
      <c r="E23" s="158"/>
      <c r="F23" s="200"/>
    </row>
    <row r="24" spans="2:6">
      <c r="B24" s="142" t="s">
        <v>12</v>
      </c>
      <c r="C24" s="143">
        <v>33441</v>
      </c>
      <c r="D24" s="149"/>
      <c r="E24" s="159"/>
      <c r="F24" s="200"/>
    </row>
    <row r="25" spans="2:6">
      <c r="B25" s="152" t="s">
        <v>13</v>
      </c>
      <c r="C25" s="156">
        <v>7178</v>
      </c>
      <c r="D25" s="149"/>
      <c r="E25" s="159"/>
      <c r="F25" s="200"/>
    </row>
    <row r="26" spans="2:6">
      <c r="B26" s="160" t="s">
        <v>15</v>
      </c>
      <c r="C26" s="161">
        <v>7178</v>
      </c>
      <c r="D26" s="149"/>
      <c r="E26" s="162"/>
      <c r="F26" s="200"/>
    </row>
    <row r="27" spans="2:6">
      <c r="B27" s="160" t="s">
        <v>16</v>
      </c>
      <c r="C27" s="161"/>
      <c r="D27" s="149"/>
      <c r="E27" s="162"/>
      <c r="F27" s="200"/>
    </row>
    <row r="28" spans="2:6" ht="15.75" thickBot="1">
      <c r="B28" s="163" t="s">
        <v>17</v>
      </c>
      <c r="C28" s="161"/>
      <c r="D28" s="149"/>
      <c r="E28" s="162"/>
      <c r="F28" s="201"/>
    </row>
    <row r="29" spans="2:6" ht="15.75" thickBot="1">
      <c r="B29" s="165" t="s">
        <v>18</v>
      </c>
      <c r="C29" s="165" t="s">
        <v>19</v>
      </c>
      <c r="D29" s="166" t="s">
        <v>20</v>
      </c>
      <c r="E29" s="167" t="s">
        <v>21</v>
      </c>
      <c r="F29" s="202" t="s">
        <v>22</v>
      </c>
    </row>
    <row r="30" spans="2:6" s="179" customFormat="1" ht="15.75" thickBot="1">
      <c r="B30" s="302" t="s">
        <v>141</v>
      </c>
      <c r="C30" s="196" t="s">
        <v>142</v>
      </c>
      <c r="D30" s="185">
        <v>12</v>
      </c>
      <c r="E30" s="190">
        <v>12000</v>
      </c>
      <c r="F30" s="203">
        <f>E30*D30</f>
        <v>144000</v>
      </c>
    </row>
    <row r="31" spans="2:6" ht="15.75" thickBot="1">
      <c r="B31" s="173"/>
      <c r="C31" s="174"/>
      <c r="D31" s="175"/>
      <c r="E31" s="176" t="s">
        <v>23</v>
      </c>
      <c r="F31" s="203">
        <f>E30*D30</f>
        <v>144000</v>
      </c>
    </row>
    <row r="33" spans="2:6" ht="15.75" thickBot="1"/>
    <row r="34" spans="2:6" ht="15.75" thickBot="1">
      <c r="B34" s="144"/>
      <c r="C34" s="141" t="s">
        <v>49</v>
      </c>
      <c r="D34" s="145"/>
      <c r="E34" s="146"/>
      <c r="F34" s="199"/>
    </row>
    <row r="35" spans="2:6">
      <c r="B35" s="148" t="s">
        <v>5</v>
      </c>
      <c r="C35" s="178" t="s">
        <v>87</v>
      </c>
      <c r="D35" s="149"/>
      <c r="E35" s="150" t="s">
        <v>6</v>
      </c>
      <c r="F35" s="200"/>
    </row>
    <row r="36" spans="2:6">
      <c r="B36" s="152" t="s">
        <v>7</v>
      </c>
      <c r="C36" s="153" t="s">
        <v>88</v>
      </c>
      <c r="D36" s="154"/>
      <c r="E36" s="155"/>
      <c r="F36" s="200"/>
    </row>
    <row r="37" spans="2:6">
      <c r="B37" s="152" t="s">
        <v>9</v>
      </c>
      <c r="C37" s="156">
        <v>174787</v>
      </c>
      <c r="D37" s="157"/>
      <c r="E37" s="155" t="s">
        <v>10</v>
      </c>
      <c r="F37" s="200"/>
    </row>
    <row r="38" spans="2:6">
      <c r="B38" s="152" t="s">
        <v>11</v>
      </c>
      <c r="C38" s="156"/>
      <c r="D38" s="149"/>
      <c r="E38" s="158"/>
      <c r="F38" s="200"/>
    </row>
    <row r="39" spans="2:6">
      <c r="B39" s="142" t="s">
        <v>12</v>
      </c>
      <c r="C39" s="143">
        <v>33466</v>
      </c>
      <c r="D39" s="149"/>
      <c r="E39" s="159"/>
      <c r="F39" s="200"/>
    </row>
    <row r="40" spans="2:6">
      <c r="B40" s="152" t="s">
        <v>13</v>
      </c>
      <c r="C40" s="156">
        <v>46761</v>
      </c>
      <c r="D40" s="149"/>
      <c r="E40" s="159"/>
      <c r="F40" s="200"/>
    </row>
    <row r="41" spans="2:6">
      <c r="B41" s="160" t="s">
        <v>15</v>
      </c>
      <c r="C41" s="161">
        <v>7106</v>
      </c>
      <c r="D41" s="149"/>
      <c r="E41" s="162"/>
      <c r="F41" s="200"/>
    </row>
    <row r="42" spans="2:6">
      <c r="B42" s="160" t="s">
        <v>16</v>
      </c>
      <c r="C42" s="161"/>
      <c r="D42" s="149"/>
      <c r="E42" s="162"/>
      <c r="F42" s="200"/>
    </row>
    <row r="43" spans="2:6" ht="15.75" thickBot="1">
      <c r="B43" s="163" t="s">
        <v>17</v>
      </c>
      <c r="C43" s="161" t="s">
        <v>80</v>
      </c>
      <c r="D43" s="149"/>
      <c r="E43" s="162"/>
      <c r="F43" s="201"/>
    </row>
    <row r="44" spans="2:6" ht="15.75" thickBot="1">
      <c r="B44" s="165" t="s">
        <v>18</v>
      </c>
      <c r="C44" s="165" t="s">
        <v>19</v>
      </c>
      <c r="D44" s="166" t="s">
        <v>20</v>
      </c>
      <c r="E44" s="167" t="s">
        <v>21</v>
      </c>
      <c r="F44" s="202" t="s">
        <v>22</v>
      </c>
    </row>
    <row r="45" spans="2:6" s="179" customFormat="1" ht="15.75" thickBot="1">
      <c r="B45" s="188" t="s">
        <v>83</v>
      </c>
      <c r="C45" s="191" t="s">
        <v>84</v>
      </c>
      <c r="D45" s="192">
        <v>2</v>
      </c>
      <c r="E45" s="171">
        <v>70000</v>
      </c>
      <c r="F45" s="205">
        <f>E45*D45</f>
        <v>140000</v>
      </c>
    </row>
    <row r="46" spans="2:6" ht="15.75" thickBot="1">
      <c r="B46" s="184"/>
      <c r="C46" s="186"/>
      <c r="D46" s="175"/>
      <c r="E46" s="176" t="s">
        <v>23</v>
      </c>
      <c r="F46" s="205">
        <f>F45</f>
        <v>140000</v>
      </c>
    </row>
    <row r="48" spans="2:6" ht="15.75" thickBot="1"/>
    <row r="49" spans="2:6" ht="15.75" thickBot="1">
      <c r="B49" s="144"/>
      <c r="C49" s="141" t="s">
        <v>50</v>
      </c>
      <c r="D49" s="145"/>
      <c r="E49" s="146"/>
      <c r="F49" s="199"/>
    </row>
    <row r="50" spans="2:6">
      <c r="B50" s="148" t="s">
        <v>5</v>
      </c>
      <c r="C50" s="178" t="s">
        <v>109</v>
      </c>
      <c r="D50" s="149"/>
      <c r="E50" s="150" t="s">
        <v>6</v>
      </c>
      <c r="F50" s="200"/>
    </row>
    <row r="51" spans="2:6">
      <c r="B51" s="152" t="s">
        <v>7</v>
      </c>
      <c r="C51" s="153" t="s">
        <v>86</v>
      </c>
      <c r="D51" s="154"/>
      <c r="E51" s="155"/>
      <c r="F51" s="200"/>
    </row>
    <row r="52" spans="2:6">
      <c r="B52" s="152" t="s">
        <v>9</v>
      </c>
      <c r="C52" s="337">
        <v>175213</v>
      </c>
      <c r="D52" s="157"/>
      <c r="E52" s="155" t="s">
        <v>10</v>
      </c>
      <c r="F52" s="200"/>
    </row>
    <row r="53" spans="2:6">
      <c r="B53" s="152" t="s">
        <v>11</v>
      </c>
      <c r="C53" s="156"/>
      <c r="D53" s="149"/>
      <c r="E53" s="158"/>
      <c r="F53" s="200"/>
    </row>
    <row r="54" spans="2:6">
      <c r="B54" s="142" t="s">
        <v>12</v>
      </c>
      <c r="C54" s="336">
        <v>33022</v>
      </c>
      <c r="D54" s="149"/>
      <c r="E54" s="159"/>
      <c r="F54" s="200"/>
    </row>
    <row r="55" spans="2:6">
      <c r="B55" s="152" t="s">
        <v>13</v>
      </c>
      <c r="C55" s="156"/>
      <c r="D55" s="149"/>
      <c r="E55" s="159"/>
      <c r="F55" s="200"/>
    </row>
    <row r="56" spans="2:6">
      <c r="B56" s="160" t="s">
        <v>15</v>
      </c>
      <c r="C56" s="161"/>
      <c r="D56" s="149"/>
      <c r="E56" s="162"/>
      <c r="F56" s="200"/>
    </row>
    <row r="57" spans="2:6">
      <c r="B57" s="160" t="s">
        <v>16</v>
      </c>
      <c r="C57" s="161"/>
      <c r="D57" s="149"/>
      <c r="E57" s="162"/>
      <c r="F57" s="200"/>
    </row>
    <row r="58" spans="2:6" ht="15.75" thickBot="1">
      <c r="B58" s="163" t="s">
        <v>17</v>
      </c>
      <c r="C58" s="161"/>
      <c r="D58" s="149"/>
      <c r="E58" s="162"/>
      <c r="F58" s="201"/>
    </row>
    <row r="59" spans="2:6" ht="15.75" thickBot="1">
      <c r="B59" s="165" t="s">
        <v>18</v>
      </c>
      <c r="C59" s="165" t="s">
        <v>19</v>
      </c>
      <c r="D59" s="166" t="s">
        <v>20</v>
      </c>
      <c r="E59" s="292" t="s">
        <v>21</v>
      </c>
      <c r="F59" s="202" t="s">
        <v>22</v>
      </c>
    </row>
    <row r="60" spans="2:6" s="324" customFormat="1">
      <c r="B60" s="284" t="s">
        <v>136</v>
      </c>
      <c r="C60" s="284" t="s">
        <v>137</v>
      </c>
      <c r="D60" s="285">
        <v>73</v>
      </c>
      <c r="E60" s="327">
        <v>54474</v>
      </c>
      <c r="F60" s="338">
        <v>54474</v>
      </c>
    </row>
    <row r="61" spans="2:6" ht="15.75" thickBot="1">
      <c r="B61" s="173"/>
      <c r="C61" s="174"/>
      <c r="D61" s="175"/>
      <c r="E61" s="176" t="s">
        <v>23</v>
      </c>
      <c r="F61" s="203">
        <f>F60</f>
        <v>54474</v>
      </c>
    </row>
    <row r="63" spans="2:6" ht="15.75" thickBot="1"/>
    <row r="64" spans="2:6" ht="15.75" thickBot="1">
      <c r="B64" s="144"/>
      <c r="C64" s="141" t="s">
        <v>51</v>
      </c>
      <c r="D64" s="145"/>
      <c r="E64" s="146"/>
      <c r="F64" s="199"/>
    </row>
    <row r="65" spans="2:6">
      <c r="B65" s="148" t="s">
        <v>5</v>
      </c>
      <c r="C65" s="301" t="s">
        <v>160</v>
      </c>
      <c r="D65" s="149"/>
      <c r="E65" s="150" t="s">
        <v>6</v>
      </c>
      <c r="F65" s="200"/>
    </row>
    <row r="66" spans="2:6">
      <c r="B66" s="152" t="s">
        <v>7</v>
      </c>
      <c r="C66" s="302" t="s">
        <v>126</v>
      </c>
      <c r="D66" s="154"/>
      <c r="E66" s="155"/>
      <c r="F66" s="200"/>
    </row>
    <row r="67" spans="2:6">
      <c r="B67" s="152" t="s">
        <v>9</v>
      </c>
      <c r="C67" s="156">
        <v>176587</v>
      </c>
      <c r="D67" s="157"/>
      <c r="E67" s="155" t="s">
        <v>10</v>
      </c>
      <c r="F67" s="200"/>
    </row>
    <row r="68" spans="2:6">
      <c r="B68" s="152" t="s">
        <v>11</v>
      </c>
      <c r="C68" s="156"/>
      <c r="D68" s="149"/>
      <c r="E68" s="158"/>
      <c r="F68" s="200"/>
    </row>
    <row r="69" spans="2:6">
      <c r="B69" s="142" t="s">
        <v>12</v>
      </c>
      <c r="C69" s="143">
        <v>34612</v>
      </c>
      <c r="D69" s="149"/>
      <c r="E69" s="159"/>
      <c r="F69" s="200"/>
    </row>
    <row r="70" spans="2:6">
      <c r="B70" s="152" t="s">
        <v>13</v>
      </c>
      <c r="C70" s="156">
        <v>1554</v>
      </c>
      <c r="D70" s="149"/>
      <c r="E70" s="159"/>
      <c r="F70" s="200"/>
    </row>
    <row r="71" spans="2:6">
      <c r="B71" s="160" t="s">
        <v>15</v>
      </c>
      <c r="C71" s="161"/>
      <c r="D71" s="149"/>
      <c r="E71" s="162"/>
      <c r="F71" s="200"/>
    </row>
    <row r="72" spans="2:6">
      <c r="B72" s="160" t="s">
        <v>16</v>
      </c>
      <c r="C72" s="161"/>
      <c r="D72" s="149"/>
      <c r="E72" s="162"/>
      <c r="F72" s="200"/>
    </row>
    <row r="73" spans="2:6" ht="15.75" thickBot="1">
      <c r="B73" s="163" t="s">
        <v>17</v>
      </c>
      <c r="C73" s="161"/>
      <c r="D73" s="149"/>
      <c r="E73" s="162"/>
      <c r="F73" s="201"/>
    </row>
    <row r="74" spans="2:6" ht="15.75" thickBot="1">
      <c r="B74" s="165" t="s">
        <v>18</v>
      </c>
      <c r="C74" s="165" t="s">
        <v>19</v>
      </c>
      <c r="D74" s="291" t="s">
        <v>20</v>
      </c>
      <c r="E74" s="292" t="s">
        <v>21</v>
      </c>
      <c r="F74" s="293" t="s">
        <v>22</v>
      </c>
    </row>
    <row r="75" spans="2:6" s="324" customFormat="1" ht="15.75" thickBot="1">
      <c r="B75" s="284" t="s">
        <v>91</v>
      </c>
      <c r="C75" s="333" t="s">
        <v>161</v>
      </c>
      <c r="D75" s="185">
        <v>1</v>
      </c>
      <c r="E75" s="327">
        <v>79959</v>
      </c>
      <c r="F75" s="358">
        <v>79959</v>
      </c>
    </row>
    <row r="76" spans="2:6" s="324" customFormat="1" ht="15.75" thickBot="1">
      <c r="B76" s="284" t="s">
        <v>162</v>
      </c>
      <c r="C76" s="333" t="s">
        <v>163</v>
      </c>
      <c r="D76" s="185">
        <v>1</v>
      </c>
      <c r="E76" s="327">
        <v>77532</v>
      </c>
      <c r="F76" s="358">
        <v>77532</v>
      </c>
    </row>
    <row r="77" spans="2:6" s="324" customFormat="1" ht="15.75" thickBot="1">
      <c r="B77" s="284" t="s">
        <v>89</v>
      </c>
      <c r="C77" s="333" t="s">
        <v>164</v>
      </c>
      <c r="D77" s="185">
        <v>1</v>
      </c>
      <c r="E77" s="327">
        <v>311605</v>
      </c>
      <c r="F77" s="358">
        <v>311605</v>
      </c>
    </row>
    <row r="78" spans="2:6">
      <c r="B78" s="284" t="s">
        <v>165</v>
      </c>
      <c r="C78" s="284" t="s">
        <v>166</v>
      </c>
      <c r="D78" s="359">
        <v>1</v>
      </c>
      <c r="E78" s="190">
        <v>1206000</v>
      </c>
      <c r="F78" s="360">
        <v>1206000</v>
      </c>
    </row>
    <row r="79" spans="2:6" s="324" customFormat="1">
      <c r="B79" s="185" t="s">
        <v>167</v>
      </c>
      <c r="C79" s="185" t="s">
        <v>168</v>
      </c>
      <c r="D79" s="185">
        <v>30</v>
      </c>
      <c r="E79" s="327">
        <v>1500</v>
      </c>
      <c r="F79" s="358">
        <f>E79*D79</f>
        <v>45000</v>
      </c>
    </row>
    <row r="80" spans="2:6" s="324" customFormat="1">
      <c r="B80" s="185" t="s">
        <v>169</v>
      </c>
      <c r="C80" s="185" t="s">
        <v>170</v>
      </c>
      <c r="D80" s="185">
        <v>30</v>
      </c>
      <c r="E80" s="327">
        <v>1500</v>
      </c>
      <c r="F80" s="358">
        <f>E80*D80</f>
        <v>45000</v>
      </c>
    </row>
    <row r="81" spans="2:6" s="324" customFormat="1">
      <c r="B81" s="185" t="s">
        <v>29</v>
      </c>
      <c r="C81" s="185" t="s">
        <v>30</v>
      </c>
      <c r="D81" s="185">
        <v>1</v>
      </c>
      <c r="E81" s="327">
        <v>200000</v>
      </c>
      <c r="F81" s="358">
        <v>200000</v>
      </c>
    </row>
    <row r="82" spans="2:6" ht="15.75" thickBot="1">
      <c r="B82" s="173"/>
      <c r="C82" s="174"/>
      <c r="D82" s="175"/>
      <c r="E82" s="176" t="s">
        <v>23</v>
      </c>
      <c r="F82" s="203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28" workbookViewId="0">
      <selection activeCell="I38" sqref="I38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28"/>
    <col min="6" max="6" width="13" style="328" bestFit="1" customWidth="1"/>
  </cols>
  <sheetData>
    <row r="2" spans="2:6" ht="15.75" thickBot="1"/>
    <row r="3" spans="2:6" ht="15.75" thickBot="1">
      <c r="B3" s="144"/>
      <c r="C3" s="141" t="s">
        <v>54</v>
      </c>
      <c r="D3" s="145"/>
      <c r="E3" s="229"/>
      <c r="F3" s="199"/>
    </row>
    <row r="4" spans="2:6">
      <c r="B4" s="148" t="s">
        <v>5</v>
      </c>
      <c r="C4" s="178" t="s">
        <v>111</v>
      </c>
      <c r="D4" s="149"/>
      <c r="E4" s="150" t="s">
        <v>6</v>
      </c>
      <c r="F4" s="200"/>
    </row>
    <row r="5" spans="2:6">
      <c r="B5" s="152" t="s">
        <v>7</v>
      </c>
      <c r="C5" s="153" t="s">
        <v>112</v>
      </c>
      <c r="D5" s="154"/>
      <c r="E5" s="155"/>
      <c r="F5" s="200"/>
    </row>
    <row r="6" spans="2:6">
      <c r="B6" s="152" t="s">
        <v>9</v>
      </c>
      <c r="C6" s="156">
        <v>176528</v>
      </c>
      <c r="D6" s="157"/>
      <c r="E6" s="155" t="s">
        <v>10</v>
      </c>
      <c r="F6" s="200"/>
    </row>
    <row r="7" spans="2:6">
      <c r="B7" s="152" t="s">
        <v>11</v>
      </c>
      <c r="C7" s="156"/>
      <c r="D7" s="149"/>
      <c r="E7" s="158"/>
      <c r="F7" s="200"/>
    </row>
    <row r="8" spans="2:6">
      <c r="B8" s="142" t="s">
        <v>12</v>
      </c>
      <c r="C8" s="143">
        <v>34239</v>
      </c>
      <c r="D8" s="149"/>
      <c r="E8" s="149"/>
      <c r="F8" s="200"/>
    </row>
    <row r="9" spans="2:6">
      <c r="B9" s="152" t="s">
        <v>13</v>
      </c>
      <c r="C9" s="156" t="s">
        <v>110</v>
      </c>
      <c r="D9" s="149"/>
      <c r="E9" s="149"/>
      <c r="F9" s="200"/>
    </row>
    <row r="10" spans="2:6">
      <c r="B10" s="160" t="s">
        <v>15</v>
      </c>
      <c r="C10" s="161"/>
      <c r="D10" s="149"/>
      <c r="E10" s="149"/>
      <c r="F10" s="200"/>
    </row>
    <row r="11" spans="2:6">
      <c r="B11" s="160" t="s">
        <v>16</v>
      </c>
      <c r="C11" s="161"/>
      <c r="D11" s="149"/>
      <c r="E11" s="149"/>
      <c r="F11" s="200"/>
    </row>
    <row r="12" spans="2:6" ht="15.75" thickBot="1">
      <c r="B12" s="163" t="s">
        <v>17</v>
      </c>
      <c r="C12" s="161"/>
      <c r="D12" s="149"/>
      <c r="E12" s="149"/>
      <c r="F12" s="201"/>
    </row>
    <row r="13" spans="2:6" ht="15.75" thickBot="1">
      <c r="B13" s="165" t="s">
        <v>18</v>
      </c>
      <c r="C13" s="165" t="s">
        <v>19</v>
      </c>
      <c r="D13" s="166" t="s">
        <v>20</v>
      </c>
      <c r="E13" s="167" t="s">
        <v>21</v>
      </c>
      <c r="F13" s="202" t="s">
        <v>22</v>
      </c>
    </row>
    <row r="14" spans="2:6">
      <c r="B14" s="169">
        <v>9910000003</v>
      </c>
      <c r="C14" s="169" t="s">
        <v>125</v>
      </c>
      <c r="D14" s="170">
        <v>1</v>
      </c>
      <c r="E14" s="171">
        <v>480000</v>
      </c>
      <c r="F14" s="204">
        <v>48000</v>
      </c>
    </row>
    <row r="15" spans="2:6" ht="15.75" thickBot="1">
      <c r="B15" s="173"/>
      <c r="C15" s="174"/>
      <c r="D15" s="175"/>
      <c r="E15" s="230" t="s">
        <v>23</v>
      </c>
      <c r="F15" s="203">
        <f>F14</f>
        <v>48000</v>
      </c>
    </row>
    <row r="16" spans="2:6" ht="15.75" thickBot="1"/>
    <row r="17" spans="2:6" ht="15.75" thickBot="1">
      <c r="B17" s="144"/>
      <c r="C17" s="141" t="s">
        <v>55</v>
      </c>
      <c r="D17" s="145"/>
      <c r="E17" s="229"/>
      <c r="F17" s="199"/>
    </row>
    <row r="18" spans="2:6">
      <c r="B18" s="148" t="s">
        <v>5</v>
      </c>
      <c r="C18" s="178" t="s">
        <v>105</v>
      </c>
      <c r="D18" s="149"/>
      <c r="E18" s="150" t="s">
        <v>6</v>
      </c>
      <c r="F18" s="200"/>
    </row>
    <row r="19" spans="2:6">
      <c r="B19" s="152" t="s">
        <v>7</v>
      </c>
      <c r="C19" s="153" t="s">
        <v>106</v>
      </c>
      <c r="D19" s="154"/>
      <c r="E19" s="155"/>
      <c r="F19" s="200"/>
    </row>
    <row r="20" spans="2:6">
      <c r="B20" s="152" t="s">
        <v>9</v>
      </c>
      <c r="C20" s="156">
        <v>175227</v>
      </c>
      <c r="D20" s="157"/>
      <c r="E20" s="155" t="s">
        <v>10</v>
      </c>
      <c r="F20" s="200"/>
    </row>
    <row r="21" spans="2:6">
      <c r="B21" s="152" t="s">
        <v>11</v>
      </c>
      <c r="C21" s="156"/>
      <c r="D21" s="149"/>
      <c r="E21" s="158"/>
      <c r="F21" s="200"/>
    </row>
    <row r="22" spans="2:6">
      <c r="B22" s="142" t="s">
        <v>12</v>
      </c>
      <c r="C22" s="143">
        <v>33874</v>
      </c>
      <c r="D22" s="149"/>
      <c r="E22" s="149"/>
      <c r="F22" s="200"/>
    </row>
    <row r="23" spans="2:6">
      <c r="B23" s="152" t="s">
        <v>13</v>
      </c>
      <c r="C23" s="156">
        <v>20142</v>
      </c>
      <c r="D23" s="149"/>
      <c r="E23" s="149"/>
      <c r="F23" s="200"/>
    </row>
    <row r="24" spans="2:6">
      <c r="B24" s="160" t="s">
        <v>15</v>
      </c>
      <c r="C24" s="161"/>
      <c r="D24" s="149"/>
      <c r="E24" s="149"/>
      <c r="F24" s="200"/>
    </row>
    <row r="25" spans="2:6">
      <c r="B25" s="160" t="s">
        <v>16</v>
      </c>
      <c r="C25" s="161"/>
      <c r="D25" s="149"/>
      <c r="E25" s="149"/>
      <c r="F25" s="200"/>
    </row>
    <row r="26" spans="2:6" ht="15.75" thickBot="1">
      <c r="B26" s="163" t="s">
        <v>17</v>
      </c>
      <c r="C26" s="161"/>
      <c r="D26" s="149"/>
      <c r="E26" s="149"/>
      <c r="F26" s="201"/>
    </row>
    <row r="27" spans="2:6" ht="15.75" thickBot="1">
      <c r="B27" s="165" t="s">
        <v>18</v>
      </c>
      <c r="C27" s="165" t="s">
        <v>19</v>
      </c>
      <c r="D27" s="166" t="s">
        <v>20</v>
      </c>
      <c r="E27" s="167" t="s">
        <v>21</v>
      </c>
      <c r="F27" s="202" t="s">
        <v>22</v>
      </c>
    </row>
    <row r="28" spans="2:6">
      <c r="B28" s="169" t="s">
        <v>107</v>
      </c>
      <c r="C28" s="169" t="s">
        <v>108</v>
      </c>
      <c r="D28" s="170">
        <v>1</v>
      </c>
      <c r="E28" s="171">
        <v>841500</v>
      </c>
      <c r="F28" s="204">
        <v>841500</v>
      </c>
    </row>
    <row r="29" spans="2:6" ht="15.75" thickBot="1">
      <c r="B29" s="173"/>
      <c r="C29" s="174"/>
      <c r="D29" s="175"/>
      <c r="E29" s="230" t="s">
        <v>23</v>
      </c>
      <c r="F29" s="203">
        <f>F28</f>
        <v>841500</v>
      </c>
    </row>
    <row r="30" spans="2:6" ht="15.75" thickBot="1"/>
    <row r="31" spans="2:6" ht="15.75" thickBot="1">
      <c r="B31" s="144"/>
      <c r="C31" s="141" t="s">
        <v>56</v>
      </c>
      <c r="D31" s="145"/>
      <c r="E31" s="229"/>
      <c r="F31" s="199"/>
    </row>
    <row r="32" spans="2:6">
      <c r="B32" s="148" t="s">
        <v>5</v>
      </c>
      <c r="C32" s="178" t="s">
        <v>194</v>
      </c>
      <c r="D32" s="149"/>
      <c r="E32" s="150" t="s">
        <v>6</v>
      </c>
      <c r="F32" s="200"/>
    </row>
    <row r="33" spans="2:6">
      <c r="B33" s="152" t="s">
        <v>7</v>
      </c>
      <c r="C33" s="153" t="s">
        <v>195</v>
      </c>
      <c r="D33" s="154"/>
      <c r="E33" s="155"/>
      <c r="F33" s="200"/>
    </row>
    <row r="34" spans="2:6">
      <c r="B34" s="152" t="s">
        <v>9</v>
      </c>
      <c r="C34" s="156">
        <v>182221</v>
      </c>
      <c r="D34" s="157"/>
      <c r="E34" s="155" t="s">
        <v>10</v>
      </c>
      <c r="F34" s="200"/>
    </row>
    <row r="35" spans="2:6">
      <c r="B35" s="152" t="s">
        <v>11</v>
      </c>
      <c r="C35" s="156"/>
      <c r="D35" s="149"/>
      <c r="E35" s="158"/>
      <c r="F35" s="200"/>
    </row>
    <row r="36" spans="2:6">
      <c r="B36" s="142" t="s">
        <v>12</v>
      </c>
      <c r="C36" s="143">
        <v>38089</v>
      </c>
      <c r="D36" s="149"/>
      <c r="E36" s="149"/>
      <c r="F36" s="200"/>
    </row>
    <row r="37" spans="2:6">
      <c r="B37" s="152" t="s">
        <v>13</v>
      </c>
      <c r="C37" s="156" t="s">
        <v>193</v>
      </c>
      <c r="D37" s="149"/>
      <c r="E37" s="149"/>
      <c r="F37" s="200"/>
    </row>
    <row r="38" spans="2:6">
      <c r="B38" s="160" t="s">
        <v>15</v>
      </c>
      <c r="C38" s="161"/>
      <c r="D38" s="149"/>
      <c r="E38" s="149"/>
      <c r="F38" s="200"/>
    </row>
    <row r="39" spans="2:6">
      <c r="B39" s="160" t="s">
        <v>16</v>
      </c>
      <c r="C39" s="161"/>
      <c r="D39" s="149"/>
      <c r="E39" s="149"/>
      <c r="F39" s="200"/>
    </row>
    <row r="40" spans="2:6" ht="15.75" thickBot="1">
      <c r="B40" s="163" t="s">
        <v>17</v>
      </c>
      <c r="C40" s="161"/>
      <c r="D40" s="149"/>
      <c r="E40" s="149"/>
      <c r="F40" s="201"/>
    </row>
    <row r="41" spans="2:6" ht="15.75" thickBot="1">
      <c r="B41" s="165" t="s">
        <v>18</v>
      </c>
      <c r="C41" s="165" t="s">
        <v>19</v>
      </c>
      <c r="D41" s="166" t="s">
        <v>20</v>
      </c>
      <c r="E41" s="167" t="s">
        <v>21</v>
      </c>
      <c r="F41" s="202" t="s">
        <v>22</v>
      </c>
    </row>
    <row r="42" spans="2:6">
      <c r="B42" s="169">
        <v>3200000000</v>
      </c>
      <c r="C42" s="193" t="s">
        <v>31</v>
      </c>
      <c r="D42" s="170">
        <v>1</v>
      </c>
      <c r="E42" s="171">
        <v>750000</v>
      </c>
      <c r="F42" s="204">
        <f>E42*D42</f>
        <v>750000</v>
      </c>
    </row>
    <row r="43" spans="2:6" ht="15.75" thickBot="1">
      <c r="B43" s="173"/>
      <c r="C43" s="174"/>
      <c r="D43" s="175"/>
      <c r="E43" s="230" t="s">
        <v>23</v>
      </c>
      <c r="F43" s="203">
        <f>F42</f>
        <v>750000</v>
      </c>
    </row>
    <row r="44" spans="2:6" ht="15.75" thickBot="1"/>
    <row r="45" spans="2:6" ht="15.75" thickBot="1">
      <c r="B45" s="144"/>
      <c r="C45" s="141" t="s">
        <v>57</v>
      </c>
      <c r="D45" s="145"/>
      <c r="E45" s="229"/>
      <c r="F45" s="199"/>
    </row>
    <row r="46" spans="2:6">
      <c r="B46" s="148" t="s">
        <v>5</v>
      </c>
      <c r="C46" s="178" t="s">
        <v>123</v>
      </c>
      <c r="D46" s="149"/>
      <c r="E46" s="150" t="s">
        <v>6</v>
      </c>
      <c r="F46" s="200"/>
    </row>
    <row r="47" spans="2:6">
      <c r="B47" s="152" t="s">
        <v>7</v>
      </c>
      <c r="C47" s="153" t="s">
        <v>66</v>
      </c>
      <c r="D47" s="154"/>
      <c r="E47" s="155"/>
      <c r="F47" s="200"/>
    </row>
    <row r="48" spans="2:6">
      <c r="B48" s="152" t="s">
        <v>9</v>
      </c>
      <c r="C48" s="156">
        <v>176174</v>
      </c>
      <c r="D48" s="157"/>
      <c r="E48" s="155" t="s">
        <v>10</v>
      </c>
      <c r="F48" s="200"/>
    </row>
    <row r="49" spans="2:6">
      <c r="B49" s="152" t="s">
        <v>11</v>
      </c>
      <c r="C49" s="156"/>
      <c r="D49" s="149"/>
      <c r="E49" s="158"/>
      <c r="F49" s="200"/>
    </row>
    <row r="50" spans="2:6">
      <c r="B50" s="142" t="s">
        <v>12</v>
      </c>
      <c r="C50" s="143">
        <v>34424</v>
      </c>
      <c r="D50" s="149"/>
      <c r="E50" s="149"/>
      <c r="F50" s="200"/>
    </row>
    <row r="51" spans="2:6">
      <c r="B51" s="152" t="s">
        <v>13</v>
      </c>
      <c r="C51" s="156">
        <v>7178</v>
      </c>
      <c r="D51" s="149"/>
      <c r="E51" s="149"/>
      <c r="F51" s="200"/>
    </row>
    <row r="52" spans="2:6">
      <c r="B52" s="160" t="s">
        <v>15</v>
      </c>
      <c r="C52" s="161">
        <v>7178</v>
      </c>
      <c r="D52" s="149"/>
      <c r="E52" s="149"/>
      <c r="F52" s="200"/>
    </row>
    <row r="53" spans="2:6">
      <c r="B53" s="160" t="s">
        <v>16</v>
      </c>
      <c r="C53" s="161"/>
      <c r="D53" s="149"/>
      <c r="E53" s="149"/>
      <c r="F53" s="200"/>
    </row>
    <row r="54" spans="2:6" ht="15.75" thickBot="1">
      <c r="B54" s="163" t="s">
        <v>17</v>
      </c>
      <c r="C54" s="161"/>
      <c r="D54" s="149"/>
      <c r="E54" s="149"/>
      <c r="F54" s="201"/>
    </row>
    <row r="55" spans="2:6" ht="15.75" thickBot="1">
      <c r="B55" s="165" t="s">
        <v>18</v>
      </c>
      <c r="C55" s="332" t="s">
        <v>19</v>
      </c>
      <c r="D55" s="334" t="s">
        <v>20</v>
      </c>
      <c r="E55" s="327" t="s">
        <v>21</v>
      </c>
      <c r="F55" s="358" t="s">
        <v>22</v>
      </c>
    </row>
    <row r="56" spans="2:6" s="324" customFormat="1" ht="15.75" thickBot="1">
      <c r="B56" s="284" t="s">
        <v>119</v>
      </c>
      <c r="C56" s="333" t="s">
        <v>155</v>
      </c>
      <c r="D56" s="185" t="s">
        <v>127</v>
      </c>
      <c r="E56" s="327">
        <v>24750</v>
      </c>
      <c r="F56" s="327">
        <v>24750</v>
      </c>
    </row>
    <row r="57" spans="2:6" s="324" customFormat="1" ht="15.75" thickBot="1">
      <c r="B57" s="284">
        <v>90044</v>
      </c>
      <c r="C57" s="333" t="s">
        <v>156</v>
      </c>
      <c r="D57" s="185" t="s">
        <v>159</v>
      </c>
      <c r="E57" s="327">
        <v>12870</v>
      </c>
      <c r="F57" s="358">
        <f>E57*D57</f>
        <v>25740</v>
      </c>
    </row>
    <row r="58" spans="2:6" s="324" customFormat="1" ht="15.75" thickBot="1">
      <c r="B58" s="284">
        <v>9178</v>
      </c>
      <c r="C58" s="333" t="s">
        <v>157</v>
      </c>
      <c r="D58" s="185" t="s">
        <v>127</v>
      </c>
      <c r="E58" s="327">
        <v>220870</v>
      </c>
      <c r="F58" s="327">
        <v>220870</v>
      </c>
    </row>
    <row r="59" spans="2:6" s="324" customFormat="1">
      <c r="B59" s="325" t="s">
        <v>120</v>
      </c>
      <c r="C59" s="333" t="s">
        <v>158</v>
      </c>
      <c r="D59" s="185" t="s">
        <v>159</v>
      </c>
      <c r="E59" s="327">
        <v>25870</v>
      </c>
      <c r="F59" s="358">
        <f>E59*D59</f>
        <v>51740</v>
      </c>
    </row>
    <row r="60" spans="2:6" ht="15.75" thickBot="1">
      <c r="B60" s="173"/>
      <c r="C60" s="174"/>
      <c r="D60" s="335"/>
      <c r="E60" s="230" t="s">
        <v>23</v>
      </c>
      <c r="F60" s="203">
        <f>F56+F57+F58+F59</f>
        <v>323100</v>
      </c>
    </row>
    <row r="61" spans="2:6" ht="15.75" thickBot="1"/>
    <row r="62" spans="2:6" ht="15.75" thickBot="1">
      <c r="B62" s="144"/>
      <c r="C62" s="141" t="s">
        <v>58</v>
      </c>
      <c r="D62" s="145"/>
      <c r="E62" s="229"/>
      <c r="F62" s="199"/>
    </row>
    <row r="63" spans="2:6">
      <c r="B63" s="148" t="s">
        <v>5</v>
      </c>
      <c r="C63" s="178" t="s">
        <v>123</v>
      </c>
      <c r="D63" s="149"/>
      <c r="E63" s="150" t="s">
        <v>6</v>
      </c>
      <c r="F63" s="200"/>
    </row>
    <row r="64" spans="2:6">
      <c r="B64" s="152" t="s">
        <v>7</v>
      </c>
      <c r="C64" s="153" t="s">
        <v>66</v>
      </c>
      <c r="D64" s="154"/>
      <c r="E64" s="155"/>
      <c r="F64" s="200"/>
    </row>
    <row r="65" spans="2:6">
      <c r="B65" s="152" t="s">
        <v>9</v>
      </c>
      <c r="C65" s="156">
        <v>175988</v>
      </c>
      <c r="D65" s="157"/>
      <c r="E65" s="155" t="s">
        <v>10</v>
      </c>
      <c r="F65" s="200"/>
    </row>
    <row r="66" spans="2:6">
      <c r="B66" s="152" t="s">
        <v>11</v>
      </c>
      <c r="C66" s="156"/>
      <c r="D66" s="149"/>
      <c r="E66" s="158"/>
      <c r="F66" s="200"/>
    </row>
    <row r="67" spans="2:6">
      <c r="B67" s="142" t="s">
        <v>12</v>
      </c>
      <c r="C67" s="143">
        <v>34423</v>
      </c>
      <c r="D67" s="149"/>
      <c r="E67" s="149"/>
      <c r="F67" s="200"/>
    </row>
    <row r="68" spans="2:6">
      <c r="B68" s="152" t="s">
        <v>13</v>
      </c>
      <c r="C68" s="156">
        <v>7179</v>
      </c>
      <c r="D68" s="149"/>
      <c r="E68" s="149"/>
      <c r="F68" s="200"/>
    </row>
    <row r="69" spans="2:6">
      <c r="B69" s="160" t="s">
        <v>15</v>
      </c>
      <c r="C69" s="161"/>
      <c r="D69" s="149"/>
      <c r="E69" s="149"/>
      <c r="F69" s="200"/>
    </row>
    <row r="70" spans="2:6">
      <c r="B70" s="160" t="s">
        <v>16</v>
      </c>
      <c r="C70" s="161"/>
      <c r="D70" s="149"/>
      <c r="E70" s="149"/>
      <c r="F70" s="200"/>
    </row>
    <row r="71" spans="2:6" ht="15.75" thickBot="1">
      <c r="B71" s="163" t="s">
        <v>17</v>
      </c>
      <c r="C71" s="161"/>
      <c r="D71" s="149"/>
      <c r="E71" s="149"/>
      <c r="F71" s="201"/>
    </row>
    <row r="72" spans="2:6" ht="15.75" thickBot="1">
      <c r="B72" s="165" t="s">
        <v>18</v>
      </c>
      <c r="C72" s="165" t="s">
        <v>19</v>
      </c>
      <c r="D72" s="166" t="s">
        <v>20</v>
      </c>
      <c r="E72" s="167" t="s">
        <v>21</v>
      </c>
      <c r="F72" s="202" t="s">
        <v>22</v>
      </c>
    </row>
    <row r="73" spans="2:6">
      <c r="B73" s="169">
        <v>90126</v>
      </c>
      <c r="C73" s="169" t="s">
        <v>124</v>
      </c>
      <c r="D73" s="170">
        <v>1</v>
      </c>
      <c r="E73" s="171">
        <v>30000</v>
      </c>
      <c r="F73" s="204">
        <v>30000</v>
      </c>
    </row>
    <row r="74" spans="2:6" ht="15.75" thickBot="1">
      <c r="B74" s="173"/>
      <c r="C74" s="174"/>
      <c r="D74" s="175"/>
      <c r="E74" s="230" t="s">
        <v>59</v>
      </c>
      <c r="F74" s="203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F15" sqref="B3:F15"/>
    </sheetView>
  </sheetViews>
  <sheetFormatPr baseColWidth="10" defaultRowHeight="15"/>
  <cols>
    <col min="2" max="2" width="34.5703125" style="195" customWidth="1"/>
    <col min="3" max="3" width="52" style="305" customWidth="1"/>
    <col min="4" max="7" width="11.42578125" style="195"/>
  </cols>
  <sheetData>
    <row r="2" spans="2:6" ht="15.75" thickBot="1"/>
    <row r="3" spans="2:6" ht="15.75" thickBot="1">
      <c r="B3" s="234"/>
      <c r="C3" s="141" t="s">
        <v>60</v>
      </c>
      <c r="D3" s="235"/>
      <c r="E3" s="236"/>
      <c r="F3" s="237"/>
    </row>
    <row r="4" spans="2:6">
      <c r="B4" s="238" t="s">
        <v>5</v>
      </c>
      <c r="C4" s="301" t="s">
        <v>121</v>
      </c>
      <c r="D4" s="306"/>
      <c r="E4" s="239" t="s">
        <v>6</v>
      </c>
      <c r="F4" s="240"/>
    </row>
    <row r="5" spans="2:6">
      <c r="B5" s="241" t="s">
        <v>7</v>
      </c>
      <c r="C5" s="302" t="s">
        <v>122</v>
      </c>
      <c r="D5" s="307"/>
      <c r="E5" s="242"/>
      <c r="F5" s="240"/>
    </row>
    <row r="6" spans="2:6">
      <c r="B6" s="241" t="s">
        <v>9</v>
      </c>
      <c r="C6" s="303"/>
      <c r="D6" s="308"/>
      <c r="E6" s="242" t="s">
        <v>10</v>
      </c>
      <c r="F6" s="240"/>
    </row>
    <row r="7" spans="2:6">
      <c r="B7" s="241" t="s">
        <v>11</v>
      </c>
      <c r="C7" s="303"/>
      <c r="D7" s="306"/>
      <c r="E7" s="243"/>
      <c r="F7" s="240"/>
    </row>
    <row r="8" spans="2:6">
      <c r="B8" s="142" t="s">
        <v>12</v>
      </c>
      <c r="C8" s="143"/>
      <c r="D8" s="306"/>
      <c r="E8" s="244"/>
      <c r="F8" s="240"/>
    </row>
    <row r="9" spans="2:6">
      <c r="B9" s="241" t="s">
        <v>13</v>
      </c>
      <c r="C9" s="303">
        <v>150</v>
      </c>
      <c r="D9" s="306"/>
      <c r="E9" s="244"/>
      <c r="F9" s="240"/>
    </row>
    <row r="10" spans="2:6">
      <c r="B10" s="245" t="s">
        <v>15</v>
      </c>
      <c r="C10" s="304">
        <v>7088</v>
      </c>
      <c r="D10" s="306"/>
      <c r="E10" s="246"/>
      <c r="F10" s="240"/>
    </row>
    <row r="11" spans="2:6">
      <c r="B11" s="245" t="s">
        <v>16</v>
      </c>
      <c r="C11" s="304"/>
      <c r="D11" s="306"/>
      <c r="E11" s="246"/>
      <c r="F11" s="240"/>
    </row>
    <row r="12" spans="2:6" ht="15.75" thickBot="1">
      <c r="B12" s="247" t="s">
        <v>17</v>
      </c>
      <c r="C12" s="304"/>
      <c r="D12" s="306"/>
      <c r="E12" s="246"/>
      <c r="F12" s="248"/>
    </row>
    <row r="13" spans="2:6" ht="15.75" thickBot="1">
      <c r="B13" s="232" t="s">
        <v>18</v>
      </c>
      <c r="C13" s="232" t="s">
        <v>19</v>
      </c>
      <c r="D13" s="309" t="s">
        <v>20</v>
      </c>
      <c r="E13" s="249" t="s">
        <v>21</v>
      </c>
      <c r="F13" s="250" t="s">
        <v>22</v>
      </c>
    </row>
    <row r="14" spans="2:6">
      <c r="B14" s="233" t="s">
        <v>29</v>
      </c>
      <c r="C14" s="233" t="s">
        <v>30</v>
      </c>
      <c r="D14" s="310">
        <v>1</v>
      </c>
      <c r="E14" s="251">
        <v>180000</v>
      </c>
      <c r="F14" s="252">
        <v>180000</v>
      </c>
    </row>
    <row r="15" spans="2:6" ht="15.75" thickBot="1">
      <c r="B15" s="253"/>
      <c r="C15" s="253"/>
      <c r="D15" s="311"/>
      <c r="E15" s="254" t="s">
        <v>59</v>
      </c>
      <c r="F15" s="255">
        <f>F14</f>
        <v>180000</v>
      </c>
    </row>
    <row r="17" spans="2:6" ht="15.75" thickBot="1"/>
    <row r="18" spans="2:6" ht="15.75" thickBot="1">
      <c r="B18" s="234"/>
      <c r="C18" s="141" t="s">
        <v>61</v>
      </c>
      <c r="D18" s="235"/>
      <c r="E18" s="236"/>
      <c r="F18" s="237"/>
    </row>
    <row r="19" spans="2:6">
      <c r="B19" s="238" t="s">
        <v>5</v>
      </c>
      <c r="C19" s="301"/>
      <c r="D19" s="306"/>
      <c r="E19" s="239" t="s">
        <v>6</v>
      </c>
      <c r="F19" s="240"/>
    </row>
    <row r="20" spans="2:6">
      <c r="B20" s="241" t="s">
        <v>7</v>
      </c>
      <c r="C20" s="302"/>
      <c r="D20" s="307"/>
      <c r="E20" s="242"/>
      <c r="F20" s="240"/>
    </row>
    <row r="21" spans="2:6">
      <c r="B21" s="241" t="s">
        <v>9</v>
      </c>
      <c r="C21" s="303"/>
      <c r="D21" s="308"/>
      <c r="E21" s="242" t="s">
        <v>10</v>
      </c>
      <c r="F21" s="240"/>
    </row>
    <row r="22" spans="2:6">
      <c r="B22" s="241" t="s">
        <v>11</v>
      </c>
      <c r="C22" s="303"/>
      <c r="D22" s="306"/>
      <c r="E22" s="243"/>
      <c r="F22" s="240"/>
    </row>
    <row r="23" spans="2:6">
      <c r="B23" s="142" t="s">
        <v>12</v>
      </c>
      <c r="C23" s="143"/>
      <c r="D23" s="306"/>
      <c r="E23" s="244"/>
      <c r="F23" s="240"/>
    </row>
    <row r="24" spans="2:6">
      <c r="B24" s="241" t="s">
        <v>13</v>
      </c>
      <c r="C24" s="303"/>
      <c r="D24" s="306"/>
      <c r="E24" s="244"/>
      <c r="F24" s="240"/>
    </row>
    <row r="25" spans="2:6">
      <c r="B25" s="245" t="s">
        <v>15</v>
      </c>
      <c r="C25" s="304"/>
      <c r="D25" s="306"/>
      <c r="E25" s="246"/>
      <c r="F25" s="240"/>
    </row>
    <row r="26" spans="2:6">
      <c r="B26" s="245" t="s">
        <v>16</v>
      </c>
      <c r="C26" s="304"/>
      <c r="D26" s="306"/>
      <c r="E26" s="246"/>
      <c r="F26" s="240"/>
    </row>
    <row r="27" spans="2:6" ht="15.75" thickBot="1">
      <c r="B27" s="247" t="s">
        <v>17</v>
      </c>
      <c r="C27" s="304"/>
      <c r="D27" s="306"/>
      <c r="E27" s="246"/>
      <c r="F27" s="248"/>
    </row>
    <row r="28" spans="2:6" ht="15.75" thickBot="1">
      <c r="B28" s="232" t="s">
        <v>18</v>
      </c>
      <c r="C28" s="232" t="s">
        <v>19</v>
      </c>
      <c r="D28" s="309" t="s">
        <v>20</v>
      </c>
      <c r="E28" s="249" t="s">
        <v>21</v>
      </c>
      <c r="F28" s="250" t="s">
        <v>22</v>
      </c>
    </row>
    <row r="29" spans="2:6">
      <c r="B29" s="233"/>
      <c r="C29" s="233"/>
      <c r="D29" s="310"/>
      <c r="E29" s="251"/>
      <c r="F29" s="252"/>
    </row>
    <row r="30" spans="2:6" ht="15.75" thickBot="1">
      <c r="B30" s="253"/>
      <c r="C30" s="253"/>
      <c r="D30" s="311"/>
      <c r="E30" s="254" t="s">
        <v>59</v>
      </c>
      <c r="F30" s="255"/>
    </row>
    <row r="32" spans="2:6" ht="15.75" thickBot="1"/>
    <row r="33" spans="2:7" ht="15.75" thickBot="1">
      <c r="B33" s="234"/>
      <c r="C33" s="141" t="s">
        <v>62</v>
      </c>
      <c r="D33" s="235"/>
      <c r="E33" s="236"/>
      <c r="F33" s="237"/>
    </row>
    <row r="34" spans="2:7">
      <c r="B34" s="238" t="s">
        <v>5</v>
      </c>
      <c r="C34" s="301" t="s">
        <v>139</v>
      </c>
      <c r="D34" s="306"/>
      <c r="E34" s="239" t="s">
        <v>6</v>
      </c>
      <c r="F34" s="240"/>
    </row>
    <row r="35" spans="2:7" s="300" customFormat="1" ht="12">
      <c r="B35" s="241" t="s">
        <v>7</v>
      </c>
      <c r="C35" s="282" t="s">
        <v>140</v>
      </c>
      <c r="D35" s="307"/>
      <c r="E35" s="242"/>
      <c r="F35" s="240"/>
      <c r="G35" s="312"/>
    </row>
    <row r="36" spans="2:7">
      <c r="B36" s="241" t="s">
        <v>9</v>
      </c>
      <c r="C36" s="303">
        <v>176529</v>
      </c>
      <c r="D36" s="308"/>
      <c r="E36" s="242" t="s">
        <v>10</v>
      </c>
      <c r="F36" s="240"/>
    </row>
    <row r="37" spans="2:7">
      <c r="B37" s="241" t="s">
        <v>11</v>
      </c>
      <c r="C37" s="303"/>
      <c r="D37" s="306"/>
      <c r="E37" s="243"/>
      <c r="F37" s="240"/>
    </row>
    <row r="38" spans="2:7">
      <c r="B38" s="142" t="s">
        <v>12</v>
      </c>
      <c r="C38" s="143">
        <v>34607</v>
      </c>
      <c r="D38" s="306"/>
      <c r="E38" s="244"/>
      <c r="F38" s="240"/>
    </row>
    <row r="39" spans="2:7">
      <c r="B39" s="241" t="s">
        <v>13</v>
      </c>
      <c r="C39" s="303" t="s">
        <v>138</v>
      </c>
      <c r="D39" s="306"/>
      <c r="E39" s="244"/>
      <c r="F39" s="240"/>
    </row>
    <row r="40" spans="2:7">
      <c r="B40" s="245" t="s">
        <v>15</v>
      </c>
      <c r="C40" s="304"/>
      <c r="D40" s="306"/>
      <c r="E40" s="246"/>
      <c r="F40" s="240"/>
    </row>
    <row r="41" spans="2:7">
      <c r="B41" s="245" t="s">
        <v>16</v>
      </c>
      <c r="C41" s="304"/>
      <c r="D41" s="306"/>
      <c r="E41" s="246"/>
      <c r="F41" s="240"/>
    </row>
    <row r="42" spans="2:7" ht="15.75" thickBot="1">
      <c r="B42" s="247" t="s">
        <v>17</v>
      </c>
      <c r="C42" s="304"/>
      <c r="D42" s="306"/>
      <c r="E42" s="246"/>
      <c r="F42" s="248"/>
    </row>
    <row r="43" spans="2:7" ht="15.75" thickBot="1">
      <c r="B43" s="232" t="s">
        <v>18</v>
      </c>
      <c r="C43" s="258" t="s">
        <v>19</v>
      </c>
      <c r="D43" s="314" t="s">
        <v>20</v>
      </c>
      <c r="E43" s="315" t="s">
        <v>21</v>
      </c>
      <c r="F43" s="316" t="s">
        <v>22</v>
      </c>
    </row>
    <row r="44" spans="2:7" s="179" customFormat="1" ht="15.75" thickBot="1">
      <c r="B44" s="313">
        <v>111110000</v>
      </c>
      <c r="C44" s="321" t="s">
        <v>33</v>
      </c>
      <c r="D44" s="321">
        <v>1</v>
      </c>
      <c r="E44" s="322">
        <v>180000</v>
      </c>
      <c r="F44" s="323">
        <v>180000</v>
      </c>
      <c r="G44" s="195"/>
    </row>
    <row r="45" spans="2:7">
      <c r="B45" s="233" t="s">
        <v>134</v>
      </c>
      <c r="C45" s="317" t="s">
        <v>135</v>
      </c>
      <c r="D45" s="318">
        <v>1</v>
      </c>
      <c r="E45" s="319">
        <v>82000</v>
      </c>
      <c r="F45" s="320">
        <v>82000</v>
      </c>
    </row>
    <row r="46" spans="2:7" ht="15.75" thickBot="1">
      <c r="B46" s="253"/>
      <c r="C46" s="253"/>
      <c r="D46" s="311"/>
      <c r="E46" s="254" t="s">
        <v>59</v>
      </c>
      <c r="F46" s="255">
        <f>F45+F44</f>
        <v>262000</v>
      </c>
    </row>
    <row r="48" spans="2:7" ht="15.75" thickBot="1"/>
    <row r="49" spans="2:6" ht="15.75" thickBot="1">
      <c r="B49" s="234"/>
      <c r="C49" s="141" t="s">
        <v>63</v>
      </c>
      <c r="D49" s="235"/>
      <c r="E49" s="236"/>
      <c r="F49" s="237"/>
    </row>
    <row r="50" spans="2:6">
      <c r="B50" s="238" t="s">
        <v>5</v>
      </c>
      <c r="C50" s="301" t="s">
        <v>123</v>
      </c>
      <c r="D50" s="306"/>
      <c r="E50" s="239" t="s">
        <v>6</v>
      </c>
      <c r="F50" s="240"/>
    </row>
    <row r="51" spans="2:6">
      <c r="B51" s="241" t="s">
        <v>7</v>
      </c>
      <c r="C51" s="302" t="s">
        <v>66</v>
      </c>
      <c r="D51" s="307"/>
      <c r="E51" s="242"/>
      <c r="F51" s="240"/>
    </row>
    <row r="52" spans="2:6">
      <c r="B52" s="241" t="s">
        <v>9</v>
      </c>
      <c r="C52" s="303">
        <v>176398</v>
      </c>
      <c r="D52" s="308"/>
      <c r="E52" s="242" t="s">
        <v>10</v>
      </c>
      <c r="F52" s="240"/>
    </row>
    <row r="53" spans="2:6">
      <c r="B53" s="241" t="s">
        <v>11</v>
      </c>
      <c r="C53" s="303"/>
      <c r="D53" s="306"/>
      <c r="E53" s="243"/>
      <c r="F53" s="240"/>
    </row>
    <row r="54" spans="2:6">
      <c r="B54" s="142" t="s">
        <v>12</v>
      </c>
      <c r="C54" s="143">
        <v>34520</v>
      </c>
      <c r="D54" s="306"/>
      <c r="E54" s="244"/>
      <c r="F54" s="240"/>
    </row>
    <row r="55" spans="2:6">
      <c r="B55" s="241" t="s">
        <v>13</v>
      </c>
      <c r="C55" s="303">
        <v>7181</v>
      </c>
      <c r="D55" s="306"/>
      <c r="E55" s="244"/>
      <c r="F55" s="240"/>
    </row>
    <row r="56" spans="2:6">
      <c r="B56" s="245" t="s">
        <v>15</v>
      </c>
      <c r="C56" s="304">
        <v>7181</v>
      </c>
      <c r="D56" s="306"/>
      <c r="E56" s="246"/>
      <c r="F56" s="240"/>
    </row>
    <row r="57" spans="2:6">
      <c r="B57" s="245" t="s">
        <v>16</v>
      </c>
      <c r="C57" s="304"/>
      <c r="D57" s="306"/>
      <c r="E57" s="246"/>
      <c r="F57" s="240"/>
    </row>
    <row r="58" spans="2:6" ht="15.75" thickBot="1">
      <c r="B58" s="247" t="s">
        <v>17</v>
      </c>
      <c r="C58" s="304"/>
      <c r="D58" s="306"/>
      <c r="E58" s="246"/>
      <c r="F58" s="248"/>
    </row>
    <row r="59" spans="2:6" ht="15.75" thickBot="1">
      <c r="B59" s="232" t="s">
        <v>18</v>
      </c>
      <c r="C59" s="232" t="s">
        <v>19</v>
      </c>
      <c r="D59" s="309" t="s">
        <v>20</v>
      </c>
      <c r="E59" s="249" t="s">
        <v>21</v>
      </c>
      <c r="F59" s="250" t="s">
        <v>22</v>
      </c>
    </row>
    <row r="60" spans="2:6">
      <c r="B60" s="233" t="s">
        <v>128</v>
      </c>
      <c r="C60" s="233" t="s">
        <v>129</v>
      </c>
      <c r="D60" s="310">
        <v>6</v>
      </c>
      <c r="E60" s="251">
        <v>370000</v>
      </c>
      <c r="F60" s="252">
        <v>370000</v>
      </c>
    </row>
    <row r="61" spans="2:6" ht="15.75" thickBot="1">
      <c r="B61" s="253"/>
      <c r="C61" s="253"/>
      <c r="D61" s="311"/>
      <c r="E61" s="254"/>
      <c r="F61" s="255">
        <f>F60*D60</f>
        <v>2220000</v>
      </c>
    </row>
    <row r="63" spans="2:6" ht="15.75" thickBot="1"/>
    <row r="64" spans="2:6" ht="15.75" thickBot="1">
      <c r="B64" s="234"/>
      <c r="C64" s="141" t="s">
        <v>64</v>
      </c>
      <c r="D64" s="235"/>
      <c r="E64" s="236"/>
      <c r="F64" s="237"/>
    </row>
    <row r="65" spans="2:7">
      <c r="B65" s="238" t="s">
        <v>5</v>
      </c>
      <c r="C65" s="301" t="s">
        <v>85</v>
      </c>
      <c r="D65" s="306"/>
      <c r="E65" s="239" t="s">
        <v>6</v>
      </c>
      <c r="F65" s="240"/>
    </row>
    <row r="66" spans="2:7">
      <c r="B66" s="241" t="s">
        <v>7</v>
      </c>
      <c r="C66" s="302" t="s">
        <v>145</v>
      </c>
      <c r="D66" s="307"/>
      <c r="E66" s="242"/>
      <c r="F66" s="240"/>
    </row>
    <row r="67" spans="2:7">
      <c r="B67" s="241" t="s">
        <v>9</v>
      </c>
      <c r="C67" s="303">
        <v>176429</v>
      </c>
      <c r="D67" s="308"/>
      <c r="E67" s="242" t="s">
        <v>10</v>
      </c>
      <c r="F67" s="240"/>
    </row>
    <row r="68" spans="2:7">
      <c r="B68" s="241" t="s">
        <v>11</v>
      </c>
      <c r="C68" s="303"/>
      <c r="D68" s="306"/>
      <c r="E68" s="243"/>
      <c r="F68" s="240"/>
    </row>
    <row r="69" spans="2:7">
      <c r="B69" s="142" t="s">
        <v>12</v>
      </c>
      <c r="C69" s="143">
        <v>34602</v>
      </c>
      <c r="D69" s="306"/>
      <c r="E69" s="244"/>
      <c r="F69" s="240"/>
    </row>
    <row r="70" spans="2:7">
      <c r="B70" s="241" t="s">
        <v>13</v>
      </c>
      <c r="C70" s="303" t="s">
        <v>146</v>
      </c>
      <c r="D70" s="306"/>
      <c r="E70" s="244"/>
      <c r="F70" s="240"/>
    </row>
    <row r="71" spans="2:7">
      <c r="B71" s="245" t="s">
        <v>15</v>
      </c>
      <c r="C71" s="304"/>
      <c r="D71" s="306"/>
      <c r="E71" s="246"/>
      <c r="F71" s="240"/>
    </row>
    <row r="72" spans="2:7">
      <c r="B72" s="245" t="s">
        <v>16</v>
      </c>
      <c r="C72" s="304"/>
      <c r="D72" s="306"/>
      <c r="E72" s="246"/>
      <c r="F72" s="240"/>
    </row>
    <row r="73" spans="2:7" ht="15.75" thickBot="1">
      <c r="B73" s="247" t="s">
        <v>17</v>
      </c>
      <c r="C73" s="304"/>
      <c r="D73" s="306"/>
      <c r="E73" s="246"/>
      <c r="F73" s="248"/>
    </row>
    <row r="74" spans="2:7" ht="15.75" thickBot="1">
      <c r="B74" s="232" t="s">
        <v>18</v>
      </c>
      <c r="C74" s="232" t="s">
        <v>19</v>
      </c>
      <c r="D74" s="314" t="s">
        <v>20</v>
      </c>
      <c r="E74" s="315" t="s">
        <v>21</v>
      </c>
      <c r="F74" s="316" t="s">
        <v>22</v>
      </c>
    </row>
    <row r="75" spans="2:7" s="324" customFormat="1" ht="15.75" thickBot="1">
      <c r="B75" s="258" t="s">
        <v>143</v>
      </c>
      <c r="C75" s="313" t="s">
        <v>147</v>
      </c>
      <c r="D75" s="321">
        <v>3</v>
      </c>
      <c r="E75" s="322">
        <v>98000</v>
      </c>
      <c r="F75" s="323">
        <f>E75*D75</f>
        <v>294000</v>
      </c>
      <c r="G75" s="195"/>
    </row>
    <row r="76" spans="2:7" s="324" customFormat="1" ht="15.75" thickBot="1">
      <c r="B76" s="258" t="s">
        <v>144</v>
      </c>
      <c r="C76" s="313" t="s">
        <v>148</v>
      </c>
      <c r="D76" s="321">
        <v>3</v>
      </c>
      <c r="E76" s="322">
        <v>98000</v>
      </c>
      <c r="F76" s="323">
        <f>E76*D76</f>
        <v>294000</v>
      </c>
      <c r="G76" s="195"/>
    </row>
    <row r="77" spans="2:7">
      <c r="B77" s="233">
        <v>4704102</v>
      </c>
      <c r="C77" s="339" t="s">
        <v>149</v>
      </c>
      <c r="D77" s="321">
        <v>1</v>
      </c>
      <c r="E77" s="322">
        <v>480000</v>
      </c>
      <c r="F77" s="323">
        <v>480000</v>
      </c>
    </row>
    <row r="78" spans="2:7" ht="15.75" thickBot="1">
      <c r="B78" s="253"/>
      <c r="C78" s="340"/>
      <c r="D78" s="322"/>
      <c r="E78" s="341" t="s">
        <v>59</v>
      </c>
      <c r="F78" s="323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9"/>
  <sheetViews>
    <sheetView tabSelected="1" zoomScale="89" zoomScaleNormal="89" workbookViewId="0">
      <selection activeCell="D21" sqref="D21"/>
    </sheetView>
  </sheetViews>
  <sheetFormatPr baseColWidth="10" defaultRowHeight="15"/>
  <cols>
    <col min="1" max="1" width="4.5703125" customWidth="1"/>
    <col min="2" max="2" width="29.7109375" style="195" customWidth="1"/>
    <col min="3" max="3" width="15.140625" style="195" customWidth="1"/>
    <col min="4" max="4" width="16.85546875" style="305" bestFit="1" customWidth="1"/>
    <col min="5" max="5" width="16.42578125" style="381" customWidth="1"/>
    <col min="6" max="6" width="12" style="197" customWidth="1"/>
    <col min="7" max="7" width="25.140625" style="194" bestFit="1" customWidth="1"/>
    <col min="8" max="8" width="21.7109375" style="197" bestFit="1" customWidth="1"/>
    <col min="9" max="9" width="14.7109375" style="195" bestFit="1" customWidth="1"/>
    <col min="10" max="10" width="18.140625" style="195" bestFit="1" customWidth="1"/>
    <col min="11" max="11" width="33.5703125" style="195" customWidth="1"/>
    <col min="12" max="70" width="11.42578125" style="486"/>
  </cols>
  <sheetData>
    <row r="1" spans="1:70">
      <c r="A1" s="454" t="s">
        <v>197</v>
      </c>
      <c r="B1" s="455"/>
      <c r="C1" s="455"/>
      <c r="D1" s="455"/>
      <c r="E1" s="455"/>
      <c r="F1" s="455"/>
      <c r="G1" s="455"/>
      <c r="H1" s="455"/>
      <c r="I1" s="455"/>
      <c r="J1" s="455"/>
      <c r="K1" s="456"/>
    </row>
    <row r="2" spans="1:70" ht="12" customHeight="1" thickBot="1">
      <c r="A2" s="457"/>
      <c r="B2" s="458"/>
      <c r="C2" s="458"/>
      <c r="D2" s="458"/>
      <c r="E2" s="458"/>
      <c r="F2" s="458"/>
      <c r="G2" s="458"/>
      <c r="H2" s="458"/>
      <c r="I2" s="458"/>
      <c r="J2" s="458"/>
      <c r="K2" s="459"/>
    </row>
    <row r="3" spans="1:70" ht="15.75">
      <c r="A3" s="361" t="s">
        <v>74</v>
      </c>
      <c r="B3" s="362" t="s">
        <v>67</v>
      </c>
      <c r="C3" s="363" t="s">
        <v>68</v>
      </c>
      <c r="D3" s="363" t="s">
        <v>69</v>
      </c>
      <c r="E3" s="363" t="s">
        <v>15</v>
      </c>
      <c r="F3" s="364" t="s">
        <v>0</v>
      </c>
      <c r="G3" s="363" t="s">
        <v>13</v>
      </c>
      <c r="H3" s="363" t="s">
        <v>70</v>
      </c>
      <c r="I3" s="363" t="s">
        <v>71</v>
      </c>
      <c r="J3" s="363" t="s">
        <v>72</v>
      </c>
      <c r="K3" s="363" t="s">
        <v>73</v>
      </c>
    </row>
    <row r="4" spans="1:70" s="409" customFormat="1">
      <c r="A4" s="476">
        <v>1</v>
      </c>
      <c r="B4" s="410"/>
      <c r="C4" s="403"/>
      <c r="D4" s="411"/>
      <c r="E4" s="412"/>
      <c r="F4" s="405"/>
      <c r="G4" s="404"/>
      <c r="H4" s="413"/>
      <c r="I4" s="405"/>
      <c r="J4" s="414"/>
      <c r="K4" s="479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87"/>
      <c r="AK4" s="487"/>
      <c r="AL4" s="487"/>
      <c r="AM4" s="487"/>
      <c r="AN4" s="487"/>
      <c r="AO4" s="487"/>
      <c r="AP4" s="487"/>
      <c r="AQ4" s="487"/>
      <c r="AR4" s="487"/>
      <c r="AS4" s="487"/>
      <c r="AT4" s="487"/>
      <c r="AU4" s="487"/>
      <c r="AV4" s="487"/>
      <c r="AW4" s="487"/>
      <c r="AX4" s="487"/>
      <c r="AY4" s="487"/>
      <c r="AZ4" s="487"/>
      <c r="BA4" s="487"/>
      <c r="BB4" s="487"/>
      <c r="BC4" s="487"/>
      <c r="BD4" s="487"/>
      <c r="BE4" s="487"/>
      <c r="BF4" s="487"/>
      <c r="BG4" s="487"/>
      <c r="BH4" s="487"/>
      <c r="BI4" s="487"/>
      <c r="BJ4" s="487"/>
      <c r="BK4" s="487"/>
      <c r="BL4" s="487"/>
      <c r="BM4" s="487"/>
      <c r="BN4" s="487"/>
      <c r="BO4" s="487"/>
      <c r="BP4" s="487"/>
      <c r="BQ4" s="487"/>
      <c r="BR4" s="487"/>
    </row>
    <row r="5" spans="1:70" s="409" customFormat="1">
      <c r="A5" s="476">
        <v>2</v>
      </c>
      <c r="B5" s="398"/>
      <c r="C5" s="399"/>
      <c r="D5" s="400"/>
      <c r="E5" s="401"/>
      <c r="F5" s="402"/>
      <c r="G5" s="401"/>
      <c r="H5" s="402"/>
      <c r="I5" s="402"/>
      <c r="J5" s="473"/>
      <c r="K5" s="482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87"/>
      <c r="AL5" s="487"/>
      <c r="AM5" s="487"/>
      <c r="AN5" s="487"/>
      <c r="AO5" s="487"/>
      <c r="AP5" s="487"/>
      <c r="AQ5" s="487"/>
      <c r="AR5" s="487"/>
      <c r="AS5" s="487"/>
      <c r="AT5" s="487"/>
      <c r="AU5" s="487"/>
      <c r="AV5" s="487"/>
      <c r="AW5" s="487"/>
      <c r="AX5" s="487"/>
      <c r="AY5" s="487"/>
      <c r="AZ5" s="487"/>
      <c r="BA5" s="487"/>
      <c r="BB5" s="487"/>
      <c r="BC5" s="487"/>
      <c r="BD5" s="487"/>
      <c r="BE5" s="487"/>
      <c r="BF5" s="487"/>
      <c r="BG5" s="487"/>
      <c r="BH5" s="487"/>
      <c r="BI5" s="487"/>
      <c r="BJ5" s="487"/>
      <c r="BK5" s="487"/>
      <c r="BL5" s="487"/>
      <c r="BM5" s="487"/>
      <c r="BN5" s="487"/>
      <c r="BO5" s="487"/>
      <c r="BP5" s="487"/>
      <c r="BQ5" s="487"/>
      <c r="BR5" s="487"/>
    </row>
    <row r="6" spans="1:70" s="409" customFormat="1">
      <c r="A6" s="476">
        <v>3</v>
      </c>
      <c r="B6" s="398"/>
      <c r="C6" s="399"/>
      <c r="D6" s="400"/>
      <c r="E6" s="401"/>
      <c r="F6" s="402"/>
      <c r="G6" s="401"/>
      <c r="H6" s="402"/>
      <c r="I6" s="402"/>
      <c r="J6" s="473"/>
      <c r="K6" s="483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7"/>
      <c r="AA6" s="487"/>
      <c r="AB6" s="487"/>
      <c r="AC6" s="487"/>
      <c r="AD6" s="487"/>
      <c r="AE6" s="487"/>
      <c r="AF6" s="487"/>
      <c r="AG6" s="487"/>
      <c r="AH6" s="487"/>
      <c r="AI6" s="487"/>
      <c r="AJ6" s="487"/>
      <c r="AK6" s="487"/>
      <c r="AL6" s="487"/>
      <c r="AM6" s="487"/>
      <c r="AN6" s="487"/>
      <c r="AO6" s="487"/>
      <c r="AP6" s="487"/>
      <c r="AQ6" s="487"/>
      <c r="AR6" s="487"/>
      <c r="AS6" s="487"/>
      <c r="AT6" s="487"/>
      <c r="AU6" s="487"/>
      <c r="AV6" s="487"/>
      <c r="AW6" s="487"/>
      <c r="AX6" s="487"/>
      <c r="AY6" s="487"/>
      <c r="AZ6" s="487"/>
      <c r="BA6" s="487"/>
      <c r="BB6" s="487"/>
      <c r="BC6" s="487"/>
      <c r="BD6" s="487"/>
      <c r="BE6" s="487"/>
      <c r="BF6" s="487"/>
      <c r="BG6" s="487"/>
      <c r="BH6" s="487"/>
      <c r="BI6" s="487"/>
      <c r="BJ6" s="487"/>
      <c r="BK6" s="487"/>
      <c r="BL6" s="487"/>
      <c r="BM6" s="487"/>
      <c r="BN6" s="487"/>
      <c r="BO6" s="487"/>
      <c r="BP6" s="487"/>
      <c r="BQ6" s="487"/>
      <c r="BR6" s="487"/>
    </row>
    <row r="7" spans="1:70" s="415" customFormat="1">
      <c r="A7" s="476">
        <v>4</v>
      </c>
      <c r="B7" s="398"/>
      <c r="C7" s="399"/>
      <c r="D7" s="400"/>
      <c r="E7" s="401"/>
      <c r="F7" s="402"/>
      <c r="G7" s="401"/>
      <c r="H7" s="402"/>
      <c r="I7" s="402"/>
      <c r="J7" s="473"/>
      <c r="K7" s="483"/>
      <c r="L7" s="472"/>
      <c r="M7" s="472"/>
      <c r="N7" s="472"/>
      <c r="O7" s="472"/>
      <c r="P7" s="472"/>
      <c r="Q7" s="472"/>
      <c r="R7" s="472"/>
      <c r="S7" s="472"/>
      <c r="T7" s="472"/>
      <c r="U7" s="472"/>
      <c r="V7" s="472"/>
      <c r="W7" s="472"/>
      <c r="X7" s="472"/>
      <c r="Y7" s="472"/>
      <c r="Z7" s="472"/>
      <c r="AA7" s="472"/>
      <c r="AB7" s="472"/>
      <c r="AC7" s="472"/>
      <c r="AD7" s="472"/>
      <c r="AE7" s="472"/>
      <c r="AF7" s="472"/>
      <c r="AG7" s="472"/>
      <c r="AH7" s="472"/>
      <c r="AI7" s="472"/>
      <c r="AJ7" s="472"/>
      <c r="AK7" s="472"/>
      <c r="AL7" s="472"/>
      <c r="AM7" s="472"/>
      <c r="AN7" s="472"/>
      <c r="AO7" s="472"/>
      <c r="AP7" s="472"/>
      <c r="AQ7" s="472"/>
      <c r="AR7" s="472"/>
      <c r="AS7" s="472"/>
      <c r="AT7" s="472"/>
      <c r="AU7" s="472"/>
      <c r="AV7" s="472"/>
      <c r="AW7" s="472"/>
      <c r="AX7" s="472"/>
      <c r="AY7" s="472"/>
      <c r="AZ7" s="472"/>
      <c r="BA7" s="472"/>
      <c r="BB7" s="472"/>
      <c r="BC7" s="472"/>
      <c r="BD7" s="472"/>
      <c r="BE7" s="472"/>
      <c r="BF7" s="472"/>
      <c r="BG7" s="472"/>
      <c r="BH7" s="472"/>
      <c r="BI7" s="472"/>
      <c r="BJ7" s="472"/>
      <c r="BK7" s="472"/>
      <c r="BL7" s="472"/>
      <c r="BM7" s="472"/>
      <c r="BN7" s="472"/>
      <c r="BO7" s="472"/>
      <c r="BP7" s="472"/>
      <c r="BQ7" s="472"/>
      <c r="BR7" s="472"/>
    </row>
    <row r="8" spans="1:70" s="415" customFormat="1" ht="15" customHeight="1">
      <c r="A8" s="476">
        <v>5</v>
      </c>
      <c r="B8" s="398"/>
      <c r="C8" s="399"/>
      <c r="D8" s="400"/>
      <c r="E8" s="401"/>
      <c r="F8" s="480"/>
      <c r="G8" s="401"/>
      <c r="H8" s="402"/>
      <c r="I8" s="402"/>
      <c r="J8" s="481"/>
      <c r="K8" s="484"/>
      <c r="L8" s="488"/>
      <c r="M8" s="488"/>
      <c r="N8" s="488"/>
      <c r="O8" s="488"/>
      <c r="P8" s="488"/>
      <c r="Q8" s="488"/>
      <c r="R8" s="488"/>
      <c r="S8" s="488"/>
      <c r="T8" s="472"/>
      <c r="U8" s="472"/>
      <c r="V8" s="472"/>
      <c r="W8" s="472"/>
      <c r="X8" s="472"/>
      <c r="Y8" s="472"/>
      <c r="Z8" s="472"/>
      <c r="AA8" s="472"/>
      <c r="AB8" s="472"/>
      <c r="AC8" s="472"/>
      <c r="AD8" s="472"/>
      <c r="AE8" s="472"/>
      <c r="AF8" s="472"/>
      <c r="AG8" s="472"/>
      <c r="AH8" s="472"/>
      <c r="AI8" s="472"/>
      <c r="AJ8" s="472"/>
      <c r="AK8" s="472"/>
      <c r="AL8" s="472"/>
      <c r="AM8" s="472"/>
      <c r="AN8" s="472"/>
      <c r="AO8" s="472"/>
      <c r="AP8" s="472"/>
      <c r="AQ8" s="472"/>
      <c r="AR8" s="472"/>
      <c r="AS8" s="472"/>
      <c r="AT8" s="472"/>
      <c r="AU8" s="472"/>
      <c r="AV8" s="472"/>
      <c r="AW8" s="472"/>
      <c r="AX8" s="472"/>
      <c r="AY8" s="472"/>
      <c r="AZ8" s="472"/>
      <c r="BA8" s="472"/>
      <c r="BB8" s="472"/>
      <c r="BC8" s="472"/>
      <c r="BD8" s="472"/>
      <c r="BE8" s="472"/>
      <c r="BF8" s="472"/>
      <c r="BG8" s="472"/>
      <c r="BH8" s="472"/>
      <c r="BI8" s="472"/>
      <c r="BJ8" s="472"/>
      <c r="BK8" s="472"/>
      <c r="BL8" s="472"/>
      <c r="BM8" s="472"/>
      <c r="BN8" s="472"/>
      <c r="BO8" s="472"/>
      <c r="BP8" s="472"/>
      <c r="BQ8" s="472"/>
      <c r="BR8" s="472"/>
    </row>
    <row r="9" spans="1:70" s="415" customFormat="1">
      <c r="A9" s="476">
        <v>7</v>
      </c>
      <c r="B9" s="474"/>
      <c r="C9" s="399"/>
      <c r="D9" s="400"/>
      <c r="E9" s="420"/>
      <c r="F9" s="475"/>
      <c r="G9" s="420"/>
      <c r="H9" s="475"/>
      <c r="I9" s="475"/>
      <c r="J9" s="402"/>
      <c r="K9" s="482"/>
      <c r="L9" s="472"/>
      <c r="M9" s="472"/>
      <c r="N9" s="472"/>
      <c r="O9" s="472"/>
      <c r="P9" s="472"/>
      <c r="Q9" s="472"/>
      <c r="R9" s="472"/>
      <c r="S9" s="472"/>
      <c r="T9" s="472"/>
      <c r="U9" s="472"/>
      <c r="V9" s="472"/>
      <c r="W9" s="472"/>
      <c r="X9" s="472"/>
      <c r="Y9" s="472"/>
      <c r="Z9" s="472"/>
      <c r="AA9" s="472"/>
      <c r="AB9" s="472"/>
      <c r="AC9" s="472"/>
      <c r="AD9" s="472"/>
      <c r="AE9" s="472"/>
      <c r="AF9" s="472"/>
      <c r="AG9" s="472"/>
      <c r="AH9" s="472"/>
      <c r="AI9" s="472"/>
      <c r="AJ9" s="472"/>
      <c r="AK9" s="472"/>
      <c r="AL9" s="472"/>
      <c r="AM9" s="472"/>
      <c r="AN9" s="472"/>
      <c r="AO9" s="472"/>
      <c r="AP9" s="472"/>
      <c r="AQ9" s="472"/>
      <c r="AR9" s="472"/>
      <c r="AS9" s="472"/>
      <c r="AT9" s="472"/>
      <c r="AU9" s="472"/>
      <c r="AV9" s="472"/>
      <c r="AW9" s="472"/>
      <c r="AX9" s="472"/>
      <c r="AY9" s="472"/>
      <c r="AZ9" s="472"/>
      <c r="BA9" s="472"/>
      <c r="BB9" s="472"/>
      <c r="BC9" s="472"/>
      <c r="BD9" s="472"/>
      <c r="BE9" s="472"/>
      <c r="BF9" s="472"/>
      <c r="BG9" s="472"/>
      <c r="BH9" s="472"/>
      <c r="BI9" s="472"/>
      <c r="BJ9" s="472"/>
      <c r="BK9" s="472"/>
      <c r="BL9" s="472"/>
      <c r="BM9" s="472"/>
      <c r="BN9" s="472"/>
      <c r="BO9" s="472"/>
      <c r="BP9" s="472"/>
      <c r="BQ9" s="472"/>
      <c r="BR9" s="472"/>
    </row>
    <row r="10" spans="1:70" s="415" customFormat="1">
      <c r="A10" s="476">
        <v>8</v>
      </c>
      <c r="B10" s="474"/>
      <c r="C10" s="399"/>
      <c r="D10" s="400"/>
      <c r="E10" s="420"/>
      <c r="F10" s="475"/>
      <c r="G10" s="420"/>
      <c r="H10" s="475"/>
      <c r="I10" s="475"/>
      <c r="J10" s="473"/>
      <c r="K10" s="48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A10" s="472"/>
      <c r="AB10" s="472"/>
      <c r="AC10" s="472"/>
      <c r="AD10" s="472"/>
      <c r="AE10" s="472"/>
      <c r="AF10" s="472"/>
      <c r="AG10" s="472"/>
      <c r="AH10" s="472"/>
      <c r="AI10" s="472"/>
      <c r="AJ10" s="472"/>
      <c r="AK10" s="472"/>
      <c r="AL10" s="472"/>
      <c r="AM10" s="472"/>
      <c r="AN10" s="472"/>
      <c r="AO10" s="472"/>
      <c r="AP10" s="472"/>
      <c r="AQ10" s="472"/>
      <c r="AR10" s="472"/>
      <c r="AS10" s="472"/>
      <c r="AT10" s="472"/>
      <c r="AU10" s="472"/>
      <c r="AV10" s="472"/>
      <c r="AW10" s="472"/>
      <c r="AX10" s="472"/>
      <c r="AY10" s="472"/>
      <c r="AZ10" s="472"/>
      <c r="BA10" s="472"/>
      <c r="BB10" s="472"/>
      <c r="BC10" s="472"/>
      <c r="BD10" s="472"/>
      <c r="BE10" s="472"/>
      <c r="BF10" s="472"/>
      <c r="BG10" s="472"/>
      <c r="BH10" s="472"/>
      <c r="BI10" s="472"/>
      <c r="BJ10" s="472"/>
      <c r="BK10" s="472"/>
      <c r="BL10" s="472"/>
      <c r="BM10" s="472"/>
      <c r="BN10" s="472"/>
      <c r="BO10" s="472"/>
      <c r="BP10" s="472"/>
      <c r="BQ10" s="472"/>
      <c r="BR10" s="472"/>
    </row>
    <row r="11" spans="1:70" s="415" customFormat="1">
      <c r="A11" s="476">
        <v>9</v>
      </c>
      <c r="B11" s="474"/>
      <c r="C11" s="399"/>
      <c r="D11" s="400"/>
      <c r="E11" s="420"/>
      <c r="F11" s="475"/>
      <c r="G11" s="420"/>
      <c r="H11" s="475"/>
      <c r="I11" s="475"/>
      <c r="J11" s="402"/>
      <c r="K11" s="48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2"/>
      <c r="W11" s="472"/>
      <c r="X11" s="472"/>
      <c r="Y11" s="472"/>
      <c r="Z11" s="472"/>
      <c r="AA11" s="472"/>
      <c r="AB11" s="472"/>
      <c r="AC11" s="472"/>
      <c r="AD11" s="472"/>
      <c r="AE11" s="472"/>
      <c r="AF11" s="472"/>
      <c r="AG11" s="472"/>
      <c r="AH11" s="472"/>
      <c r="AI11" s="472"/>
      <c r="AJ11" s="472"/>
      <c r="AK11" s="472"/>
      <c r="AL11" s="472"/>
      <c r="AM11" s="472"/>
      <c r="AN11" s="472"/>
      <c r="AO11" s="472"/>
      <c r="AP11" s="472"/>
      <c r="AQ11" s="472"/>
      <c r="AR11" s="472"/>
      <c r="AS11" s="472"/>
      <c r="AT11" s="472"/>
      <c r="AU11" s="472"/>
      <c r="AV11" s="472"/>
      <c r="AW11" s="472"/>
      <c r="AX11" s="472"/>
      <c r="AY11" s="472"/>
      <c r="AZ11" s="472"/>
      <c r="BA11" s="472"/>
      <c r="BB11" s="472"/>
      <c r="BC11" s="472"/>
      <c r="BD11" s="472"/>
      <c r="BE11" s="472"/>
      <c r="BF11" s="472"/>
      <c r="BG11" s="472"/>
      <c r="BH11" s="472"/>
      <c r="BI11" s="472"/>
      <c r="BJ11" s="472"/>
      <c r="BK11" s="472"/>
      <c r="BL11" s="472"/>
      <c r="BM11" s="472"/>
      <c r="BN11" s="472"/>
      <c r="BO11" s="472"/>
      <c r="BP11" s="472"/>
      <c r="BQ11" s="472"/>
      <c r="BR11" s="472"/>
    </row>
    <row r="12" spans="1:70" s="415" customFormat="1">
      <c r="A12" s="476">
        <v>10</v>
      </c>
      <c r="B12" s="398"/>
      <c r="C12" s="399"/>
      <c r="D12" s="400"/>
      <c r="E12" s="401"/>
      <c r="F12" s="402"/>
      <c r="G12" s="401"/>
      <c r="H12" s="402"/>
      <c r="I12" s="402"/>
      <c r="J12" s="473"/>
      <c r="K12" s="482"/>
      <c r="L12" s="472"/>
      <c r="M12" s="472"/>
      <c r="N12" s="472"/>
      <c r="O12" s="472"/>
      <c r="P12" s="472"/>
      <c r="Q12" s="472"/>
      <c r="R12" s="472"/>
      <c r="S12" s="472"/>
      <c r="T12" s="472"/>
      <c r="U12" s="472"/>
      <c r="V12" s="472"/>
      <c r="W12" s="472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  <c r="AI12" s="472"/>
      <c r="AJ12" s="472"/>
      <c r="AK12" s="472"/>
      <c r="AL12" s="472"/>
      <c r="AM12" s="472"/>
      <c r="AN12" s="472"/>
      <c r="AO12" s="472"/>
      <c r="AP12" s="472"/>
      <c r="AQ12" s="472"/>
      <c r="AR12" s="472"/>
      <c r="AS12" s="472"/>
      <c r="AT12" s="472"/>
      <c r="AU12" s="472"/>
      <c r="AV12" s="472"/>
      <c r="AW12" s="472"/>
      <c r="AX12" s="472"/>
      <c r="AY12" s="472"/>
      <c r="AZ12" s="472"/>
      <c r="BA12" s="472"/>
      <c r="BB12" s="472"/>
      <c r="BC12" s="472"/>
      <c r="BD12" s="472"/>
      <c r="BE12" s="472"/>
      <c r="BF12" s="472"/>
      <c r="BG12" s="472"/>
      <c r="BH12" s="472"/>
      <c r="BI12" s="472"/>
      <c r="BJ12" s="472"/>
      <c r="BK12" s="472"/>
      <c r="BL12" s="472"/>
      <c r="BM12" s="472"/>
      <c r="BN12" s="472"/>
      <c r="BO12" s="472"/>
      <c r="BP12" s="472"/>
      <c r="BQ12" s="472"/>
      <c r="BR12" s="472"/>
    </row>
    <row r="13" spans="1:70" s="415" customFormat="1">
      <c r="A13" s="476">
        <v>11</v>
      </c>
      <c r="B13" s="474"/>
      <c r="C13" s="399"/>
      <c r="D13" s="400"/>
      <c r="E13" s="420"/>
      <c r="F13" s="475"/>
      <c r="G13" s="420"/>
      <c r="H13" s="475"/>
      <c r="I13" s="475"/>
      <c r="J13" s="473"/>
      <c r="K13" s="482"/>
      <c r="L13" s="472"/>
      <c r="M13" s="472"/>
      <c r="N13" s="472"/>
      <c r="O13" s="472"/>
      <c r="P13" s="472"/>
      <c r="Q13" s="472"/>
      <c r="R13" s="472"/>
      <c r="S13" s="472"/>
      <c r="T13" s="472"/>
      <c r="U13" s="472"/>
      <c r="V13" s="472"/>
      <c r="W13" s="472"/>
      <c r="X13" s="472"/>
      <c r="Y13" s="472"/>
      <c r="Z13" s="472"/>
      <c r="AA13" s="472"/>
      <c r="AB13" s="472"/>
      <c r="AC13" s="472"/>
      <c r="AD13" s="472"/>
      <c r="AE13" s="472"/>
      <c r="AF13" s="472"/>
      <c r="AG13" s="472"/>
      <c r="AH13" s="472"/>
      <c r="AI13" s="472"/>
      <c r="AJ13" s="472"/>
      <c r="AK13" s="472"/>
      <c r="AL13" s="472"/>
      <c r="AM13" s="472"/>
      <c r="AN13" s="472"/>
      <c r="AO13" s="472"/>
      <c r="AP13" s="472"/>
      <c r="AQ13" s="472"/>
      <c r="AR13" s="472"/>
      <c r="AS13" s="472"/>
      <c r="AT13" s="472"/>
      <c r="AU13" s="472"/>
      <c r="AV13" s="472"/>
      <c r="AW13" s="472"/>
      <c r="AX13" s="472"/>
      <c r="AY13" s="472"/>
      <c r="AZ13" s="472"/>
      <c r="BA13" s="472"/>
      <c r="BB13" s="472"/>
      <c r="BC13" s="472"/>
      <c r="BD13" s="472"/>
      <c r="BE13" s="472"/>
      <c r="BF13" s="472"/>
      <c r="BG13" s="472"/>
      <c r="BH13" s="472"/>
      <c r="BI13" s="472"/>
      <c r="BJ13" s="472"/>
      <c r="BK13" s="472"/>
      <c r="BL13" s="472"/>
      <c r="BM13" s="472"/>
      <c r="BN13" s="472"/>
      <c r="BO13" s="472"/>
      <c r="BP13" s="472"/>
      <c r="BQ13" s="472"/>
      <c r="BR13" s="472"/>
    </row>
    <row r="14" spans="1:70" s="415" customFormat="1" ht="17.25" customHeight="1">
      <c r="A14" s="476">
        <v>12</v>
      </c>
      <c r="B14" s="419"/>
      <c r="C14" s="399"/>
      <c r="D14" s="400"/>
      <c r="E14" s="420"/>
      <c r="F14" s="475"/>
      <c r="G14" s="420"/>
      <c r="H14" s="475"/>
      <c r="I14" s="475"/>
      <c r="J14" s="473"/>
      <c r="K14" s="485"/>
      <c r="L14" s="472"/>
      <c r="M14" s="472"/>
      <c r="N14" s="472"/>
      <c r="O14" s="472"/>
      <c r="P14" s="472"/>
      <c r="Q14" s="472"/>
      <c r="R14" s="472"/>
      <c r="S14" s="472"/>
      <c r="T14" s="472"/>
      <c r="U14" s="472"/>
      <c r="V14" s="472"/>
      <c r="W14" s="472"/>
      <c r="X14" s="472"/>
      <c r="Y14" s="472"/>
      <c r="Z14" s="472"/>
      <c r="AA14" s="472"/>
      <c r="AB14" s="472"/>
      <c r="AC14" s="472"/>
      <c r="AD14" s="472"/>
      <c r="AE14" s="472"/>
      <c r="AF14" s="472"/>
      <c r="AG14" s="472"/>
      <c r="AH14" s="472"/>
      <c r="AI14" s="472"/>
      <c r="AJ14" s="472"/>
      <c r="AK14" s="472"/>
      <c r="AL14" s="472"/>
      <c r="AM14" s="472"/>
      <c r="AN14" s="472"/>
      <c r="AO14" s="472"/>
      <c r="AP14" s="472"/>
      <c r="AQ14" s="472"/>
      <c r="AR14" s="472"/>
      <c r="AS14" s="472"/>
      <c r="AT14" s="472"/>
      <c r="AU14" s="472"/>
      <c r="AV14" s="472"/>
      <c r="AW14" s="472"/>
      <c r="AX14" s="472"/>
      <c r="AY14" s="472"/>
      <c r="AZ14" s="472"/>
      <c r="BA14" s="472"/>
      <c r="BB14" s="472"/>
      <c r="BC14" s="472"/>
      <c r="BD14" s="472"/>
      <c r="BE14" s="472"/>
      <c r="BF14" s="472"/>
      <c r="BG14" s="472"/>
      <c r="BH14" s="472"/>
      <c r="BI14" s="472"/>
      <c r="BJ14" s="472"/>
      <c r="BK14" s="472"/>
      <c r="BL14" s="472"/>
      <c r="BM14" s="472"/>
      <c r="BN14" s="472"/>
      <c r="BO14" s="472"/>
      <c r="BP14" s="472"/>
      <c r="BQ14" s="472"/>
      <c r="BR14" s="472"/>
    </row>
    <row r="15" spans="1:70" s="415" customFormat="1" ht="15.75" thickBot="1">
      <c r="A15" s="426">
        <v>6</v>
      </c>
      <c r="B15" s="467"/>
      <c r="C15" s="468"/>
      <c r="D15" s="418"/>
      <c r="E15" s="469"/>
      <c r="F15" s="470"/>
      <c r="G15" s="469"/>
      <c r="H15" s="470"/>
      <c r="I15" s="470"/>
      <c r="J15" s="416"/>
      <c r="K15" s="467"/>
      <c r="L15" s="472"/>
      <c r="M15" s="472"/>
      <c r="N15" s="472"/>
      <c r="O15" s="472"/>
      <c r="P15" s="472"/>
      <c r="Q15" s="472"/>
      <c r="R15" s="472"/>
      <c r="S15" s="472"/>
      <c r="T15" s="472"/>
      <c r="U15" s="472"/>
      <c r="V15" s="472"/>
      <c r="W15" s="472"/>
      <c r="X15" s="472"/>
      <c r="Y15" s="472"/>
      <c r="Z15" s="472"/>
      <c r="AA15" s="472"/>
      <c r="AB15" s="472"/>
      <c r="AC15" s="472"/>
      <c r="AD15" s="472"/>
      <c r="AE15" s="472"/>
      <c r="AF15" s="472"/>
      <c r="AG15" s="472"/>
      <c r="AH15" s="472"/>
      <c r="AI15" s="472"/>
      <c r="AJ15" s="472"/>
      <c r="AK15" s="472"/>
      <c r="AL15" s="472"/>
      <c r="AM15" s="472"/>
      <c r="AN15" s="472"/>
      <c r="AO15" s="472"/>
      <c r="AP15" s="472"/>
      <c r="AQ15" s="472"/>
      <c r="AR15" s="472"/>
      <c r="AS15" s="472"/>
      <c r="AT15" s="472"/>
      <c r="AU15" s="472"/>
      <c r="AV15" s="472"/>
      <c r="AW15" s="472"/>
      <c r="AX15" s="472"/>
      <c r="AY15" s="472"/>
      <c r="AZ15" s="472"/>
      <c r="BA15" s="472"/>
      <c r="BB15" s="472"/>
      <c r="BC15" s="472"/>
      <c r="BD15" s="472"/>
      <c r="BE15" s="472"/>
      <c r="BF15" s="472"/>
      <c r="BG15" s="472"/>
      <c r="BH15" s="472"/>
      <c r="BI15" s="472"/>
      <c r="BJ15" s="472"/>
      <c r="BK15" s="472"/>
      <c r="BL15" s="472"/>
      <c r="BM15" s="472"/>
      <c r="BN15" s="472"/>
      <c r="BO15" s="472"/>
      <c r="BP15" s="472"/>
      <c r="BQ15" s="472"/>
      <c r="BR15" s="472"/>
    </row>
    <row r="16" spans="1:70" s="415" customFormat="1" ht="15.75">
      <c r="A16" s="426"/>
      <c r="B16" s="477" t="s">
        <v>1</v>
      </c>
      <c r="C16" s="478"/>
      <c r="D16" s="418"/>
      <c r="E16" s="469"/>
      <c r="F16" s="470"/>
      <c r="G16" s="470"/>
      <c r="H16" s="470"/>
      <c r="I16" s="470"/>
      <c r="J16" s="416"/>
      <c r="K16" s="471"/>
      <c r="L16" s="472"/>
      <c r="M16" s="472"/>
      <c r="N16" s="472"/>
      <c r="O16" s="472"/>
      <c r="P16" s="472"/>
      <c r="Q16" s="472"/>
      <c r="R16" s="472"/>
      <c r="S16" s="472"/>
      <c r="T16" s="472"/>
      <c r="U16" s="472"/>
      <c r="V16" s="472"/>
      <c r="W16" s="472"/>
      <c r="X16" s="472"/>
      <c r="Y16" s="472"/>
      <c r="Z16" s="472"/>
      <c r="AA16" s="472"/>
      <c r="AB16" s="472"/>
      <c r="AC16" s="472"/>
      <c r="AD16" s="472"/>
      <c r="AE16" s="472"/>
      <c r="AF16" s="472"/>
      <c r="AG16" s="472"/>
      <c r="AH16" s="472"/>
      <c r="AI16" s="472"/>
      <c r="AJ16" s="472"/>
      <c r="AK16" s="472"/>
      <c r="AL16" s="472"/>
      <c r="AM16" s="472"/>
      <c r="AN16" s="472"/>
      <c r="AO16" s="472"/>
      <c r="AP16" s="472"/>
      <c r="AQ16" s="472"/>
      <c r="AR16" s="472"/>
      <c r="AS16" s="472"/>
      <c r="AT16" s="472"/>
      <c r="AU16" s="472"/>
      <c r="AV16" s="472"/>
      <c r="AW16" s="472"/>
      <c r="AX16" s="472"/>
      <c r="AY16" s="472"/>
      <c r="AZ16" s="472"/>
      <c r="BA16" s="472"/>
      <c r="BB16" s="472"/>
      <c r="BC16" s="472"/>
      <c r="BD16" s="472"/>
      <c r="BE16" s="472"/>
      <c r="BF16" s="472"/>
      <c r="BG16" s="472"/>
      <c r="BH16" s="472"/>
      <c r="BI16" s="472"/>
      <c r="BJ16" s="472"/>
      <c r="BK16" s="472"/>
      <c r="BL16" s="472"/>
      <c r="BM16" s="472"/>
      <c r="BN16" s="472"/>
      <c r="BO16" s="472"/>
      <c r="BP16" s="472"/>
      <c r="BQ16" s="472"/>
      <c r="BR16" s="472"/>
    </row>
    <row r="17" spans="1:70" s="415" customFormat="1" ht="15.75">
      <c r="A17" s="426"/>
      <c r="B17" s="383" t="s">
        <v>2</v>
      </c>
      <c r="C17" s="391"/>
      <c r="D17" s="418"/>
      <c r="E17" s="469"/>
      <c r="F17" s="470"/>
      <c r="G17" s="470"/>
      <c r="H17" s="470"/>
      <c r="I17" s="470"/>
      <c r="J17" s="416"/>
      <c r="K17" s="471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2"/>
      <c r="AL17" s="472"/>
      <c r="AM17" s="472"/>
      <c r="AN17" s="472"/>
      <c r="AO17" s="472"/>
      <c r="AP17" s="472"/>
      <c r="AQ17" s="472"/>
      <c r="AR17" s="472"/>
      <c r="AS17" s="472"/>
      <c r="AT17" s="472"/>
      <c r="AU17" s="472"/>
      <c r="AV17" s="472"/>
      <c r="AW17" s="472"/>
      <c r="AX17" s="472"/>
      <c r="AY17" s="472"/>
      <c r="AZ17" s="472"/>
      <c r="BA17" s="472"/>
      <c r="BB17" s="472"/>
      <c r="BC17" s="472"/>
      <c r="BD17" s="472"/>
      <c r="BE17" s="472"/>
      <c r="BF17" s="472"/>
      <c r="BG17" s="472"/>
      <c r="BH17" s="472"/>
      <c r="BI17" s="472"/>
      <c r="BJ17" s="472"/>
      <c r="BK17" s="472"/>
      <c r="BL17" s="472"/>
      <c r="BM17" s="472"/>
      <c r="BN17" s="472"/>
      <c r="BO17" s="472"/>
      <c r="BP17" s="472"/>
      <c r="BQ17" s="472"/>
      <c r="BR17" s="472"/>
    </row>
    <row r="18" spans="1:70" s="415" customFormat="1" ht="21">
      <c r="A18" s="426"/>
      <c r="B18" s="383" t="s">
        <v>150</v>
      </c>
      <c r="C18" s="392"/>
      <c r="D18" s="418"/>
      <c r="E18" s="469"/>
      <c r="F18" s="470"/>
      <c r="G18" s="470"/>
      <c r="H18" s="470"/>
      <c r="I18" s="470"/>
      <c r="J18" s="416"/>
      <c r="K18" s="471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472"/>
      <c r="AN18" s="472"/>
      <c r="AO18" s="472"/>
      <c r="AP18" s="472"/>
      <c r="AQ18" s="472"/>
      <c r="AR18" s="472"/>
      <c r="AS18" s="472"/>
      <c r="AT18" s="472"/>
      <c r="AU18" s="472"/>
      <c r="AV18" s="472"/>
      <c r="AW18" s="472"/>
      <c r="AX18" s="472"/>
      <c r="AY18" s="472"/>
      <c r="AZ18" s="472"/>
      <c r="BA18" s="472"/>
      <c r="BB18" s="472"/>
      <c r="BC18" s="472"/>
      <c r="BD18" s="472"/>
      <c r="BE18" s="472"/>
      <c r="BF18" s="472"/>
      <c r="BG18" s="472"/>
      <c r="BH18" s="472"/>
      <c r="BI18" s="472"/>
      <c r="BJ18" s="472"/>
      <c r="BK18" s="472"/>
      <c r="BL18" s="472"/>
      <c r="BM18" s="472"/>
      <c r="BN18" s="472"/>
      <c r="BO18" s="472"/>
      <c r="BP18" s="472"/>
      <c r="BQ18" s="472"/>
      <c r="BR18" s="472"/>
    </row>
    <row r="19" spans="1:70" s="415" customFormat="1" ht="16.5" thickBot="1">
      <c r="A19" s="426"/>
      <c r="B19" s="384" t="s">
        <v>3</v>
      </c>
      <c r="C19" s="393">
        <v>10000000</v>
      </c>
      <c r="D19" s="418"/>
      <c r="E19" s="469"/>
      <c r="F19" s="470"/>
      <c r="G19" s="470"/>
      <c r="H19" s="470"/>
      <c r="I19" s="470"/>
      <c r="J19" s="416"/>
      <c r="K19" s="471"/>
      <c r="L19" s="472"/>
      <c r="M19" s="472"/>
      <c r="N19" s="472"/>
      <c r="O19" s="472"/>
      <c r="P19" s="472"/>
      <c r="Q19" s="472"/>
      <c r="R19" s="472"/>
      <c r="S19" s="472"/>
      <c r="T19" s="472"/>
      <c r="U19" s="472"/>
      <c r="V19" s="472"/>
      <c r="W19" s="472"/>
      <c r="X19" s="472"/>
      <c r="Y19" s="472"/>
      <c r="Z19" s="472"/>
      <c r="AA19" s="472"/>
      <c r="AB19" s="472"/>
      <c r="AC19" s="472"/>
      <c r="AD19" s="472"/>
      <c r="AE19" s="472"/>
      <c r="AF19" s="472"/>
      <c r="AG19" s="472"/>
      <c r="AH19" s="472"/>
      <c r="AI19" s="472"/>
      <c r="AJ19" s="472"/>
      <c r="AK19" s="472"/>
      <c r="AL19" s="472"/>
      <c r="AM19" s="472"/>
      <c r="AN19" s="472"/>
      <c r="AO19" s="472"/>
      <c r="AP19" s="472"/>
      <c r="AQ19" s="472"/>
      <c r="AR19" s="472"/>
      <c r="AS19" s="472"/>
      <c r="AT19" s="472"/>
      <c r="AU19" s="472"/>
      <c r="AV19" s="472"/>
      <c r="AW19" s="472"/>
      <c r="AX19" s="472"/>
      <c r="AY19" s="472"/>
      <c r="AZ19" s="472"/>
      <c r="BA19" s="472"/>
      <c r="BB19" s="472"/>
      <c r="BC19" s="472"/>
      <c r="BD19" s="472"/>
      <c r="BE19" s="472"/>
      <c r="BF19" s="472"/>
      <c r="BG19" s="472"/>
      <c r="BH19" s="472"/>
      <c r="BI19" s="472"/>
      <c r="BJ19" s="472"/>
      <c r="BK19" s="472"/>
      <c r="BL19" s="472"/>
      <c r="BM19" s="472"/>
      <c r="BN19" s="472"/>
      <c r="BO19" s="472"/>
      <c r="BP19" s="472"/>
      <c r="BQ19" s="472"/>
      <c r="BR19" s="472"/>
    </row>
    <row r="20" spans="1:70" s="415" customFormat="1">
      <c r="A20" s="426"/>
      <c r="B20" s="467"/>
      <c r="C20" s="468"/>
      <c r="D20" s="418"/>
      <c r="E20" s="469"/>
      <c r="F20" s="470"/>
      <c r="G20" s="470"/>
      <c r="H20" s="470"/>
      <c r="I20" s="470"/>
      <c r="J20" s="416"/>
      <c r="K20" s="471"/>
      <c r="L20" s="472"/>
      <c r="M20" s="472"/>
      <c r="N20" s="472"/>
      <c r="O20" s="472"/>
      <c r="P20" s="472"/>
      <c r="Q20" s="472"/>
      <c r="R20" s="472"/>
      <c r="S20" s="472"/>
      <c r="T20" s="472"/>
      <c r="U20" s="472"/>
      <c r="V20" s="472"/>
      <c r="W20" s="472"/>
      <c r="X20" s="472"/>
      <c r="Y20" s="472"/>
      <c r="Z20" s="472"/>
      <c r="AA20" s="472"/>
      <c r="AB20" s="472"/>
      <c r="AC20" s="472"/>
      <c r="AD20" s="472"/>
      <c r="AE20" s="472"/>
      <c r="AF20" s="472"/>
      <c r="AG20" s="472"/>
      <c r="AH20" s="472"/>
      <c r="AI20" s="472"/>
      <c r="AJ20" s="472"/>
      <c r="AK20" s="472"/>
      <c r="AL20" s="472"/>
      <c r="AM20" s="472"/>
      <c r="AN20" s="472"/>
      <c r="AO20" s="472"/>
      <c r="AP20" s="472"/>
      <c r="AQ20" s="472"/>
      <c r="AR20" s="472"/>
      <c r="AS20" s="472"/>
      <c r="AT20" s="472"/>
      <c r="AU20" s="472"/>
      <c r="AV20" s="472"/>
      <c r="AW20" s="472"/>
      <c r="AX20" s="472"/>
      <c r="AY20" s="472"/>
      <c r="AZ20" s="472"/>
      <c r="BA20" s="472"/>
      <c r="BB20" s="472"/>
      <c r="BC20" s="472"/>
      <c r="BD20" s="472"/>
      <c r="BE20" s="472"/>
      <c r="BF20" s="472"/>
      <c r="BG20" s="472"/>
      <c r="BH20" s="472"/>
      <c r="BI20" s="472"/>
      <c r="BJ20" s="472"/>
      <c r="BK20" s="472"/>
      <c r="BL20" s="472"/>
      <c r="BM20" s="472"/>
      <c r="BN20" s="472"/>
      <c r="BO20" s="472"/>
      <c r="BP20" s="472"/>
      <c r="BQ20" s="472"/>
      <c r="BR20" s="472"/>
    </row>
    <row r="21" spans="1:70" s="415" customFormat="1">
      <c r="A21" s="426"/>
      <c r="B21" s="467"/>
      <c r="C21" s="468"/>
      <c r="D21" s="418"/>
      <c r="E21" s="469"/>
      <c r="F21" s="470"/>
      <c r="G21" s="470"/>
      <c r="H21" s="470"/>
      <c r="I21" s="470"/>
      <c r="J21" s="416"/>
      <c r="K21" s="471"/>
      <c r="L21" s="472"/>
      <c r="M21" s="472"/>
      <c r="N21" s="472"/>
      <c r="O21" s="472"/>
      <c r="P21" s="472"/>
      <c r="Q21" s="472"/>
      <c r="R21" s="472"/>
      <c r="S21" s="472"/>
      <c r="T21" s="472"/>
      <c r="U21" s="472"/>
      <c r="V21" s="472"/>
      <c r="W21" s="472"/>
      <c r="X21" s="472"/>
      <c r="Y21" s="472"/>
      <c r="Z21" s="472"/>
      <c r="AA21" s="472"/>
      <c r="AB21" s="472"/>
      <c r="AC21" s="472"/>
      <c r="AD21" s="472"/>
      <c r="AE21" s="472"/>
      <c r="AF21" s="472"/>
      <c r="AG21" s="472"/>
      <c r="AH21" s="472"/>
      <c r="AI21" s="472"/>
      <c r="AJ21" s="472"/>
      <c r="AK21" s="472"/>
      <c r="AL21" s="472"/>
      <c r="AM21" s="472"/>
      <c r="AN21" s="472"/>
      <c r="AO21" s="472"/>
      <c r="AP21" s="472"/>
      <c r="AQ21" s="472"/>
      <c r="AR21" s="472"/>
      <c r="AS21" s="472"/>
      <c r="AT21" s="472"/>
      <c r="AU21" s="472"/>
      <c r="AV21" s="472"/>
      <c r="AW21" s="472"/>
      <c r="AX21" s="472"/>
      <c r="AY21" s="472"/>
      <c r="AZ21" s="472"/>
      <c r="BA21" s="472"/>
      <c r="BB21" s="472"/>
      <c r="BC21" s="472"/>
      <c r="BD21" s="472"/>
      <c r="BE21" s="472"/>
      <c r="BF21" s="472"/>
      <c r="BG21" s="472"/>
      <c r="BH21" s="472"/>
      <c r="BI21" s="472"/>
      <c r="BJ21" s="472"/>
      <c r="BK21" s="472"/>
      <c r="BL21" s="472"/>
      <c r="BM21" s="472"/>
      <c r="BN21" s="472"/>
      <c r="BO21" s="472"/>
      <c r="BP21" s="472"/>
      <c r="BQ21" s="472"/>
      <c r="BR21" s="472"/>
    </row>
    <row r="22" spans="1:70" s="415" customFormat="1">
      <c r="A22" s="426"/>
      <c r="B22" s="467"/>
      <c r="C22" s="468"/>
      <c r="D22" s="418"/>
      <c r="E22" s="469"/>
      <c r="F22" s="470"/>
      <c r="G22" s="470"/>
      <c r="H22" s="470"/>
      <c r="I22" s="470"/>
      <c r="J22" s="416"/>
      <c r="K22" s="471"/>
      <c r="L22" s="472"/>
      <c r="M22" s="472"/>
      <c r="N22" s="472"/>
      <c r="O22" s="472"/>
      <c r="P22" s="472"/>
      <c r="Q22" s="472"/>
      <c r="R22" s="472"/>
      <c r="S22" s="472"/>
      <c r="T22" s="472"/>
      <c r="U22" s="472"/>
      <c r="V22" s="472"/>
      <c r="W22" s="472"/>
      <c r="X22" s="472"/>
      <c r="Y22" s="472"/>
      <c r="Z22" s="472"/>
      <c r="AA22" s="472"/>
      <c r="AB22" s="472"/>
      <c r="AC22" s="472"/>
      <c r="AD22" s="472"/>
      <c r="AE22" s="472"/>
      <c r="AF22" s="472"/>
      <c r="AG22" s="472"/>
      <c r="AH22" s="472"/>
      <c r="AI22" s="472"/>
      <c r="AJ22" s="472"/>
      <c r="AK22" s="472"/>
      <c r="AL22" s="472"/>
      <c r="AM22" s="472"/>
      <c r="AN22" s="472"/>
      <c r="AO22" s="472"/>
      <c r="AP22" s="472"/>
      <c r="AQ22" s="472"/>
      <c r="AR22" s="472"/>
      <c r="AS22" s="472"/>
      <c r="AT22" s="472"/>
      <c r="AU22" s="472"/>
      <c r="AV22" s="472"/>
      <c r="AW22" s="472"/>
      <c r="AX22" s="472"/>
      <c r="AY22" s="472"/>
      <c r="AZ22" s="472"/>
      <c r="BA22" s="472"/>
      <c r="BB22" s="472"/>
      <c r="BC22" s="472"/>
      <c r="BD22" s="472"/>
      <c r="BE22" s="472"/>
      <c r="BF22" s="472"/>
      <c r="BG22" s="472"/>
      <c r="BH22" s="472"/>
      <c r="BI22" s="472"/>
      <c r="BJ22" s="472"/>
      <c r="BK22" s="472"/>
      <c r="BL22" s="472"/>
      <c r="BM22" s="472"/>
      <c r="BN22" s="472"/>
      <c r="BO22" s="472"/>
      <c r="BP22" s="472"/>
      <c r="BQ22" s="472"/>
      <c r="BR22" s="472"/>
    </row>
    <row r="23" spans="1:70" s="415" customFormat="1">
      <c r="A23" s="426"/>
      <c r="B23" s="467"/>
      <c r="C23" s="468"/>
      <c r="D23" s="418"/>
      <c r="E23" s="469"/>
      <c r="F23" s="470"/>
      <c r="G23" s="470"/>
      <c r="H23" s="470"/>
      <c r="I23" s="470"/>
      <c r="J23" s="416"/>
      <c r="K23" s="471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472"/>
      <c r="Z23" s="472"/>
      <c r="AA23" s="472"/>
      <c r="AB23" s="472"/>
      <c r="AC23" s="472"/>
      <c r="AD23" s="472"/>
      <c r="AE23" s="472"/>
      <c r="AF23" s="472"/>
      <c r="AG23" s="472"/>
      <c r="AH23" s="472"/>
      <c r="AI23" s="472"/>
      <c r="AJ23" s="472"/>
      <c r="AK23" s="472"/>
      <c r="AL23" s="472"/>
      <c r="AM23" s="472"/>
      <c r="AN23" s="472"/>
      <c r="AO23" s="472"/>
      <c r="AP23" s="472"/>
      <c r="AQ23" s="472"/>
      <c r="AR23" s="472"/>
      <c r="AS23" s="472"/>
      <c r="AT23" s="472"/>
      <c r="AU23" s="472"/>
      <c r="AV23" s="472"/>
      <c r="AW23" s="472"/>
      <c r="AX23" s="472"/>
      <c r="AY23" s="472"/>
      <c r="AZ23" s="472"/>
      <c r="BA23" s="472"/>
      <c r="BB23" s="472"/>
      <c r="BC23" s="472"/>
      <c r="BD23" s="472"/>
      <c r="BE23" s="472"/>
      <c r="BF23" s="472"/>
      <c r="BG23" s="472"/>
      <c r="BH23" s="472"/>
      <c r="BI23" s="472"/>
      <c r="BJ23" s="472"/>
      <c r="BK23" s="472"/>
      <c r="BL23" s="472"/>
      <c r="BM23" s="472"/>
      <c r="BN23" s="472"/>
      <c r="BO23" s="472"/>
      <c r="BP23" s="472"/>
      <c r="BQ23" s="472"/>
      <c r="BR23" s="472"/>
    </row>
    <row r="24" spans="1:70" ht="15.75" customHeight="1">
      <c r="A24" s="426"/>
      <c r="B24" s="467"/>
      <c r="C24" s="468"/>
      <c r="D24" s="418"/>
      <c r="E24" s="469"/>
      <c r="F24" s="470"/>
      <c r="G24" s="470"/>
      <c r="H24" s="470"/>
      <c r="I24" s="470"/>
      <c r="J24" s="416"/>
      <c r="K24" s="471"/>
    </row>
    <row r="25" spans="1:70" s="486" customFormat="1">
      <c r="B25" s="489"/>
      <c r="C25" s="489"/>
      <c r="D25" s="490"/>
      <c r="E25" s="491"/>
      <c r="F25" s="492"/>
      <c r="G25" s="493"/>
      <c r="H25" s="492"/>
      <c r="I25" s="489"/>
      <c r="J25" s="489"/>
      <c r="K25" s="489"/>
    </row>
    <row r="26" spans="1:70" s="486" customFormat="1">
      <c r="B26" s="489"/>
      <c r="C26" s="489"/>
      <c r="D26" s="490"/>
      <c r="E26" s="491"/>
      <c r="F26" s="492"/>
      <c r="G26" s="493"/>
      <c r="H26" s="492"/>
      <c r="I26" s="489"/>
      <c r="J26" s="489"/>
      <c r="K26" s="489"/>
    </row>
    <row r="27" spans="1:70" s="486" customFormat="1">
      <c r="B27" s="489"/>
      <c r="C27" s="489"/>
      <c r="D27" s="490"/>
      <c r="E27" s="491"/>
      <c r="F27" s="492"/>
      <c r="G27" s="493"/>
      <c r="H27" s="492"/>
      <c r="I27" s="489"/>
      <c r="J27" s="489"/>
      <c r="K27" s="489"/>
    </row>
    <row r="28" spans="1:70" s="486" customFormat="1">
      <c r="B28" s="489"/>
      <c r="C28" s="489"/>
      <c r="D28" s="490"/>
      <c r="E28" s="491"/>
      <c r="F28" s="492"/>
      <c r="G28" s="493"/>
      <c r="H28" s="492"/>
      <c r="I28" s="489"/>
      <c r="J28" s="489"/>
      <c r="K28" s="489"/>
    </row>
    <row r="29" spans="1:70" s="486" customFormat="1">
      <c r="B29" s="489"/>
      <c r="C29" s="489"/>
      <c r="D29" s="490"/>
      <c r="E29" s="491"/>
      <c r="F29" s="492"/>
      <c r="G29" s="493"/>
      <c r="H29" s="492"/>
      <c r="I29" s="489"/>
      <c r="J29" s="489"/>
      <c r="K29" s="489"/>
    </row>
    <row r="30" spans="1:70" s="486" customFormat="1">
      <c r="B30" s="489"/>
      <c r="C30" s="489"/>
      <c r="D30" s="490"/>
      <c r="E30" s="491"/>
      <c r="F30" s="492"/>
      <c r="G30" s="493"/>
      <c r="H30" s="492"/>
      <c r="I30" s="489"/>
      <c r="J30" s="489"/>
      <c r="K30" s="489"/>
    </row>
    <row r="31" spans="1:70" s="486" customFormat="1">
      <c r="B31" s="489"/>
      <c r="C31" s="489"/>
      <c r="D31" s="490"/>
      <c r="E31" s="491"/>
      <c r="F31" s="492"/>
      <c r="G31" s="493"/>
      <c r="H31" s="492"/>
      <c r="I31" s="489"/>
      <c r="J31" s="489"/>
      <c r="K31" s="489"/>
    </row>
    <row r="32" spans="1:70" s="486" customFormat="1">
      <c r="B32" s="489"/>
      <c r="C32" s="489"/>
      <c r="D32" s="490"/>
      <c r="E32" s="491"/>
      <c r="F32" s="492"/>
      <c r="G32" s="493"/>
      <c r="H32" s="492"/>
      <c r="I32" s="489"/>
      <c r="J32" s="489"/>
      <c r="K32" s="489"/>
    </row>
    <row r="33" spans="2:11" s="486" customFormat="1">
      <c r="B33" s="489"/>
      <c r="C33" s="489"/>
      <c r="D33" s="490"/>
      <c r="E33" s="491"/>
      <c r="F33" s="492"/>
      <c r="G33" s="493"/>
      <c r="H33" s="492"/>
      <c r="I33" s="489"/>
      <c r="J33" s="489"/>
      <c r="K33" s="489"/>
    </row>
    <row r="34" spans="2:11" s="486" customFormat="1">
      <c r="B34" s="489"/>
      <c r="C34" s="489"/>
      <c r="D34" s="490"/>
      <c r="E34" s="491"/>
      <c r="F34" s="492"/>
      <c r="G34" s="493"/>
      <c r="H34" s="492"/>
      <c r="I34" s="489"/>
      <c r="J34" s="489"/>
      <c r="K34" s="489"/>
    </row>
    <row r="35" spans="2:11" s="486" customFormat="1">
      <c r="B35" s="489"/>
      <c r="C35" s="489"/>
      <c r="D35" s="490"/>
      <c r="E35" s="491"/>
      <c r="F35" s="492"/>
      <c r="G35" s="493"/>
      <c r="H35" s="492"/>
      <c r="I35" s="489"/>
      <c r="J35" s="489"/>
      <c r="K35" s="489"/>
    </row>
    <row r="36" spans="2:11" s="486" customFormat="1">
      <c r="B36" s="489"/>
      <c r="C36" s="489"/>
      <c r="D36" s="490"/>
      <c r="E36" s="491"/>
      <c r="F36" s="492"/>
      <c r="G36" s="493"/>
      <c r="H36" s="492"/>
      <c r="I36" s="489"/>
      <c r="J36" s="489"/>
      <c r="K36" s="489"/>
    </row>
    <row r="37" spans="2:11" s="486" customFormat="1">
      <c r="B37" s="489"/>
      <c r="C37" s="489"/>
      <c r="D37" s="490"/>
      <c r="E37" s="491"/>
      <c r="F37" s="492"/>
      <c r="G37" s="493"/>
      <c r="H37" s="492"/>
      <c r="I37" s="489"/>
      <c r="J37" s="489"/>
      <c r="K37" s="489"/>
    </row>
    <row r="38" spans="2:11" s="486" customFormat="1">
      <c r="B38" s="489"/>
      <c r="C38" s="489"/>
      <c r="D38" s="490"/>
      <c r="E38" s="491"/>
      <c r="F38" s="492"/>
      <c r="G38" s="493"/>
      <c r="H38" s="492"/>
      <c r="I38" s="489"/>
      <c r="J38" s="489"/>
      <c r="K38" s="489"/>
    </row>
    <row r="39" spans="2:11" s="486" customFormat="1">
      <c r="B39" s="489"/>
      <c r="C39" s="489"/>
      <c r="D39" s="490"/>
      <c r="E39" s="491"/>
      <c r="F39" s="492"/>
      <c r="G39" s="493"/>
      <c r="H39" s="492"/>
      <c r="I39" s="489"/>
      <c r="J39" s="489"/>
      <c r="K39" s="489"/>
    </row>
    <row r="40" spans="2:11" s="486" customFormat="1">
      <c r="B40" s="489"/>
      <c r="C40" s="489"/>
      <c r="D40" s="490"/>
      <c r="E40" s="491"/>
      <c r="F40" s="492"/>
      <c r="G40" s="493"/>
      <c r="H40" s="492"/>
      <c r="I40" s="489"/>
      <c r="J40" s="489"/>
      <c r="K40" s="489"/>
    </row>
    <row r="41" spans="2:11" s="486" customFormat="1">
      <c r="B41" s="489"/>
      <c r="C41" s="489"/>
      <c r="D41" s="490"/>
      <c r="E41" s="491"/>
      <c r="F41" s="492"/>
      <c r="G41" s="493"/>
      <c r="H41" s="492"/>
      <c r="I41" s="489"/>
      <c r="J41" s="489"/>
      <c r="K41" s="489"/>
    </row>
    <row r="42" spans="2:11" s="486" customFormat="1">
      <c r="B42" s="489"/>
      <c r="C42" s="489"/>
      <c r="D42" s="490"/>
      <c r="E42" s="491"/>
      <c r="F42" s="492"/>
      <c r="G42" s="493"/>
      <c r="H42" s="492"/>
      <c r="I42" s="489"/>
      <c r="J42" s="489"/>
      <c r="K42" s="489"/>
    </row>
    <row r="43" spans="2:11" s="486" customFormat="1">
      <c r="B43" s="489"/>
      <c r="C43" s="489"/>
      <c r="D43" s="490"/>
      <c r="E43" s="491"/>
      <c r="F43" s="492"/>
      <c r="G43" s="493"/>
      <c r="H43" s="492"/>
      <c r="I43" s="489"/>
      <c r="J43" s="489"/>
      <c r="K43" s="489"/>
    </row>
    <row r="44" spans="2:11" s="486" customFormat="1">
      <c r="B44" s="489"/>
      <c r="C44" s="489"/>
      <c r="D44" s="490"/>
      <c r="E44" s="491"/>
      <c r="F44" s="492"/>
      <c r="G44" s="493"/>
      <c r="H44" s="492"/>
      <c r="I44" s="489"/>
      <c r="J44" s="489"/>
      <c r="K44" s="489"/>
    </row>
    <row r="45" spans="2:11" s="486" customFormat="1">
      <c r="B45" s="489"/>
      <c r="C45" s="489"/>
      <c r="D45" s="490"/>
      <c r="E45" s="491"/>
      <c r="F45" s="492"/>
      <c r="G45" s="493"/>
      <c r="H45" s="492"/>
      <c r="I45" s="489"/>
      <c r="J45" s="489"/>
      <c r="K45" s="489"/>
    </row>
    <row r="46" spans="2:11" s="486" customFormat="1">
      <c r="B46" s="489"/>
      <c r="C46" s="489"/>
      <c r="D46" s="490"/>
      <c r="E46" s="491"/>
      <c r="F46" s="492"/>
      <c r="G46" s="493"/>
      <c r="H46" s="492"/>
      <c r="I46" s="489"/>
      <c r="J46" s="489"/>
      <c r="K46" s="489"/>
    </row>
    <row r="47" spans="2:11" s="486" customFormat="1">
      <c r="B47" s="489"/>
      <c r="C47" s="489"/>
      <c r="D47" s="490"/>
      <c r="E47" s="491"/>
      <c r="F47" s="492"/>
      <c r="G47" s="493"/>
      <c r="H47" s="492"/>
      <c r="I47" s="489"/>
      <c r="J47" s="489"/>
      <c r="K47" s="489"/>
    </row>
    <row r="48" spans="2:11" s="486" customFormat="1">
      <c r="B48" s="489"/>
      <c r="C48" s="489"/>
      <c r="D48" s="490"/>
      <c r="E48" s="491"/>
      <c r="F48" s="492"/>
      <c r="G48" s="493"/>
      <c r="H48" s="492"/>
      <c r="I48" s="489"/>
      <c r="J48" s="489"/>
      <c r="K48" s="489"/>
    </row>
    <row r="49" spans="2:11" s="486" customFormat="1">
      <c r="B49" s="489"/>
      <c r="C49" s="489"/>
      <c r="D49" s="490"/>
      <c r="E49" s="491"/>
      <c r="F49" s="492"/>
      <c r="G49" s="493"/>
      <c r="H49" s="492"/>
      <c r="I49" s="489"/>
      <c r="J49" s="489"/>
      <c r="K49" s="489"/>
    </row>
    <row r="50" spans="2:11" s="486" customFormat="1">
      <c r="B50" s="489"/>
      <c r="C50" s="489"/>
      <c r="D50" s="490"/>
      <c r="E50" s="491"/>
      <c r="F50" s="492"/>
      <c r="G50" s="493"/>
      <c r="H50" s="492"/>
      <c r="I50" s="489"/>
      <c r="J50" s="489"/>
      <c r="K50" s="489"/>
    </row>
    <row r="51" spans="2:11" s="486" customFormat="1">
      <c r="B51" s="489"/>
      <c r="C51" s="489"/>
      <c r="D51" s="490"/>
      <c r="E51" s="491"/>
      <c r="F51" s="492"/>
      <c r="G51" s="493"/>
      <c r="H51" s="492"/>
      <c r="I51" s="489"/>
      <c r="J51" s="489"/>
      <c r="K51" s="489"/>
    </row>
    <row r="52" spans="2:11" s="486" customFormat="1">
      <c r="B52" s="489"/>
      <c r="C52" s="489"/>
      <c r="D52" s="490"/>
      <c r="E52" s="491"/>
      <c r="F52" s="492"/>
      <c r="G52" s="493"/>
      <c r="H52" s="492"/>
      <c r="I52" s="489"/>
      <c r="J52" s="489"/>
      <c r="K52" s="489"/>
    </row>
    <row r="53" spans="2:11" s="486" customFormat="1">
      <c r="B53" s="489"/>
      <c r="C53" s="489"/>
      <c r="D53" s="490"/>
      <c r="E53" s="491"/>
      <c r="F53" s="492"/>
      <c r="G53" s="493"/>
      <c r="H53" s="492"/>
      <c r="I53" s="489"/>
      <c r="J53" s="489"/>
      <c r="K53" s="489"/>
    </row>
    <row r="54" spans="2:11" s="486" customFormat="1">
      <c r="B54" s="489"/>
      <c r="C54" s="489"/>
      <c r="D54" s="490"/>
      <c r="E54" s="491"/>
      <c r="F54" s="492"/>
      <c r="G54" s="493"/>
      <c r="H54" s="492"/>
      <c r="I54" s="489"/>
      <c r="J54" s="489"/>
      <c r="K54" s="489"/>
    </row>
    <row r="55" spans="2:11" s="486" customFormat="1">
      <c r="B55" s="489"/>
      <c r="C55" s="489"/>
      <c r="D55" s="490"/>
      <c r="E55" s="491"/>
      <c r="F55" s="492"/>
      <c r="G55" s="493"/>
      <c r="H55" s="492"/>
      <c r="I55" s="489"/>
      <c r="J55" s="489"/>
      <c r="K55" s="489"/>
    </row>
    <row r="56" spans="2:11" s="486" customFormat="1">
      <c r="B56" s="489"/>
      <c r="C56" s="489"/>
      <c r="D56" s="490"/>
      <c r="E56" s="491"/>
      <c r="F56" s="492"/>
      <c r="G56" s="493"/>
      <c r="H56" s="492"/>
      <c r="I56" s="489"/>
      <c r="J56" s="489"/>
      <c r="K56" s="489"/>
    </row>
    <row r="57" spans="2:11" s="486" customFormat="1">
      <c r="B57" s="489"/>
      <c r="C57" s="489"/>
      <c r="D57" s="490"/>
      <c r="E57" s="491"/>
      <c r="F57" s="492"/>
      <c r="G57" s="493"/>
      <c r="H57" s="492"/>
      <c r="I57" s="489"/>
      <c r="J57" s="489"/>
      <c r="K57" s="489"/>
    </row>
    <row r="58" spans="2:11" s="486" customFormat="1">
      <c r="B58" s="489"/>
      <c r="C58" s="489"/>
      <c r="D58" s="490"/>
      <c r="E58" s="491"/>
      <c r="F58" s="492"/>
      <c r="G58" s="493"/>
      <c r="H58" s="492"/>
      <c r="I58" s="489"/>
      <c r="J58" s="489"/>
      <c r="K58" s="489"/>
    </row>
    <row r="59" spans="2:11" s="486" customFormat="1">
      <c r="B59" s="489"/>
      <c r="C59" s="489"/>
      <c r="D59" s="490"/>
      <c r="E59" s="491"/>
      <c r="F59" s="492"/>
      <c r="G59" s="493"/>
      <c r="H59" s="492"/>
      <c r="I59" s="489"/>
      <c r="J59" s="489"/>
      <c r="K59" s="489"/>
    </row>
    <row r="60" spans="2:11" s="486" customFormat="1">
      <c r="B60" s="489"/>
      <c r="C60" s="489"/>
      <c r="D60" s="490"/>
      <c r="E60" s="491"/>
      <c r="F60" s="492"/>
      <c r="G60" s="493"/>
      <c r="H60" s="492"/>
      <c r="I60" s="489"/>
      <c r="J60" s="489"/>
      <c r="K60" s="489"/>
    </row>
    <row r="61" spans="2:11" s="486" customFormat="1">
      <c r="B61" s="489"/>
      <c r="C61" s="489"/>
      <c r="D61" s="490"/>
      <c r="E61" s="491"/>
      <c r="F61" s="492"/>
      <c r="G61" s="493"/>
      <c r="H61" s="492"/>
      <c r="I61" s="489"/>
      <c r="J61" s="489"/>
      <c r="K61" s="489"/>
    </row>
    <row r="62" spans="2:11" s="486" customFormat="1">
      <c r="B62" s="489"/>
      <c r="C62" s="489"/>
      <c r="D62" s="490"/>
      <c r="E62" s="491"/>
      <c r="F62" s="492"/>
      <c r="G62" s="493"/>
      <c r="H62" s="492"/>
      <c r="I62" s="489"/>
      <c r="J62" s="489"/>
      <c r="K62" s="489"/>
    </row>
    <row r="63" spans="2:11" s="486" customFormat="1">
      <c r="B63" s="489"/>
      <c r="C63" s="489"/>
      <c r="D63" s="490"/>
      <c r="E63" s="491"/>
      <c r="F63" s="492"/>
      <c r="G63" s="493"/>
      <c r="H63" s="492"/>
      <c r="I63" s="489"/>
      <c r="J63" s="489"/>
      <c r="K63" s="489"/>
    </row>
    <row r="64" spans="2:11" s="486" customFormat="1">
      <c r="B64" s="489"/>
      <c r="C64" s="489"/>
      <c r="D64" s="490"/>
      <c r="E64" s="491"/>
      <c r="F64" s="492"/>
      <c r="G64" s="493"/>
      <c r="H64" s="492"/>
      <c r="I64" s="489"/>
      <c r="J64" s="489"/>
      <c r="K64" s="489"/>
    </row>
    <row r="65" spans="2:11" s="486" customFormat="1">
      <c r="B65" s="489"/>
      <c r="C65" s="489"/>
      <c r="D65" s="490"/>
      <c r="E65" s="491"/>
      <c r="F65" s="492"/>
      <c r="G65" s="493"/>
      <c r="H65" s="492"/>
      <c r="I65" s="489"/>
      <c r="J65" s="489"/>
      <c r="K65" s="489"/>
    </row>
    <row r="66" spans="2:11" s="486" customFormat="1">
      <c r="B66" s="489"/>
      <c r="C66" s="489"/>
      <c r="D66" s="490"/>
      <c r="E66" s="491"/>
      <c r="F66" s="492"/>
      <c r="G66" s="493"/>
      <c r="H66" s="492"/>
      <c r="I66" s="489"/>
      <c r="J66" s="489"/>
      <c r="K66" s="489"/>
    </row>
    <row r="67" spans="2:11" s="486" customFormat="1">
      <c r="B67" s="489"/>
      <c r="C67" s="489"/>
      <c r="D67" s="490"/>
      <c r="E67" s="491"/>
      <c r="F67" s="492"/>
      <c r="G67" s="493"/>
      <c r="H67" s="492"/>
      <c r="I67" s="489"/>
      <c r="J67" s="489"/>
      <c r="K67" s="489"/>
    </row>
    <row r="68" spans="2:11" s="486" customFormat="1">
      <c r="B68" s="489"/>
      <c r="C68" s="489"/>
      <c r="D68" s="490"/>
      <c r="E68" s="491"/>
      <c r="F68" s="492"/>
      <c r="G68" s="493"/>
      <c r="H68" s="492"/>
      <c r="I68" s="489"/>
      <c r="J68" s="489"/>
      <c r="K68" s="489"/>
    </row>
    <row r="69" spans="2:11" s="486" customFormat="1">
      <c r="B69" s="489"/>
      <c r="C69" s="489"/>
      <c r="D69" s="490"/>
      <c r="E69" s="491"/>
      <c r="F69" s="492"/>
      <c r="G69" s="493"/>
      <c r="H69" s="492"/>
      <c r="I69" s="489"/>
      <c r="J69" s="489"/>
      <c r="K69" s="489"/>
    </row>
    <row r="70" spans="2:11" s="486" customFormat="1">
      <c r="B70" s="489"/>
      <c r="C70" s="489"/>
      <c r="D70" s="490"/>
      <c r="E70" s="491"/>
      <c r="F70" s="492"/>
      <c r="G70" s="493"/>
      <c r="H70" s="492"/>
      <c r="I70" s="489"/>
      <c r="J70" s="489"/>
      <c r="K70" s="489"/>
    </row>
    <row r="71" spans="2:11" s="486" customFormat="1">
      <c r="B71" s="489"/>
      <c r="C71" s="489"/>
      <c r="D71" s="490"/>
      <c r="E71" s="491"/>
      <c r="F71" s="492"/>
      <c r="G71" s="493"/>
      <c r="H71" s="492"/>
      <c r="I71" s="489"/>
      <c r="J71" s="489"/>
      <c r="K71" s="489"/>
    </row>
    <row r="72" spans="2:11" s="486" customFormat="1">
      <c r="B72" s="489"/>
      <c r="C72" s="489"/>
      <c r="D72" s="490"/>
      <c r="E72" s="491"/>
      <c r="F72" s="492"/>
      <c r="G72" s="493"/>
      <c r="H72" s="492"/>
      <c r="I72" s="489"/>
      <c r="J72" s="489"/>
      <c r="K72" s="489"/>
    </row>
    <row r="73" spans="2:11" s="486" customFormat="1">
      <c r="B73" s="489"/>
      <c r="C73" s="489"/>
      <c r="D73" s="490"/>
      <c r="E73" s="491"/>
      <c r="F73" s="492"/>
      <c r="G73" s="493"/>
      <c r="H73" s="492"/>
      <c r="I73" s="489"/>
      <c r="J73" s="489"/>
      <c r="K73" s="489"/>
    </row>
    <row r="74" spans="2:11" s="486" customFormat="1">
      <c r="B74" s="489"/>
      <c r="C74" s="489"/>
      <c r="D74" s="490"/>
      <c r="E74" s="491"/>
      <c r="F74" s="492"/>
      <c r="G74" s="493"/>
      <c r="H74" s="492"/>
      <c r="I74" s="489"/>
      <c r="J74" s="489"/>
      <c r="K74" s="489"/>
    </row>
    <row r="75" spans="2:11" s="486" customFormat="1">
      <c r="B75" s="489"/>
      <c r="C75" s="489"/>
      <c r="D75" s="490"/>
      <c r="E75" s="491"/>
      <c r="F75" s="492"/>
      <c r="G75" s="493"/>
      <c r="H75" s="492"/>
      <c r="I75" s="489"/>
      <c r="J75" s="489"/>
      <c r="K75" s="489"/>
    </row>
    <row r="76" spans="2:11" s="486" customFormat="1">
      <c r="B76" s="489"/>
      <c r="C76" s="489"/>
      <c r="D76" s="490"/>
      <c r="E76" s="491"/>
      <c r="F76" s="492"/>
      <c r="G76" s="493"/>
      <c r="H76" s="492"/>
      <c r="I76" s="489"/>
      <c r="J76" s="489"/>
      <c r="K76" s="489"/>
    </row>
    <row r="77" spans="2:11" s="486" customFormat="1">
      <c r="B77" s="489"/>
      <c r="C77" s="489"/>
      <c r="D77" s="490"/>
      <c r="E77" s="491"/>
      <c r="F77" s="492"/>
      <c r="G77" s="493"/>
      <c r="H77" s="492"/>
      <c r="I77" s="489"/>
      <c r="J77" s="489"/>
      <c r="K77" s="489"/>
    </row>
    <row r="78" spans="2:11" s="486" customFormat="1">
      <c r="B78" s="489"/>
      <c r="C78" s="489"/>
      <c r="D78" s="490"/>
      <c r="E78" s="491"/>
      <c r="F78" s="492"/>
      <c r="G78" s="493"/>
      <c r="H78" s="492"/>
      <c r="I78" s="489"/>
      <c r="J78" s="489"/>
      <c r="K78" s="489"/>
    </row>
    <row r="79" spans="2:11" s="486" customFormat="1">
      <c r="B79" s="489"/>
      <c r="C79" s="489"/>
      <c r="D79" s="490"/>
      <c r="E79" s="491"/>
      <c r="F79" s="492"/>
      <c r="G79" s="493"/>
      <c r="H79" s="492"/>
      <c r="I79" s="489"/>
      <c r="J79" s="489"/>
      <c r="K79" s="489"/>
    </row>
    <row r="80" spans="2:11" s="486" customFormat="1">
      <c r="B80" s="489"/>
      <c r="C80" s="489"/>
      <c r="D80" s="490"/>
      <c r="E80" s="491"/>
      <c r="F80" s="492"/>
      <c r="G80" s="493"/>
      <c r="H80" s="492"/>
      <c r="I80" s="489"/>
      <c r="J80" s="489"/>
      <c r="K80" s="489"/>
    </row>
    <row r="81" spans="2:11" s="486" customFormat="1">
      <c r="B81" s="489"/>
      <c r="C81" s="489"/>
      <c r="D81" s="490"/>
      <c r="E81" s="491"/>
      <c r="F81" s="492"/>
      <c r="G81" s="493"/>
      <c r="H81" s="492"/>
      <c r="I81" s="489"/>
      <c r="J81" s="489"/>
      <c r="K81" s="489"/>
    </row>
    <row r="82" spans="2:11" s="486" customFormat="1">
      <c r="B82" s="489"/>
      <c r="C82" s="489"/>
      <c r="D82" s="490"/>
      <c r="E82" s="491"/>
      <c r="F82" s="492"/>
      <c r="G82" s="493"/>
      <c r="H82" s="492"/>
      <c r="I82" s="489"/>
      <c r="J82" s="489"/>
      <c r="K82" s="489"/>
    </row>
    <row r="83" spans="2:11" s="486" customFormat="1">
      <c r="B83" s="489"/>
      <c r="C83" s="489"/>
      <c r="D83" s="490"/>
      <c r="E83" s="491"/>
      <c r="F83" s="492"/>
      <c r="G83" s="493"/>
      <c r="H83" s="492"/>
      <c r="I83" s="489"/>
      <c r="J83" s="489"/>
      <c r="K83" s="489"/>
    </row>
    <row r="84" spans="2:11" s="486" customFormat="1">
      <c r="B84" s="489"/>
      <c r="C84" s="489"/>
      <c r="D84" s="490"/>
      <c r="E84" s="491"/>
      <c r="F84" s="492"/>
      <c r="G84" s="493"/>
      <c r="H84" s="492"/>
      <c r="I84" s="489"/>
      <c r="J84" s="489"/>
      <c r="K84" s="489"/>
    </row>
    <row r="85" spans="2:11" s="486" customFormat="1">
      <c r="B85" s="489"/>
      <c r="C85" s="489"/>
      <c r="D85" s="490"/>
      <c r="E85" s="491"/>
      <c r="F85" s="492"/>
      <c r="G85" s="493"/>
      <c r="H85" s="492"/>
      <c r="I85" s="489"/>
      <c r="J85" s="489"/>
      <c r="K85" s="489"/>
    </row>
    <row r="86" spans="2:11" s="486" customFormat="1">
      <c r="B86" s="489"/>
      <c r="C86" s="489"/>
      <c r="D86" s="490"/>
      <c r="E86" s="491"/>
      <c r="F86" s="492"/>
      <c r="G86" s="493"/>
      <c r="H86" s="492"/>
      <c r="I86" s="489"/>
      <c r="J86" s="489"/>
      <c r="K86" s="489"/>
    </row>
    <row r="87" spans="2:11" s="486" customFormat="1">
      <c r="B87" s="489"/>
      <c r="C87" s="489"/>
      <c r="D87" s="490"/>
      <c r="E87" s="491"/>
      <c r="F87" s="492"/>
      <c r="G87" s="493"/>
      <c r="H87" s="492"/>
      <c r="I87" s="489"/>
      <c r="J87" s="489"/>
      <c r="K87" s="489"/>
    </row>
    <row r="88" spans="2:11" s="486" customFormat="1">
      <c r="B88" s="489"/>
      <c r="C88" s="489"/>
      <c r="D88" s="490"/>
      <c r="E88" s="491"/>
      <c r="F88" s="492"/>
      <c r="G88" s="493"/>
      <c r="H88" s="492"/>
      <c r="I88" s="489"/>
      <c r="J88" s="489"/>
      <c r="K88" s="489"/>
    </row>
    <row r="89" spans="2:11" s="486" customFormat="1">
      <c r="B89" s="489"/>
      <c r="C89" s="489"/>
      <c r="D89" s="490"/>
      <c r="E89" s="491"/>
      <c r="F89" s="492"/>
      <c r="G89" s="493"/>
      <c r="H89" s="492"/>
      <c r="I89" s="489"/>
      <c r="J89" s="489"/>
      <c r="K89" s="489"/>
    </row>
  </sheetData>
  <mergeCells count="1">
    <mergeCell ref="A1:K2"/>
  </mergeCells>
  <pageMargins left="0.7" right="0.7" top="0.75" bottom="0.75" header="0.3" footer="0.3"/>
  <pageSetup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topLeftCell="D1" workbookViewId="0">
      <selection activeCell="E15" sqref="E15"/>
    </sheetView>
  </sheetViews>
  <sheetFormatPr baseColWidth="10" defaultRowHeight="15"/>
  <cols>
    <col min="2" max="2" width="32" customWidth="1"/>
    <col min="3" max="3" width="38.140625" customWidth="1"/>
    <col min="5" max="5" width="12" customWidth="1"/>
    <col min="6" max="6" width="15.85546875" customWidth="1"/>
    <col min="7" max="7" width="26" customWidth="1"/>
    <col min="8" max="8" width="19.5703125" customWidth="1"/>
    <col min="9" max="9" width="16.42578125" customWidth="1"/>
  </cols>
  <sheetData>
    <row r="1" spans="2:10" ht="15.75" thickBot="1"/>
    <row r="2" spans="2:10" ht="19.5" thickBot="1">
      <c r="B2" s="460" t="s">
        <v>28</v>
      </c>
      <c r="C2" s="461"/>
    </row>
    <row r="3" spans="2:10">
      <c r="B3" s="326">
        <v>9910000003</v>
      </c>
      <c r="C3" s="329" t="s">
        <v>125</v>
      </c>
      <c r="E3" s="406" t="s">
        <v>198</v>
      </c>
      <c r="F3" s="421" t="s">
        <v>201</v>
      </c>
      <c r="G3" s="464" t="s">
        <v>199</v>
      </c>
      <c r="H3" s="464"/>
      <c r="I3" s="406" t="s">
        <v>200</v>
      </c>
      <c r="J3" s="195"/>
    </row>
    <row r="4" spans="2:10" ht="15.75">
      <c r="B4" s="180"/>
      <c r="C4" s="424"/>
      <c r="E4" s="407">
        <v>1</v>
      </c>
      <c r="F4" s="442">
        <v>555012</v>
      </c>
      <c r="G4" s="462" t="s">
        <v>205</v>
      </c>
      <c r="H4" s="463"/>
      <c r="I4" s="422">
        <v>1990000</v>
      </c>
      <c r="J4" s="195"/>
    </row>
    <row r="5" spans="2:10" ht="15.75">
      <c r="B5" s="181">
        <v>3200000000</v>
      </c>
      <c r="C5" s="424" t="s">
        <v>31</v>
      </c>
      <c r="D5" s="382"/>
      <c r="E5" s="407">
        <v>1</v>
      </c>
      <c r="F5" s="443">
        <v>554258</v>
      </c>
      <c r="G5" s="462" t="s">
        <v>206</v>
      </c>
      <c r="H5" s="463"/>
      <c r="I5" s="417">
        <v>400000</v>
      </c>
      <c r="J5" s="408"/>
    </row>
    <row r="6" spans="2:10" ht="15.75">
      <c r="B6" s="181">
        <v>11112222</v>
      </c>
      <c r="C6" s="424" t="s">
        <v>32</v>
      </c>
      <c r="E6" s="407">
        <v>1</v>
      </c>
      <c r="F6" s="443">
        <v>272071</v>
      </c>
      <c r="G6" s="462" t="s">
        <v>207</v>
      </c>
      <c r="H6" s="463"/>
      <c r="I6" s="417">
        <v>300000</v>
      </c>
    </row>
    <row r="7" spans="2:10" ht="16.5" thickBot="1">
      <c r="B7" s="182">
        <v>111110000</v>
      </c>
      <c r="C7" s="425" t="s">
        <v>33</v>
      </c>
      <c r="E7" s="407">
        <v>1</v>
      </c>
      <c r="F7" s="443">
        <v>28456</v>
      </c>
      <c r="G7" s="462" t="s">
        <v>208</v>
      </c>
      <c r="H7" s="463"/>
      <c r="I7" s="417">
        <v>1490000</v>
      </c>
    </row>
    <row r="8" spans="2:10" s="324" customFormat="1" ht="15.75">
      <c r="B8" s="330"/>
      <c r="C8" s="331"/>
      <c r="E8" s="407">
        <v>1</v>
      </c>
      <c r="F8" s="443">
        <v>28463</v>
      </c>
      <c r="G8" s="462" t="s">
        <v>209</v>
      </c>
      <c r="H8" s="463"/>
      <c r="I8" s="417">
        <v>215000</v>
      </c>
    </row>
    <row r="9" spans="2:10" s="324" customFormat="1" ht="16.5" thickBot="1">
      <c r="E9" s="407">
        <v>1</v>
      </c>
      <c r="F9" s="443">
        <v>284631</v>
      </c>
      <c r="G9" s="462" t="s">
        <v>210</v>
      </c>
      <c r="H9" s="463"/>
      <c r="I9" s="417">
        <v>90000</v>
      </c>
    </row>
    <row r="10" spans="2:10" s="430" customFormat="1" ht="19.5" thickBot="1">
      <c r="B10" s="429" t="s">
        <v>28</v>
      </c>
      <c r="C10" s="429" t="s">
        <v>202</v>
      </c>
      <c r="E10" s="407">
        <v>1</v>
      </c>
      <c r="F10" s="443">
        <v>283661</v>
      </c>
      <c r="G10" s="462" t="s">
        <v>211</v>
      </c>
      <c r="H10" s="463"/>
      <c r="I10" s="417">
        <v>90000</v>
      </c>
    </row>
    <row r="11" spans="2:10" s="409" customFormat="1">
      <c r="B11" s="431" t="s">
        <v>176</v>
      </c>
      <c r="C11" s="432" t="s">
        <v>177</v>
      </c>
      <c r="E11" s="407"/>
      <c r="F11" s="444"/>
      <c r="G11" s="462"/>
      <c r="H11" s="463"/>
      <c r="I11" s="417"/>
    </row>
    <row r="12" spans="2:10" s="409" customFormat="1">
      <c r="B12" s="433" t="s">
        <v>178</v>
      </c>
      <c r="C12" s="434" t="s">
        <v>179</v>
      </c>
      <c r="D12" s="435" t="s">
        <v>198</v>
      </c>
      <c r="E12" s="436" t="s">
        <v>199</v>
      </c>
      <c r="F12" s="437" t="s">
        <v>201</v>
      </c>
      <c r="G12" s="436" t="s">
        <v>198</v>
      </c>
    </row>
    <row r="13" spans="2:10" s="409" customFormat="1" ht="15.75">
      <c r="B13" s="433" t="s">
        <v>180</v>
      </c>
      <c r="C13" s="434" t="s">
        <v>181</v>
      </c>
      <c r="D13" s="438"/>
      <c r="E13" s="423"/>
      <c r="F13" s="423"/>
      <c r="G13" s="439"/>
    </row>
    <row r="14" spans="2:10" s="409" customFormat="1" ht="15.75" thickBot="1">
      <c r="B14" s="433" t="s">
        <v>182</v>
      </c>
      <c r="C14" s="434" t="s">
        <v>183</v>
      </c>
    </row>
    <row r="15" spans="2:10" s="409" customFormat="1" ht="15.75" thickBot="1">
      <c r="B15" s="433" t="s">
        <v>184</v>
      </c>
      <c r="C15" s="434" t="s">
        <v>185</v>
      </c>
      <c r="E15" s="445" t="s">
        <v>198</v>
      </c>
      <c r="F15" s="446" t="s">
        <v>201</v>
      </c>
      <c r="G15" s="446" t="s">
        <v>199</v>
      </c>
      <c r="H15" s="446" t="s">
        <v>200</v>
      </c>
    </row>
    <row r="16" spans="2:10" ht="15.75" thickBot="1">
      <c r="B16" s="427"/>
      <c r="C16" s="428"/>
      <c r="E16" s="447">
        <v>2</v>
      </c>
      <c r="F16" s="448">
        <v>353001</v>
      </c>
      <c r="G16" s="449" t="s">
        <v>212</v>
      </c>
      <c r="H16" s="450"/>
    </row>
    <row r="17" spans="5:8" ht="15.75" thickBot="1">
      <c r="E17" s="452"/>
      <c r="F17" s="453"/>
      <c r="G17" s="453"/>
      <c r="H17" s="451"/>
    </row>
  </sheetData>
  <mergeCells count="10">
    <mergeCell ref="B2:C2"/>
    <mergeCell ref="G10:H10"/>
    <mergeCell ref="G11:H11"/>
    <mergeCell ref="G8:H8"/>
    <mergeCell ref="G9:H9"/>
    <mergeCell ref="G3:H3"/>
    <mergeCell ref="G4:H4"/>
    <mergeCell ref="G5:H5"/>
    <mergeCell ref="G6:H6"/>
    <mergeCell ref="G7:H7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7" workbookViewId="0">
      <selection activeCell="G15" sqref="G15:G16"/>
    </sheetView>
  </sheetViews>
  <sheetFormatPr baseColWidth="10" defaultRowHeight="15"/>
  <sheetData>
    <row r="1" spans="1:8" s="324" customFormat="1"/>
    <row r="2" spans="1:8" s="324" customFormat="1"/>
    <row r="3" spans="1:8" s="324" customFormat="1"/>
    <row r="4" spans="1:8" s="324" customFormat="1"/>
    <row r="5" spans="1:8" s="324" customFormat="1"/>
    <row r="6" spans="1:8" s="324" customFormat="1"/>
    <row r="9" spans="1:8" ht="36">
      <c r="B9" s="465"/>
      <c r="C9" s="465"/>
      <c r="D9" s="465"/>
      <c r="E9" s="465"/>
    </row>
    <row r="10" spans="1:8" s="441" customFormat="1" ht="46.5">
      <c r="A10" s="466" t="s">
        <v>203</v>
      </c>
      <c r="B10" s="466"/>
      <c r="C10" s="466"/>
      <c r="D10" s="466"/>
      <c r="E10" s="466"/>
      <c r="F10" s="466"/>
      <c r="G10" s="466"/>
      <c r="H10" s="466"/>
    </row>
    <row r="11" spans="1:8" s="440" customFormat="1" ht="36">
      <c r="B11" s="465"/>
      <c r="C11" s="465"/>
      <c r="D11" s="465"/>
      <c r="E11" s="465"/>
    </row>
    <row r="12" spans="1:8" s="441" customFormat="1" ht="46.5">
      <c r="A12" s="466" t="s">
        <v>204</v>
      </c>
      <c r="B12" s="466"/>
      <c r="C12" s="466"/>
      <c r="D12" s="466"/>
      <c r="E12" s="466"/>
      <c r="F12" s="466"/>
      <c r="G12" s="466"/>
      <c r="H12" s="466"/>
    </row>
  </sheetData>
  <mergeCells count="4">
    <mergeCell ref="B11:E11"/>
    <mergeCell ref="B9:E9"/>
    <mergeCell ref="A10:H10"/>
    <mergeCell ref="A12:H1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2017-03-03T19:53:02Z</cp:lastPrinted>
  <dcterms:created xsi:type="dcterms:W3CDTF">2016-04-27T13:00:55Z</dcterms:created>
  <dcterms:modified xsi:type="dcterms:W3CDTF">2017-03-22T19:28:18Z</dcterms:modified>
</cp:coreProperties>
</file>