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7\"/>
    </mc:Choice>
  </mc:AlternateContent>
  <bookViews>
    <workbookView xWindow="0" yWindow="0" windowWidth="20490" windowHeight="7755" tabRatio="574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2" sheetId="12" r:id="rId9"/>
  </sheets>
  <calcPr calcId="152511"/>
</workbook>
</file>

<file path=xl/calcChain.xml><?xml version="1.0" encoding="utf-8"?>
<calcChain xmlns="http://schemas.openxmlformats.org/spreadsheetml/2006/main">
  <c r="G16" i="1" l="1"/>
  <c r="G18" i="1"/>
  <c r="C15" i="1"/>
  <c r="C14" i="1" l="1"/>
  <c r="C17" i="1" s="1"/>
  <c r="F16" i="3" l="1"/>
  <c r="F42" i="7" l="1"/>
  <c r="F60" i="5" l="1"/>
  <c r="F30" i="5" l="1"/>
  <c r="F15" i="5" l="1"/>
  <c r="F82" i="6" l="1"/>
  <c r="F80" i="6"/>
  <c r="F79" i="6"/>
  <c r="F60" i="7" l="1"/>
  <c r="F59" i="7"/>
  <c r="F57" i="7"/>
  <c r="F30" i="6" l="1"/>
  <c r="F31" i="6"/>
  <c r="F70" i="3"/>
  <c r="F69" i="3"/>
  <c r="F73" i="3" s="1"/>
  <c r="F78" i="8"/>
  <c r="F76" i="8"/>
  <c r="F75" i="8"/>
  <c r="F46" i="8"/>
  <c r="F61" i="6" l="1"/>
  <c r="F61" i="8" l="1"/>
  <c r="F74" i="7"/>
  <c r="F15" i="8"/>
  <c r="F77" i="5" l="1"/>
  <c r="F78" i="5"/>
  <c r="F76" i="5"/>
  <c r="F75" i="5"/>
  <c r="F79" i="5" s="1"/>
  <c r="F35" i="3" l="1"/>
  <c r="F32" i="3"/>
  <c r="F31" i="3"/>
  <c r="F30" i="3"/>
  <c r="F39" i="3" s="1"/>
  <c r="F45" i="6" l="1"/>
  <c r="F46" i="6" s="1"/>
  <c r="F61" i="5" l="1"/>
  <c r="F46" i="5" l="1"/>
  <c r="F53" i="3" l="1"/>
  <c r="F55" i="3" s="1"/>
  <c r="F31" i="5"/>
  <c r="F15" i="7" l="1"/>
  <c r="F43" i="7"/>
  <c r="F29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<sst xmlns="http://schemas.openxmlformats.org/spreadsheetml/2006/main" count="829" uniqueCount="246">
  <si>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</si>
  <si>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</si>
  <si>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</si>
  <si>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</si>
  <si>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</si>
  <si>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</si>
  <si>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</si>
  <si>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</si>
  <si>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</si>
  <si>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</si>
  <si>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</si>
  <si>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</si>
  <si>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</si>
  <si>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</si>
  <si>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</si>
  <si>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</si>
  <si>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</si>
  <si>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</si>
  <si>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</si>
  <si>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</si>
  <si>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</si>
  <si>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</si>
  <si>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</si>
  <si>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</si>
  <si>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</si>
  <si>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</si>
  <si>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</si>
  <si>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</si>
  <si>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</si>
  <si>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</si>
  <si>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</si>
  <si>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</si>
  <si>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</si>
  <si>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</si>
  <si>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</si>
  <si>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</si>
  <si>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</si>
  <si>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</si>
  <si>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</si>
  <si>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</si>
  <si>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</si>
  <si>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</si>
  <si>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</si>
  <si>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</si>
  <si>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</si>
  <si>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</si>
  <si>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</si>
  <si>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</si>
  <si>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</si>
  <si>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</si>
  <si>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</si>
  <si>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</si>
  <si>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</si>
  <si>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</si>
  <si>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</si>
  <si>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</si>
  <si>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</si>
  <si>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</si>
  <si>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</si>
  <si>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</si>
  <si>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</si>
  <si>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</si>
  <si>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</si>
  <si>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</si>
  <si>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</si>
  <si>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</si>
  <si>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</si>
  <si>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</si>
  <si>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</si>
  <si>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</si>
  <si>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</si>
  <si>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</si>
  <si>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</si>
  <si>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</si>
  <si>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</si>
  <si>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</si>
  <si>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</si>
  <si>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</si>
  <si>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</si>
  <si>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</si>
  <si>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</si>
  <si>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</si>
  <si>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</si>
  <si>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</si>
  <si>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76.133.697-5</t>
  </si>
  <si>
    <t>Hotelera Ámbar Residence Spa</t>
  </si>
  <si>
    <t>CCDIN</t>
  </si>
  <si>
    <t>PERA DE LLAMADO</t>
  </si>
  <si>
    <t>YENIFER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</si>
  <si>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</si>
  <si>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</si>
  <si>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</si>
  <si>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</si>
  <si>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</si>
  <si>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</si>
  <si>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</si>
  <si>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</si>
  <si>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</si>
  <si>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</si>
  <si>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</si>
  <si>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</si>
  <si>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</si>
  <si>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</si>
  <si>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</si>
  <si>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</si>
  <si>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</si>
  <si>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</si>
  <si>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</si>
  <si>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</si>
  <si>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</si>
  <si>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</si>
  <si>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</si>
  <si>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</si>
  <si>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</si>
  <si>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</si>
  <si>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</si>
  <si>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</si>
  <si>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</si>
  <si>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</si>
  <si>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</si>
  <si>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</si>
  <si>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</si>
  <si>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</si>
  <si>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</si>
  <si>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</si>
  <si>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</si>
  <si>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</si>
  <si>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</si>
  <si>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</si>
  <si>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</si>
  <si>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Victor Catalan Valenzuela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</si>
  <si>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</si>
  <si>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</si>
  <si>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</si>
  <si>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</si>
  <si>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</si>
  <si>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</si>
  <si>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</si>
  <si>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</si>
  <si>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</si>
  <si>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</si>
  <si>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</si>
  <si>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</si>
  <si>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</si>
  <si>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</si>
  <si>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</si>
  <si>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</si>
  <si>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</si>
  <si>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</si>
  <si>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</si>
  <si>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</si>
  <si>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</si>
  <si>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</si>
  <si>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</si>
  <si>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</si>
  <si>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</si>
  <si>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</si>
  <si>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</si>
  <si>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</si>
  <si>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</si>
  <si>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</si>
  <si>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</si>
  <si>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</si>
  <si>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</si>
  <si>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</si>
  <si>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</si>
  <si>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</si>
  <si>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</si>
  <si>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</si>
  <si>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</si>
  <si>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</si>
  <si>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</si>
  <si>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</si>
  <si>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</si>
  <si>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</si>
  <si>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PAUL</t>
  </si>
  <si>
    <t>Clinica Vespucio</t>
  </si>
  <si>
    <t>ANDRES</t>
  </si>
  <si>
    <t>COLCHON CLINICO 89X2,10</t>
  </si>
  <si>
    <t>96.898.980-4</t>
  </si>
  <si>
    <t>EM 130-16</t>
  </si>
  <si>
    <t>Clinica Ciudad del Mar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</si>
  <si>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</si>
  <si>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</si>
  <si>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</si>
  <si>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</si>
  <si>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</si>
  <si>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</si>
  <si>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</si>
  <si>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</si>
  <si>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</si>
  <si>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</si>
  <si>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</si>
  <si>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</si>
  <si>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</si>
  <si>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</si>
  <si>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</si>
  <si>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</si>
  <si>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</si>
  <si>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</si>
  <si>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</si>
  <si>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</si>
  <si>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</si>
  <si>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ESTADO DE VENTAS</t>
  </si>
  <si>
    <t>96,885,950-1</t>
  </si>
  <si>
    <t>1938-16</t>
  </si>
  <si>
    <t>PERAS DE LLAMADO</t>
  </si>
  <si>
    <t>PED-00020/16</t>
  </si>
  <si>
    <t>59.188.580-4</t>
  </si>
  <si>
    <t>IBERICA DE MANTENIMIENTO S.A AGENCIA EN CHILE</t>
  </si>
  <si>
    <t>61,606,307-3</t>
  </si>
  <si>
    <t>LOGRO DE METAS</t>
  </si>
  <si>
    <t>25 UF MENSUALES</t>
  </si>
  <si>
    <t>95 UF MENSUALES</t>
  </si>
  <si>
    <t>Cantidad</t>
  </si>
  <si>
    <t>Detalle</t>
  </si>
  <si>
    <t>Clinica Indisa</t>
  </si>
  <si>
    <t>Precio Unitario</t>
  </si>
  <si>
    <t>Código</t>
  </si>
  <si>
    <t>VALORES</t>
  </si>
  <si>
    <t>ELEVADOR MOVIL 100 MM GL5 205 KG-2015</t>
  </si>
  <si>
    <t>GH3HANGER</t>
  </si>
  <si>
    <t>HAMACAS BASIC HIGHT POLY XL SLING</t>
  </si>
  <si>
    <t>HORIZONTAL LIFFTING SUPPORT</t>
  </si>
  <si>
    <t>HAMACA STANDARD</t>
  </si>
  <si>
    <t>DISP HOR. SLING HAMACAS KIT 10</t>
  </si>
  <si>
    <t>HAMACA DISPOSABLE HIGH M/L CAJA 10UN</t>
  </si>
  <si>
    <t>modulos para 14 habitaciones completas</t>
  </si>
  <si>
    <t>Facturacion Mes de Abril</t>
  </si>
  <si>
    <t xml:space="preserve">cableado para 4 habitaciones y sistema R4000 completo </t>
  </si>
  <si>
    <t>ANDRES YAÑEZ</t>
  </si>
  <si>
    <t>Columna1</t>
  </si>
  <si>
    <t>Se entregaron 5  CAJA DE CABLES CAT5E AZUL</t>
  </si>
  <si>
    <t>Banco de Chile</t>
  </si>
  <si>
    <t>Trabajo de servidores en Clinica Santa Maria</t>
  </si>
  <si>
    <t>51298-52325</t>
  </si>
  <si>
    <t>51297-52323</t>
  </si>
  <si>
    <t>Se entregaro 2   CAJA DE CABLES CAT5E AZUL    Pendiente 4 QP2058, programacion y mano de obra por ejecutar</t>
  </si>
  <si>
    <t>Martes</t>
  </si>
  <si>
    <t>Viernes</t>
  </si>
  <si>
    <r>
      <t>Paul Medina: Realizar retiro de equipo HOTLINE modelo LEVEL 1 N/S S10003884, ya que el equipo no calienta,</t>
    </r>
    <r>
      <rPr>
        <b/>
        <sz val="11"/>
        <color theme="1"/>
        <rFont val="Calibri"/>
        <family val="2"/>
        <scheme val="minor"/>
      </rPr>
      <t xml:space="preserve"> CLÍNICA DAVILA, RETIRAR DURANTE EL DÍA.</t>
    </r>
  </si>
  <si>
    <r>
      <t xml:space="preserve">Carlos Alfaro: Realizar programación en </t>
    </r>
    <r>
      <rPr>
        <b/>
        <sz val="11"/>
        <color theme="1"/>
        <rFont val="Calibri"/>
        <family val="2"/>
        <scheme val="minor"/>
      </rPr>
      <t>CLÍNICA CIUDAD DEL MAR</t>
    </r>
    <r>
      <rPr>
        <sz val="11"/>
        <color theme="1"/>
        <rFont val="Calibri"/>
        <family val="2"/>
        <scheme val="minor"/>
      </rPr>
      <t>, entregar 5 ccdin, 1 clar4, 1 R4K22A + la programación</t>
    </r>
  </si>
  <si>
    <t>Despachar 4 botones código azul (sin stock) O.V 52325</t>
  </si>
  <si>
    <t>Despachar 4 botones código azul (sin stock) O.V 52323, despacho fue preparado el día anterior con Don Roberto y solo faltaban 4 botones, al momento de entregar a cliente falto 1 R4KCRIMP y 14 BOTONES DE AYUDA…</t>
  </si>
  <si>
    <t>2.0</t>
  </si>
  <si>
    <t>LOGRADO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</si>
</sst>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B0F0"/>
      <name val="Calibri"/>
      <scheme val="minor"/>
    </font>
    <font>
      <b/>
      <sz val="11"/>
      <color rgb="FFFF0000"/>
      <name val="Calibri"/>
      <scheme val="minor"/>
    </font>
    <font>
      <b/>
      <i/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2"/>
      <color rgb="FFFF0000"/>
      <name val="Calibri"/>
      <scheme val="minor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DFEC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4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556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" fillId="8" borderId="20" xfId="9" applyNumberFormat="1" applyFill="1" applyBorder="1" applyAlignment="1">
      <alignment horizontal="left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9" xfId="1" applyFont="1" applyFill="1" applyBorder="1" applyAlignment="1">
      <alignment horizontal="center"/>
    </xf>
    <xf numFmtId="164" fontId="10" fillId="6" borderId="39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23" fillId="5" borderId="0" xfId="1" applyFont="1" applyFill="1" applyAlignment="1">
      <alignment horizontal="center" vertical="center"/>
    </xf>
    <xf numFmtId="164" fontId="24" fillId="5" borderId="0" xfId="1" applyFont="1" applyFill="1" applyAlignment="1">
      <alignment vertical="center"/>
    </xf>
    <xf numFmtId="164" fontId="23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24" fillId="5" borderId="0" xfId="1" applyFont="1" applyFill="1" applyAlignment="1">
      <alignment horizontal="center"/>
    </xf>
    <xf numFmtId="164" fontId="23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4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3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23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23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23" fillId="5" borderId="17" xfId="1" applyFont="1" applyFill="1" applyBorder="1" applyAlignment="1">
      <alignment horizontal="center" vertical="center"/>
    </xf>
    <xf numFmtId="14" fontId="23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2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7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5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2" fillId="6" borderId="14" xfId="1" applyNumberFormat="1" applyFont="1" applyFill="1" applyBorder="1" applyAlignment="1">
      <alignment horizontal="center" wrapText="1"/>
    </xf>
    <xf numFmtId="0" fontId="22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23" fillId="5" borderId="0" xfId="1" applyFont="1" applyFill="1" applyAlignment="1">
      <alignment horizontal="center"/>
    </xf>
    <xf numFmtId="164" fontId="23" fillId="5" borderId="17" xfId="1" applyFont="1" applyFill="1" applyBorder="1" applyAlignment="1">
      <alignment horizontal="center"/>
    </xf>
    <xf numFmtId="14" fontId="23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24" fillId="5" borderId="0" xfId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 vertical="center"/>
    </xf>
    <xf numFmtId="164" fontId="23" fillId="5" borderId="0" xfId="1" applyNumberFormat="1" applyFont="1" applyFill="1" applyAlignment="1">
      <alignment horizontal="center"/>
    </xf>
    <xf numFmtId="164" fontId="23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26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11" fillId="5" borderId="44" xfId="1" applyFont="1" applyFill="1" applyBorder="1" applyAlignment="1">
      <alignment horizontal="center" vertical="center"/>
    </xf>
    <xf numFmtId="164" fontId="12" fillId="5" borderId="44" xfId="1" applyFont="1" applyFill="1" applyBorder="1" applyAlignment="1">
      <alignment horizontal="center" vertical="center"/>
    </xf>
    <xf numFmtId="164" fontId="11" fillId="5" borderId="43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4" fontId="8" fillId="9" borderId="12" xfId="1" applyFont="1" applyFill="1" applyBorder="1" applyAlignment="1">
      <alignment horizontal="center"/>
    </xf>
    <xf numFmtId="164" fontId="8" fillId="9" borderId="23" xfId="1" applyFont="1" applyFill="1" applyBorder="1" applyAlignment="1">
      <alignment horizontal="center"/>
    </xf>
    <xf numFmtId="164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2" fillId="14" borderId="62" xfId="0" applyFont="1" applyFill="1" applyBorder="1" applyAlignment="1">
      <alignment horizontal="center"/>
    </xf>
    <xf numFmtId="164" fontId="2" fillId="14" borderId="2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13" xfId="0" applyFont="1" applyFill="1" applyBorder="1" applyAlignment="1">
      <alignment horizontal="left" vertical="center"/>
    </xf>
    <xf numFmtId="0" fontId="2" fillId="14" borderId="15" xfId="0" applyFont="1" applyFill="1" applyBorder="1" applyAlignment="1">
      <alignment horizontal="left"/>
    </xf>
    <xf numFmtId="0" fontId="2" fillId="14" borderId="20" xfId="0" applyFont="1" applyFill="1" applyBorder="1" applyAlignment="1">
      <alignment horizontal="left"/>
    </xf>
    <xf numFmtId="164" fontId="2" fillId="14" borderId="14" xfId="0" applyNumberFormat="1" applyFont="1" applyFill="1" applyBorder="1" applyAlignment="1">
      <alignment horizontal="center" vertical="center"/>
    </xf>
    <xf numFmtId="6" fontId="2" fillId="14" borderId="16" xfId="0" applyNumberFormat="1" applyFont="1" applyFill="1" applyBorder="1" applyAlignment="1">
      <alignment horizontal="center"/>
    </xf>
    <xf numFmtId="164" fontId="2" fillId="14" borderId="16" xfId="0" applyNumberFormat="1" applyFont="1" applyFill="1" applyBorder="1" applyAlignment="1">
      <alignment horizontal="center"/>
    </xf>
    <xf numFmtId="164" fontId="2" fillId="14" borderId="21" xfId="0" applyNumberFormat="1" applyFont="1" applyFill="1" applyBorder="1" applyAlignment="1">
      <alignment horizontal="center"/>
    </xf>
    <xf numFmtId="0" fontId="28" fillId="0" borderId="6" xfId="0" applyNumberFormat="1" applyFont="1" applyFill="1" applyBorder="1" applyAlignment="1" applyProtection="1">
      <alignment vertical="center"/>
    </xf>
    <xf numFmtId="0" fontId="2" fillId="14" borderId="37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164" fontId="2" fillId="14" borderId="15" xfId="0" applyNumberFormat="1" applyFont="1" applyFill="1" applyBorder="1" applyAlignment="1">
      <alignment horizontal="center" vertical="center"/>
    </xf>
    <xf numFmtId="0" fontId="2" fillId="14" borderId="63" xfId="0" applyFont="1" applyFill="1" applyBorder="1" applyAlignment="1">
      <alignment horizontal="left" vertical="center"/>
    </xf>
    <xf numFmtId="0" fontId="2" fillId="14" borderId="64" xfId="0" applyFont="1" applyFill="1" applyBorder="1" applyAlignment="1">
      <alignment horizontal="center" vertical="center"/>
    </xf>
    <xf numFmtId="0" fontId="2" fillId="14" borderId="65" xfId="0" applyFont="1" applyFill="1" applyBorder="1" applyAlignment="1">
      <alignment horizontal="center" vertical="center"/>
    </xf>
    <xf numFmtId="0" fontId="2" fillId="14" borderId="66" xfId="0" applyFont="1" applyFill="1" applyBorder="1" applyAlignment="1">
      <alignment horizontal="left" vertical="center"/>
    </xf>
    <xf numFmtId="0" fontId="10" fillId="3" borderId="23" xfId="1" applyNumberFormat="1" applyFont="1" applyFill="1" applyBorder="1" applyAlignment="1">
      <alignment horizontal="center"/>
    </xf>
    <xf numFmtId="164" fontId="10" fillId="3" borderId="12" xfId="1" applyFont="1" applyFill="1" applyBorder="1" applyAlignment="1">
      <alignment horizontal="center"/>
    </xf>
    <xf numFmtId="164" fontId="10" fillId="3" borderId="23" xfId="1" applyFont="1" applyFill="1" applyBorder="1" applyAlignment="1">
      <alignment horizontal="center"/>
    </xf>
    <xf numFmtId="164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0" fillId="14" borderId="47" xfId="0" applyNumberFormat="1" applyFont="1" applyFill="1" applyBorder="1" applyAlignment="1">
      <alignment horizontal="center" vertical="center"/>
    </xf>
    <xf numFmtId="164" fontId="27" fillId="14" borderId="47" xfId="0" applyNumberFormat="1" applyFont="1" applyFill="1" applyBorder="1" applyAlignment="1">
      <alignment horizontal="center" vertical="center"/>
    </xf>
    <xf numFmtId="164" fontId="20" fillId="14" borderId="28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left" vertical="center"/>
    </xf>
    <xf numFmtId="164" fontId="20" fillId="3" borderId="47" xfId="0" applyNumberFormat="1" applyFont="1" applyFill="1" applyBorder="1" applyAlignment="1">
      <alignment horizontal="center" vertical="center"/>
    </xf>
    <xf numFmtId="164" fontId="2" fillId="14" borderId="67" xfId="0" applyNumberFormat="1" applyFont="1" applyFill="1" applyBorder="1" applyAlignment="1">
      <alignment horizontal="right" vertical="center"/>
    </xf>
    <xf numFmtId="164" fontId="2" fillId="14" borderId="68" xfId="0" applyNumberFormat="1" applyFont="1" applyFill="1" applyBorder="1" applyAlignment="1">
      <alignment horizontal="right" vertical="center"/>
    </xf>
    <xf numFmtId="6" fontId="2" fillId="14" borderId="55" xfId="0" applyNumberFormat="1" applyFont="1" applyFill="1" applyBorder="1" applyAlignment="1">
      <alignment horizontal="right"/>
    </xf>
    <xf numFmtId="0" fontId="17" fillId="3" borderId="2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31" fillId="9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6" fontId="17" fillId="0" borderId="0" xfId="0" applyNumberFormat="1" applyFont="1"/>
    <xf numFmtId="164" fontId="17" fillId="3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0" fillId="0" borderId="0" xfId="0" applyFont="1"/>
    <xf numFmtId="164" fontId="17" fillId="3" borderId="9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0" fillId="2" borderId="0" xfId="0" applyFont="1" applyFill="1"/>
    <xf numFmtId="0" fontId="17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6" fontId="31" fillId="4" borderId="1" xfId="0" applyNumberFormat="1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6" fontId="36" fillId="4" borderId="1" xfId="0" applyNumberFormat="1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 vertic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38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39" fillId="9" borderId="10" xfId="0" applyFont="1" applyFill="1" applyBorder="1"/>
    <xf numFmtId="0" fontId="39" fillId="9" borderId="1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0" fillId="4" borderId="10" xfId="0" applyFont="1" applyFill="1" applyBorder="1"/>
    <xf numFmtId="0" fontId="41" fillId="4" borderId="1" xfId="0" applyFont="1" applyFill="1" applyBorder="1" applyAlignment="1">
      <alignment horizontal="center" vertical="center"/>
    </xf>
    <xf numFmtId="0" fontId="42" fillId="4" borderId="0" xfId="0" applyFont="1" applyFill="1" applyAlignment="1">
      <alignment horizontal="center"/>
    </xf>
    <xf numFmtId="0" fontId="42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43" fillId="9" borderId="23" xfId="0" applyFont="1" applyFill="1" applyBorder="1" applyAlignment="1">
      <alignment horizontal="center" vertical="center"/>
    </xf>
    <xf numFmtId="0" fontId="43" fillId="9" borderId="12" xfId="0" applyFont="1" applyFill="1" applyBorder="1" applyAlignment="1">
      <alignment horizontal="center" vertical="center"/>
    </xf>
    <xf numFmtId="0" fontId="43" fillId="4" borderId="39" xfId="0" applyFont="1" applyFill="1" applyBorder="1" applyAlignment="1">
      <alignment horizontal="center" vertical="center"/>
    </xf>
    <xf numFmtId="0" fontId="43" fillId="4" borderId="38" xfId="0" applyFont="1" applyFill="1" applyBorder="1" applyAlignment="1">
      <alignment horizontal="center" vertical="center"/>
    </xf>
    <xf numFmtId="0" fontId="43" fillId="4" borderId="69" xfId="0" applyFont="1" applyFill="1" applyBorder="1" applyAlignment="1">
      <alignment horizontal="center" vertical="center"/>
    </xf>
    <xf numFmtId="6" fontId="43" fillId="4" borderId="38" xfId="0" applyNumberFormat="1" applyFont="1" applyFill="1" applyBorder="1" applyAlignment="1">
      <alignment horizontal="center" vertical="center"/>
    </xf>
    <xf numFmtId="0" fontId="33" fillId="17" borderId="1" xfId="0" applyFont="1" applyFill="1" applyBorder="1" applyAlignment="1">
      <alignment horizontal="left" vertical="center" wrapText="1"/>
    </xf>
    <xf numFmtId="164" fontId="17" fillId="17" borderId="1" xfId="0" applyNumberFormat="1" applyFont="1" applyFill="1" applyBorder="1" applyAlignment="1">
      <alignment horizontal="center" vertical="center" wrapText="1"/>
    </xf>
    <xf numFmtId="0" fontId="17" fillId="17" borderId="1" xfId="0" applyFont="1" applyFill="1" applyBorder="1" applyAlignment="1">
      <alignment horizontal="center" vertical="center" wrapText="1"/>
    </xf>
    <xf numFmtId="0" fontId="34" fillId="17" borderId="1" xfId="0" applyFont="1" applyFill="1" applyBorder="1" applyAlignment="1">
      <alignment horizontal="center" vertical="center" wrapText="1"/>
    </xf>
    <xf numFmtId="0" fontId="35" fillId="17" borderId="1" xfId="0" applyFont="1" applyFill="1" applyBorder="1" applyAlignment="1">
      <alignment horizontal="center" vertical="center" wrapText="1"/>
    </xf>
    <xf numFmtId="0" fontId="32" fillId="17" borderId="1" xfId="0" applyFont="1" applyFill="1" applyBorder="1" applyAlignment="1">
      <alignment horizontal="center" vertical="center" wrapText="1"/>
    </xf>
    <xf numFmtId="0" fontId="17" fillId="17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horizontal="left" vertical="center"/>
    </xf>
    <xf numFmtId="1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3" fontId="34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0" xfId="0" applyBorder="1"/>
    <xf numFmtId="0" fontId="2" fillId="14" borderId="56" xfId="0" applyFont="1" applyFill="1" applyBorder="1" applyAlignment="1">
      <alignment horizontal="center" vertical="center"/>
    </xf>
    <xf numFmtId="0" fontId="2" fillId="14" borderId="57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0" fontId="17" fillId="2" borderId="1" xfId="0" applyFont="1" applyFill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33" fillId="17" borderId="1" xfId="0" applyFont="1" applyFill="1" applyBorder="1" applyAlignment="1">
      <alignment horizontal="left" vertical="center"/>
    </xf>
    <xf numFmtId="164" fontId="17" fillId="17" borderId="1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4" fillId="17" borderId="1" xfId="0" applyFont="1" applyFill="1" applyBorder="1" applyAlignment="1">
      <alignment horizontal="center" vertical="center"/>
    </xf>
    <xf numFmtId="0" fontId="35" fillId="17" borderId="1" xfId="0" applyFont="1" applyFill="1" applyBorder="1" applyAlignment="1">
      <alignment horizontal="center" vertical="center"/>
    </xf>
    <xf numFmtId="3" fontId="34" fillId="17" borderId="1" xfId="0" applyNumberFormat="1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4" fillId="13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17" borderId="0" xfId="0" applyFont="1" applyFill="1" applyBorder="1" applyAlignment="1">
      <alignment horizontal="left" vertical="center"/>
    </xf>
    <xf numFmtId="0" fontId="30" fillId="17" borderId="1" xfId="0" applyFont="1" applyFill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0" fontId="2" fillId="14" borderId="51" xfId="0" applyFont="1" applyFill="1" applyBorder="1" applyAlignment="1">
      <alignment horizontal="left" vertical="center"/>
    </xf>
    <xf numFmtId="164" fontId="20" fillId="14" borderId="27" xfId="0" applyNumberFormat="1" applyFont="1" applyFill="1" applyBorder="1" applyAlignment="1">
      <alignment horizontal="center" vertical="center"/>
    </xf>
    <xf numFmtId="0" fontId="45" fillId="19" borderId="39" xfId="33" applyFont="1" applyFill="1" applyBorder="1" applyAlignment="1">
      <alignment vertical="center"/>
    </xf>
    <xf numFmtId="0" fontId="45" fillId="19" borderId="38" xfId="33" applyFont="1" applyFill="1" applyBorder="1" applyAlignment="1">
      <alignment vertical="center"/>
    </xf>
    <xf numFmtId="0" fontId="2" fillId="17" borderId="1" xfId="0" applyFont="1" applyFill="1" applyBorder="1" applyAlignment="1">
      <alignment horizontal="center" vertical="center" wrapText="1"/>
    </xf>
    <xf numFmtId="0" fontId="32" fillId="17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17" fillId="17" borderId="0" xfId="0" applyFont="1" applyFill="1" applyAlignment="1">
      <alignment horizontal="left" vertical="center" wrapText="1"/>
    </xf>
    <xf numFmtId="0" fontId="17" fillId="18" borderId="42" xfId="0" applyFont="1" applyFill="1" applyBorder="1" applyAlignment="1">
      <alignment horizontal="center"/>
    </xf>
    <xf numFmtId="14" fontId="17" fillId="18" borderId="39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/>
    <xf numFmtId="0" fontId="29" fillId="11" borderId="51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0" fontId="29" fillId="11" borderId="43" xfId="0" applyFont="1" applyFill="1" applyBorder="1" applyAlignment="1">
      <alignment horizontal="center" vertical="center"/>
    </xf>
    <xf numFmtId="0" fontId="29" fillId="11" borderId="56" xfId="0" applyFont="1" applyFill="1" applyBorder="1" applyAlignment="1">
      <alignment horizontal="center" vertical="center"/>
    </xf>
    <xf numFmtId="0" fontId="29" fillId="11" borderId="57" xfId="0" applyFont="1" applyFill="1" applyBorder="1" applyAlignment="1">
      <alignment horizontal="center" vertical="center"/>
    </xf>
    <xf numFmtId="0" fontId="29" fillId="11" borderId="38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6" fontId="30" fillId="3" borderId="20" xfId="0" applyNumberFormat="1" applyFont="1" applyFill="1" applyBorder="1" applyAlignment="1">
      <alignment horizontal="center"/>
    </xf>
    <xf numFmtId="6" fontId="30" fillId="3" borderId="21" xfId="0" applyNumberFormat="1" applyFont="1" applyFill="1" applyBorder="1" applyAlignment="1">
      <alignment horizontal="center"/>
    </xf>
    <xf numFmtId="6" fontId="30" fillId="3" borderId="13" xfId="0" applyNumberFormat="1" applyFont="1" applyFill="1" applyBorder="1" applyAlignment="1">
      <alignment horizontal="center"/>
    </xf>
    <xf numFmtId="6" fontId="30" fillId="3" borderId="14" xfId="0" applyNumberFormat="1" applyFont="1" applyFill="1" applyBorder="1" applyAlignment="1">
      <alignment horizontal="center"/>
    </xf>
    <xf numFmtId="0" fontId="26" fillId="16" borderId="59" xfId="0" applyFont="1" applyFill="1" applyBorder="1" applyAlignment="1">
      <alignment horizontal="center"/>
    </xf>
    <xf numFmtId="0" fontId="26" fillId="16" borderId="52" xfId="0" applyFont="1" applyFill="1" applyBorder="1" applyAlignment="1">
      <alignment horizontal="center"/>
    </xf>
    <xf numFmtId="0" fontId="30" fillId="15" borderId="15" xfId="0" applyFont="1" applyFill="1" applyBorder="1" applyAlignment="1">
      <alignment horizontal="center"/>
    </xf>
    <xf numFmtId="0" fontId="30" fillId="15" borderId="16" xfId="0" applyFont="1" applyFill="1" applyBorder="1" applyAlignment="1">
      <alignment horizontal="center"/>
    </xf>
    <xf numFmtId="0" fontId="38" fillId="8" borderId="11" xfId="0" applyFont="1" applyFill="1" applyBorder="1" applyAlignment="1">
      <alignment horizontal="center"/>
    </xf>
    <xf numFmtId="0" fontId="38" fillId="8" borderId="12" xfId="0" applyFont="1" applyFill="1" applyBorder="1" applyAlignment="1">
      <alignment horizontal="center"/>
    </xf>
    <xf numFmtId="0" fontId="31" fillId="4" borderId="37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9" borderId="1" xfId="0" applyFont="1" applyFill="1" applyBorder="1" applyAlignment="1">
      <alignment horizontal="center"/>
    </xf>
    <xf numFmtId="0" fontId="0" fillId="0" borderId="5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42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39" xfId="0" applyBorder="1" applyAlignment="1">
      <alignment vertical="top" wrapText="1"/>
    </xf>
  </cellXfs>
  <cellStyles count="34">
    <cellStyle name="Comma 2" xfId="20"/>
    <cellStyle name="Comma 2 2" xfId="28"/>
    <cellStyle name="Currency 2" xfId="22"/>
    <cellStyle name="Currency 2 2" xfId="30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33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4">
    <dxf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FFFF"/>
      <color rgb="FF66FFFF"/>
      <color rgb="FFFFCCCC"/>
      <color rgb="FF99FF99"/>
      <color rgb="FF66FF66"/>
      <color rgb="FFCCFF33"/>
      <color rgb="FF66FF99"/>
      <color rgb="FFE20076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L13" totalsRowShown="0" headerRowDxfId="13" dataDxfId="12">
  <autoFilter ref="A3:L13"/>
  <tableColumns count="12">
    <tableColumn id="1" name="N°" dataDxfId="11"/>
    <tableColumn id="2" name="CLINICA/HOSPITAL" dataDxfId="10"/>
    <tableColumn id="3" name="MONTO NETO" dataDxfId="9"/>
    <tableColumn id="4" name="REALIZADO" dataDxfId="8"/>
    <tableColumn id="5" name="PRESUPUESTO" dataDxfId="7"/>
    <tableColumn id="6" name="O/V" dataDxfId="6"/>
    <tableColumn id="7" name="ORDEN DE COMPRA" dataDxfId="5"/>
    <tableColumn id="8" name="GUIA DESPACHO" dataDxfId="4"/>
    <tableColumn id="9" name="FACTURA" dataDxfId="3"/>
    <tableColumn id="11" name="ENCARGADO" dataDxfId="2"/>
    <tableColumn id="12" name="OBSERVACIÓN " dataDxfId="1"/>
    <tableColumn id="10" name="Columna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6"/>
  <sheetViews>
    <sheetView topLeftCell="A20" workbookViewId="0">
      <selection activeCell="F31" sqref="B4:F3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82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117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205320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52544</v>
      </c>
      <c r="D9" s="9"/>
      <c r="E9" s="19"/>
      <c r="F9" s="11"/>
    </row>
    <row r="10" spans="2:6">
      <c r="B10" s="12" t="s">
        <v>14</v>
      </c>
      <c r="C10" s="16" t="s">
        <v>55</v>
      </c>
      <c r="D10" s="9"/>
      <c r="E10" s="19"/>
      <c r="F10" s="11"/>
    </row>
    <row r="11" spans="2:6">
      <c r="B11" s="20" t="s">
        <v>16</v>
      </c>
      <c r="C11" s="21" t="s">
        <v>55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403"/>
      <c r="C19" s="404" t="s">
        <v>25</v>
      </c>
      <c r="D19" s="41"/>
      <c r="E19" s="42"/>
      <c r="F19" s="43"/>
    </row>
    <row r="20" spans="2:6">
      <c r="B20" s="44" t="s">
        <v>6</v>
      </c>
      <c r="C20" s="70" t="s">
        <v>210</v>
      </c>
      <c r="D20" s="45"/>
      <c r="E20" s="46" t="s">
        <v>7</v>
      </c>
      <c r="F20" s="47"/>
    </row>
    <row r="21" spans="2:6">
      <c r="B21" s="48" t="s">
        <v>8</v>
      </c>
      <c r="C21" s="49" t="s">
        <v>35</v>
      </c>
      <c r="D21" s="50"/>
      <c r="E21" s="51"/>
      <c r="F21" s="47"/>
    </row>
    <row r="22" spans="2:6">
      <c r="B22" s="48" t="s">
        <v>10</v>
      </c>
      <c r="C22" s="52">
        <v>205318</v>
      </c>
      <c r="D22" s="53"/>
      <c r="E22" s="51" t="s">
        <v>11</v>
      </c>
      <c r="F22" s="47"/>
    </row>
    <row r="23" spans="2:6">
      <c r="B23" s="48" t="s">
        <v>12</v>
      </c>
      <c r="C23" s="52"/>
      <c r="D23" s="45"/>
      <c r="E23" s="54"/>
      <c r="F23" s="47"/>
    </row>
    <row r="24" spans="2:6">
      <c r="B24" s="39" t="s">
        <v>13</v>
      </c>
      <c r="C24" s="40">
        <v>52542</v>
      </c>
      <c r="D24" s="45"/>
      <c r="E24" s="55"/>
      <c r="F24" s="47"/>
    </row>
    <row r="25" spans="2:6">
      <c r="B25" s="48" t="s">
        <v>14</v>
      </c>
      <c r="C25" s="52" t="s">
        <v>55</v>
      </c>
      <c r="D25" s="45"/>
      <c r="E25" s="55"/>
      <c r="F25" s="47"/>
    </row>
    <row r="26" spans="2:6">
      <c r="B26" s="56" t="s">
        <v>16</v>
      </c>
      <c r="C26" s="57" t="s">
        <v>55</v>
      </c>
      <c r="D26" s="45"/>
      <c r="E26" s="58"/>
      <c r="F26" s="47"/>
    </row>
    <row r="27" spans="2:6">
      <c r="B27" s="56" t="s">
        <v>17</v>
      </c>
      <c r="C27" s="57"/>
      <c r="D27" s="45"/>
      <c r="E27" s="58"/>
      <c r="F27" s="47"/>
    </row>
    <row r="28" spans="2:6" ht="15.75" thickBot="1">
      <c r="B28" s="59" t="s">
        <v>18</v>
      </c>
      <c r="C28" s="57"/>
      <c r="D28" s="45"/>
      <c r="E28" s="58"/>
      <c r="F28" s="60"/>
    </row>
    <row r="29" spans="2:6" ht="15.75" thickBot="1">
      <c r="B29" s="399" t="s">
        <v>19</v>
      </c>
      <c r="C29" s="399" t="s">
        <v>20</v>
      </c>
      <c r="D29" s="400" t="s">
        <v>21</v>
      </c>
      <c r="E29" s="401" t="s">
        <v>22</v>
      </c>
      <c r="F29" s="402" t="s">
        <v>23</v>
      </c>
    </row>
    <row r="30" spans="2:6">
      <c r="B30" s="61">
        <v>3200000000</v>
      </c>
      <c r="C30" s="61" t="s">
        <v>32</v>
      </c>
      <c r="D30" s="62">
        <v>1</v>
      </c>
      <c r="E30" s="63">
        <v>663850</v>
      </c>
      <c r="F30" s="64">
        <f>E30*D30</f>
        <v>663850</v>
      </c>
    </row>
    <row r="31" spans="2:6" ht="15.75" thickBot="1">
      <c r="B31" s="65"/>
      <c r="C31" s="66"/>
      <c r="D31" s="67"/>
      <c r="E31" s="68" t="s">
        <v>24</v>
      </c>
      <c r="F31" s="69">
        <f>F30</f>
        <v>663850</v>
      </c>
    </row>
    <row r="33" spans="2:6" ht="15.75" thickBot="1"/>
    <row r="34" spans="2:6" ht="15.75" thickBot="1">
      <c r="B34" s="74"/>
      <c r="C34" s="71" t="s">
        <v>26</v>
      </c>
      <c r="D34" s="75"/>
      <c r="E34" s="76"/>
      <c r="F34" s="77"/>
    </row>
    <row r="35" spans="2:6">
      <c r="B35" s="78" t="s">
        <v>6</v>
      </c>
      <c r="C35" s="108" t="s">
        <v>134</v>
      </c>
      <c r="D35" s="79"/>
      <c r="E35" s="80" t="s">
        <v>7</v>
      </c>
      <c r="F35" s="81"/>
    </row>
    <row r="36" spans="2:6">
      <c r="B36" s="82" t="s">
        <v>8</v>
      </c>
      <c r="C36" s="83" t="s">
        <v>36</v>
      </c>
      <c r="D36" s="84"/>
      <c r="E36" s="85"/>
      <c r="F36" s="81"/>
    </row>
    <row r="37" spans="2:6">
      <c r="B37" s="82" t="s">
        <v>10</v>
      </c>
      <c r="C37" s="86">
        <v>182550</v>
      </c>
      <c r="D37" s="87"/>
      <c r="E37" s="85" t="s">
        <v>11</v>
      </c>
      <c r="F37" s="81"/>
    </row>
    <row r="38" spans="2:6">
      <c r="B38" s="82" t="s">
        <v>12</v>
      </c>
      <c r="C38" s="86"/>
      <c r="D38" s="79"/>
      <c r="E38" s="88"/>
      <c r="F38" s="81"/>
    </row>
    <row r="39" spans="2:6">
      <c r="B39" s="72" t="s">
        <v>13</v>
      </c>
      <c r="C39" s="73">
        <v>38356</v>
      </c>
      <c r="D39" s="79"/>
      <c r="E39" s="89"/>
      <c r="F39" s="81"/>
    </row>
    <row r="40" spans="2:6">
      <c r="B40" s="82" t="s">
        <v>14</v>
      </c>
      <c r="C40" s="86" t="s">
        <v>55</v>
      </c>
      <c r="D40" s="79"/>
      <c r="E40" s="89"/>
      <c r="F40" s="81"/>
    </row>
    <row r="41" spans="2:6">
      <c r="B41" s="90" t="s">
        <v>16</v>
      </c>
      <c r="C41" s="91" t="s">
        <v>55</v>
      </c>
      <c r="D41" s="79"/>
      <c r="E41" s="92"/>
      <c r="F41" s="81"/>
    </row>
    <row r="42" spans="2:6">
      <c r="B42" s="90" t="s">
        <v>17</v>
      </c>
      <c r="C42" s="91"/>
      <c r="D42" s="79"/>
      <c r="E42" s="92"/>
      <c r="F42" s="81"/>
    </row>
    <row r="43" spans="2:6" ht="15.75" thickBot="1">
      <c r="B43" s="93" t="s">
        <v>18</v>
      </c>
      <c r="C43" s="91"/>
      <c r="D43" s="79"/>
      <c r="E43" s="92"/>
      <c r="F43" s="94"/>
    </row>
    <row r="44" spans="2:6" ht="15.75" thickBot="1">
      <c r="B44" s="95" t="s">
        <v>19</v>
      </c>
      <c r="C44" s="95" t="s">
        <v>20</v>
      </c>
      <c r="D44" s="96" t="s">
        <v>21</v>
      </c>
      <c r="E44" s="97" t="s">
        <v>22</v>
      </c>
      <c r="F44" s="98" t="s">
        <v>23</v>
      </c>
    </row>
    <row r="45" spans="2:6">
      <c r="B45" s="99">
        <v>3200000000</v>
      </c>
      <c r="C45" s="99" t="s">
        <v>32</v>
      </c>
      <c r="D45" s="100">
        <v>1</v>
      </c>
      <c r="E45" s="101">
        <v>160000</v>
      </c>
      <c r="F45" s="102">
        <f>E45*D45</f>
        <v>160000</v>
      </c>
    </row>
    <row r="46" spans="2:6" ht="15.75" thickBot="1">
      <c r="B46" s="103"/>
      <c r="C46" s="104"/>
      <c r="D46" s="105"/>
      <c r="E46" s="106" t="s">
        <v>24</v>
      </c>
      <c r="F46" s="107">
        <f>F45</f>
        <v>160000</v>
      </c>
    </row>
    <row r="48" spans="2:6" ht="15.75" thickBot="1"/>
    <row r="49" spans="2:7" ht="15.75" thickBot="1">
      <c r="B49" s="403"/>
      <c r="C49" s="404" t="s">
        <v>27</v>
      </c>
      <c r="D49" s="111"/>
      <c r="E49" s="112"/>
      <c r="F49" s="113"/>
    </row>
    <row r="50" spans="2:7">
      <c r="B50" s="114" t="s">
        <v>6</v>
      </c>
      <c r="C50" s="140" t="s">
        <v>113</v>
      </c>
      <c r="D50" s="115"/>
      <c r="E50" s="116" t="s">
        <v>7</v>
      </c>
      <c r="F50" s="117"/>
    </row>
    <row r="51" spans="2:7">
      <c r="B51" s="118" t="s">
        <v>8</v>
      </c>
      <c r="C51" s="119" t="s">
        <v>56</v>
      </c>
      <c r="D51" s="120"/>
      <c r="E51" s="121"/>
      <c r="F51" s="117"/>
    </row>
    <row r="52" spans="2:7">
      <c r="B52" s="118" t="s">
        <v>10</v>
      </c>
      <c r="C52" s="122">
        <v>205319</v>
      </c>
      <c r="D52" s="123"/>
      <c r="E52" s="121" t="s">
        <v>11</v>
      </c>
      <c r="F52" s="117"/>
    </row>
    <row r="53" spans="2:7">
      <c r="B53" s="118" t="s">
        <v>12</v>
      </c>
      <c r="C53" s="122"/>
      <c r="D53" s="115"/>
      <c r="E53" s="124"/>
      <c r="F53" s="117"/>
    </row>
    <row r="54" spans="2:7">
      <c r="B54" s="109" t="s">
        <v>13</v>
      </c>
      <c r="C54" s="110">
        <v>52543</v>
      </c>
      <c r="D54" s="115"/>
      <c r="E54" s="125"/>
      <c r="F54" s="117"/>
    </row>
    <row r="55" spans="2:7">
      <c r="B55" s="118" t="s">
        <v>14</v>
      </c>
      <c r="C55" s="156" t="s">
        <v>15</v>
      </c>
      <c r="D55" s="115"/>
      <c r="E55" s="125"/>
      <c r="F55" s="117"/>
    </row>
    <row r="56" spans="2:7">
      <c r="B56" s="126" t="s">
        <v>16</v>
      </c>
      <c r="C56" s="156" t="s">
        <v>15</v>
      </c>
      <c r="D56" s="115"/>
      <c r="E56" s="128"/>
      <c r="F56" s="117"/>
    </row>
    <row r="57" spans="2:7">
      <c r="B57" s="126" t="s">
        <v>17</v>
      </c>
      <c r="C57" s="127"/>
      <c r="D57" s="115"/>
      <c r="E57" s="128"/>
      <c r="F57" s="117"/>
    </row>
    <row r="58" spans="2:7" ht="15.75" thickBot="1">
      <c r="B58" s="129" t="s">
        <v>18</v>
      </c>
      <c r="C58" s="127"/>
      <c r="D58" s="115"/>
      <c r="E58" s="128"/>
      <c r="F58" s="130"/>
    </row>
    <row r="59" spans="2:7" ht="15.75" thickBot="1">
      <c r="B59" s="399" t="s">
        <v>19</v>
      </c>
      <c r="C59" s="399" t="s">
        <v>20</v>
      </c>
      <c r="D59" s="400" t="s">
        <v>21</v>
      </c>
      <c r="E59" s="401" t="s">
        <v>22</v>
      </c>
      <c r="F59" s="402" t="s">
        <v>23</v>
      </c>
    </row>
    <row r="60" spans="2:7">
      <c r="B60" s="131">
        <v>3200000000</v>
      </c>
      <c r="C60" s="131" t="s">
        <v>32</v>
      </c>
      <c r="D60" s="132">
        <v>1</v>
      </c>
      <c r="E60" s="133">
        <v>2522630</v>
      </c>
      <c r="F60" s="134">
        <f>E60*D60</f>
        <v>2522630</v>
      </c>
    </row>
    <row r="61" spans="2:7" ht="15.75" thickBot="1">
      <c r="B61" s="135"/>
      <c r="C61" s="136"/>
      <c r="D61" s="137"/>
      <c r="E61" s="138" t="s">
        <v>24</v>
      </c>
      <c r="F61" s="139">
        <f>F60+F19</f>
        <v>2522630</v>
      </c>
      <c r="G61" s="528"/>
    </row>
    <row r="63" spans="2:7" ht="15.75" thickBot="1"/>
    <row r="64" spans="2:7" ht="15.75" thickBot="1">
      <c r="B64" s="144"/>
      <c r="C64" s="141" t="s">
        <v>28</v>
      </c>
      <c r="D64" s="145"/>
      <c r="E64" s="146"/>
      <c r="F64" s="147"/>
    </row>
    <row r="65" spans="2:6">
      <c r="B65" s="148" t="s">
        <v>6</v>
      </c>
      <c r="C65" s="178" t="s">
        <v>108</v>
      </c>
      <c r="D65" s="149"/>
      <c r="E65" s="150" t="s">
        <v>7</v>
      </c>
      <c r="F65" s="151"/>
    </row>
    <row r="66" spans="2:6">
      <c r="B66" s="152" t="s">
        <v>8</v>
      </c>
      <c r="C66" s="153" t="s">
        <v>118</v>
      </c>
      <c r="D66" s="154"/>
      <c r="E66" s="155"/>
      <c r="F66" s="151"/>
    </row>
    <row r="67" spans="2:6">
      <c r="B67" s="152" t="s">
        <v>10</v>
      </c>
      <c r="C67" s="156">
        <v>176531</v>
      </c>
      <c r="D67" s="157"/>
      <c r="E67" s="155" t="s">
        <v>11</v>
      </c>
      <c r="F67" s="151"/>
    </row>
    <row r="68" spans="2:6">
      <c r="B68" s="152" t="s">
        <v>12</v>
      </c>
      <c r="C68" s="156"/>
      <c r="D68" s="149"/>
      <c r="E68" s="158"/>
      <c r="F68" s="151"/>
    </row>
    <row r="69" spans="2:6">
      <c r="B69" s="142" t="s">
        <v>13</v>
      </c>
      <c r="C69" s="143">
        <v>34626</v>
      </c>
      <c r="D69" s="149"/>
      <c r="E69" s="159"/>
      <c r="F69" s="151"/>
    </row>
    <row r="70" spans="2:6">
      <c r="B70" s="152" t="s">
        <v>14</v>
      </c>
      <c r="C70" s="156">
        <v>2671</v>
      </c>
      <c r="D70" s="149"/>
      <c r="E70" s="159"/>
      <c r="F70" s="151"/>
    </row>
    <row r="71" spans="2:6">
      <c r="B71" s="160" t="s">
        <v>16</v>
      </c>
      <c r="C71" s="161">
        <v>7162</v>
      </c>
      <c r="D71" s="149"/>
      <c r="E71" s="162"/>
      <c r="F71" s="151"/>
    </row>
    <row r="72" spans="2:6">
      <c r="B72" s="160" t="s">
        <v>17</v>
      </c>
      <c r="C72" s="161"/>
      <c r="D72" s="149"/>
      <c r="E72" s="162"/>
      <c r="F72" s="151"/>
    </row>
    <row r="73" spans="2:6" ht="15.75" thickBot="1">
      <c r="B73" s="163" t="s">
        <v>18</v>
      </c>
      <c r="C73" s="161"/>
      <c r="D73" s="149"/>
      <c r="E73" s="162"/>
      <c r="F73" s="164"/>
    </row>
    <row r="74" spans="2:6" ht="15.75" thickBot="1">
      <c r="B74" s="165" t="s">
        <v>19</v>
      </c>
      <c r="C74" s="165" t="s">
        <v>20</v>
      </c>
      <c r="D74" s="166" t="s">
        <v>21</v>
      </c>
      <c r="E74" s="167" t="s">
        <v>22</v>
      </c>
      <c r="F74" s="168" t="s">
        <v>23</v>
      </c>
    </row>
    <row r="75" spans="2:6">
      <c r="B75" s="169" t="s">
        <v>136</v>
      </c>
      <c r="C75" s="169" t="s">
        <v>137</v>
      </c>
      <c r="D75" s="170">
        <v>1</v>
      </c>
      <c r="E75" s="171">
        <v>85140</v>
      </c>
      <c r="F75" s="172">
        <v>85140</v>
      </c>
    </row>
    <row r="76" spans="2:6" ht="15.75" thickBot="1">
      <c r="B76" s="173"/>
      <c r="C76" s="174"/>
      <c r="D76" s="175"/>
      <c r="E76" s="176" t="s">
        <v>24</v>
      </c>
      <c r="F76" s="177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topLeftCell="A76" workbookViewId="0">
      <selection activeCell="F16" sqref="B4:F16"/>
    </sheetView>
  </sheetViews>
  <sheetFormatPr baseColWidth="10" defaultRowHeight="15"/>
  <cols>
    <col min="2" max="2" width="35.28515625" style="194" customWidth="1"/>
    <col min="3" max="3" width="41.28515625" style="230" customWidth="1"/>
    <col min="4" max="4" width="11.42578125" style="230"/>
    <col min="5" max="5" width="12.28515625" style="304" bestFit="1" customWidth="1"/>
    <col min="6" max="6" width="11.42578125" style="304"/>
  </cols>
  <sheetData>
    <row r="2" spans="2:6" s="179" customFormat="1">
      <c r="B2" s="194"/>
      <c r="C2" s="230"/>
      <c r="D2" s="230"/>
      <c r="E2" s="304"/>
      <c r="F2" s="304"/>
    </row>
    <row r="3" spans="2:6" ht="15.75" thickBot="1"/>
    <row r="4" spans="2:6" ht="15.75" thickBot="1">
      <c r="B4" s="233"/>
      <c r="C4" s="141" t="s">
        <v>38</v>
      </c>
      <c r="D4" s="234"/>
      <c r="E4" s="345"/>
      <c r="F4" s="346"/>
    </row>
    <row r="5" spans="2:6">
      <c r="B5" s="237" t="s">
        <v>6</v>
      </c>
      <c r="C5" s="264" t="s">
        <v>97</v>
      </c>
      <c r="D5" s="234"/>
      <c r="E5" s="238" t="s">
        <v>7</v>
      </c>
      <c r="F5" s="347"/>
    </row>
    <row r="6" spans="2:6">
      <c r="B6" s="240" t="s">
        <v>8</v>
      </c>
      <c r="C6" s="265" t="s">
        <v>96</v>
      </c>
      <c r="D6" s="258"/>
      <c r="E6" s="241"/>
      <c r="F6" s="347"/>
    </row>
    <row r="7" spans="2:6">
      <c r="B7" s="240" t="s">
        <v>10</v>
      </c>
      <c r="C7" s="266"/>
      <c r="D7" s="259"/>
      <c r="E7" s="241" t="s">
        <v>11</v>
      </c>
      <c r="F7" s="347"/>
    </row>
    <row r="8" spans="2:6">
      <c r="B8" s="240" t="s">
        <v>12</v>
      </c>
      <c r="C8" s="266"/>
      <c r="D8" s="234"/>
      <c r="E8" s="242"/>
      <c r="F8" s="347"/>
    </row>
    <row r="9" spans="2:6">
      <c r="B9" s="142" t="s">
        <v>13</v>
      </c>
      <c r="C9" s="267"/>
      <c r="D9" s="234"/>
      <c r="E9" s="305"/>
      <c r="F9" s="347"/>
    </row>
    <row r="10" spans="2:6">
      <c r="B10" s="240" t="s">
        <v>14</v>
      </c>
      <c r="C10" s="266">
        <v>245609</v>
      </c>
      <c r="D10" s="234"/>
      <c r="E10" s="305"/>
      <c r="F10" s="347"/>
    </row>
    <row r="11" spans="2:6">
      <c r="B11" s="244" t="s">
        <v>16</v>
      </c>
      <c r="C11" s="268">
        <v>7171</v>
      </c>
      <c r="D11" s="234"/>
      <c r="E11" s="305"/>
      <c r="F11" s="347"/>
    </row>
    <row r="12" spans="2:6">
      <c r="B12" s="244" t="s">
        <v>17</v>
      </c>
      <c r="C12" s="268"/>
      <c r="D12" s="234"/>
      <c r="E12" s="305"/>
      <c r="F12" s="347"/>
    </row>
    <row r="13" spans="2:6" ht="15.75" thickBot="1">
      <c r="B13" s="244" t="s">
        <v>18</v>
      </c>
      <c r="C13" s="268"/>
      <c r="D13" s="234"/>
      <c r="E13" s="305"/>
      <c r="F13" s="348"/>
    </row>
    <row r="14" spans="2:6" ht="15.75" thickBot="1">
      <c r="B14" s="320" t="s">
        <v>19</v>
      </c>
      <c r="C14" s="263" t="s">
        <v>20</v>
      </c>
      <c r="D14" s="408" t="s">
        <v>21</v>
      </c>
      <c r="E14" s="313" t="s">
        <v>22</v>
      </c>
      <c r="F14" s="349" t="s">
        <v>23</v>
      </c>
    </row>
    <row r="15" spans="2:6" s="194" customFormat="1">
      <c r="B15" s="410" t="s">
        <v>30</v>
      </c>
      <c r="C15" s="411" t="s">
        <v>31</v>
      </c>
      <c r="D15" s="411">
        <v>1</v>
      </c>
      <c r="E15" s="409">
        <v>250000</v>
      </c>
      <c r="F15" s="321">
        <v>250000</v>
      </c>
    </row>
    <row r="16" spans="2:6" ht="15.75" thickBot="1">
      <c r="B16" s="275"/>
      <c r="C16" s="276"/>
      <c r="D16" s="261"/>
      <c r="E16" s="351" t="s">
        <v>24</v>
      </c>
      <c r="F16" s="352">
        <f>F15*D15</f>
        <v>250000</v>
      </c>
    </row>
    <row r="18" spans="2:6" ht="15.75" thickBot="1"/>
    <row r="19" spans="2:6" ht="15.75" thickBot="1">
      <c r="B19" s="233"/>
      <c r="C19" s="141" t="s">
        <v>39</v>
      </c>
      <c r="D19" s="234"/>
      <c r="E19" s="345"/>
      <c r="F19" s="346"/>
    </row>
    <row r="20" spans="2:6">
      <c r="B20" s="237" t="s">
        <v>6</v>
      </c>
      <c r="C20" s="264" t="s">
        <v>97</v>
      </c>
      <c r="D20" s="234"/>
      <c r="E20" s="238" t="s">
        <v>7</v>
      </c>
      <c r="F20" s="347"/>
    </row>
    <row r="21" spans="2:6">
      <c r="B21" s="240" t="s">
        <v>8</v>
      </c>
      <c r="C21" s="265" t="s">
        <v>96</v>
      </c>
      <c r="D21" s="258"/>
      <c r="E21" s="241"/>
      <c r="F21" s="347"/>
    </row>
    <row r="22" spans="2:6">
      <c r="B22" s="240" t="s">
        <v>10</v>
      </c>
      <c r="C22" s="266"/>
      <c r="D22" s="259"/>
      <c r="E22" s="241" t="s">
        <v>11</v>
      </c>
      <c r="F22" s="347"/>
    </row>
    <row r="23" spans="2:6">
      <c r="B23" s="240" t="s">
        <v>12</v>
      </c>
      <c r="C23" s="266"/>
      <c r="D23" s="234"/>
      <c r="E23" s="242"/>
      <c r="F23" s="347"/>
    </row>
    <row r="24" spans="2:6">
      <c r="B24" s="142" t="s">
        <v>13</v>
      </c>
      <c r="C24" s="267">
        <v>33371</v>
      </c>
      <c r="D24" s="234"/>
      <c r="E24" s="305"/>
      <c r="F24" s="347"/>
    </row>
    <row r="25" spans="2:6">
      <c r="B25" s="240" t="s">
        <v>14</v>
      </c>
      <c r="C25" s="266"/>
      <c r="D25" s="234"/>
      <c r="E25" s="305"/>
      <c r="F25" s="347"/>
    </row>
    <row r="26" spans="2:6">
      <c r="B26" s="244" t="s">
        <v>16</v>
      </c>
      <c r="C26" s="268">
        <v>7165</v>
      </c>
      <c r="D26" s="234"/>
      <c r="E26" s="305"/>
      <c r="F26" s="347"/>
    </row>
    <row r="27" spans="2:6">
      <c r="B27" s="244" t="s">
        <v>17</v>
      </c>
      <c r="C27" s="268"/>
      <c r="D27" s="234"/>
      <c r="E27" s="305"/>
      <c r="F27" s="347"/>
    </row>
    <row r="28" spans="2:6" ht="15.75" thickBot="1">
      <c r="B28" s="246" t="s">
        <v>18</v>
      </c>
      <c r="C28" s="268" t="s">
        <v>83</v>
      </c>
      <c r="D28" s="234"/>
      <c r="E28" s="305"/>
      <c r="F28" s="348"/>
    </row>
    <row r="29" spans="2:6" ht="15.75" thickBot="1">
      <c r="B29" s="257" t="s">
        <v>19</v>
      </c>
      <c r="C29" s="270" t="s">
        <v>20</v>
      </c>
      <c r="D29" s="274" t="s">
        <v>21</v>
      </c>
      <c r="E29" s="248" t="s">
        <v>22</v>
      </c>
      <c r="F29" s="349" t="s">
        <v>23</v>
      </c>
    </row>
    <row r="30" spans="2:6" s="179" customFormat="1" ht="15.75" thickBot="1">
      <c r="B30" s="279" t="s">
        <v>86</v>
      </c>
      <c r="C30" s="277" t="s">
        <v>103</v>
      </c>
      <c r="D30" s="280">
        <v>8</v>
      </c>
      <c r="E30" s="248">
        <v>45675</v>
      </c>
      <c r="F30" s="353">
        <f>E30*8</f>
        <v>365400</v>
      </c>
    </row>
    <row r="31" spans="2:6" s="179" customFormat="1" ht="15.75" thickBot="1">
      <c r="B31" s="279" t="s">
        <v>94</v>
      </c>
      <c r="C31" s="277" t="s">
        <v>104</v>
      </c>
      <c r="D31" s="280">
        <v>8</v>
      </c>
      <c r="E31" s="248">
        <v>70868</v>
      </c>
      <c r="F31" s="353">
        <f>E31*8</f>
        <v>566944</v>
      </c>
    </row>
    <row r="32" spans="2:6" s="179" customFormat="1" ht="15.75" thickBot="1">
      <c r="B32" s="279" t="s">
        <v>95</v>
      </c>
      <c r="C32" s="277" t="s">
        <v>105</v>
      </c>
      <c r="D32" s="280">
        <v>2</v>
      </c>
      <c r="E32" s="248">
        <v>79959</v>
      </c>
      <c r="F32" s="353">
        <f>E32*2</f>
        <v>159918</v>
      </c>
    </row>
    <row r="33" spans="2:6" s="179" customFormat="1" ht="15.75" thickBot="1">
      <c r="B33" s="279">
        <v>1110000</v>
      </c>
      <c r="C33" s="277" t="s">
        <v>34</v>
      </c>
      <c r="D33" s="280">
        <v>1</v>
      </c>
      <c r="E33" s="248">
        <v>280000</v>
      </c>
      <c r="F33" s="248">
        <v>280000</v>
      </c>
    </row>
    <row r="34" spans="2:6" s="179" customFormat="1" ht="15.75" thickBot="1">
      <c r="B34" s="279" t="s">
        <v>102</v>
      </c>
      <c r="C34" s="277" t="s">
        <v>106</v>
      </c>
      <c r="D34" s="280">
        <v>1</v>
      </c>
      <c r="E34" s="248">
        <v>250000</v>
      </c>
      <c r="F34" s="248">
        <v>250000</v>
      </c>
    </row>
    <row r="35" spans="2:6" s="179" customFormat="1" ht="15.75" thickBot="1">
      <c r="B35" s="279" t="s">
        <v>98</v>
      </c>
      <c r="C35" s="277" t="s">
        <v>107</v>
      </c>
      <c r="D35" s="280">
        <v>2</v>
      </c>
      <c r="E35" s="248">
        <v>206964</v>
      </c>
      <c r="F35" s="353">
        <f>E35*2</f>
        <v>413928</v>
      </c>
    </row>
    <row r="36" spans="2:6" s="179" customFormat="1" ht="15.75" thickBot="1">
      <c r="B36" s="279" t="s">
        <v>99</v>
      </c>
      <c r="C36" s="277" t="s">
        <v>101</v>
      </c>
      <c r="D36" s="280">
        <v>30</v>
      </c>
      <c r="E36" s="248">
        <v>0</v>
      </c>
      <c r="F36" s="248">
        <v>0</v>
      </c>
    </row>
    <row r="37" spans="2:6" s="179" customFormat="1" ht="15.75" thickBot="1">
      <c r="B37" s="279" t="s">
        <v>100</v>
      </c>
      <c r="C37" s="277" t="s">
        <v>101</v>
      </c>
      <c r="D37" s="280">
        <v>30</v>
      </c>
      <c r="E37" s="248">
        <v>0</v>
      </c>
      <c r="F37" s="248">
        <v>0</v>
      </c>
    </row>
    <row r="38" spans="2:6" ht="15.75" thickBot="1">
      <c r="B38" s="279"/>
      <c r="C38" s="277"/>
      <c r="D38" s="280"/>
      <c r="E38" s="248"/>
      <c r="F38" s="353"/>
    </row>
    <row r="39" spans="2:6" ht="15.75" thickBot="1">
      <c r="B39" s="279"/>
      <c r="C39" s="277"/>
      <c r="D39" s="278"/>
      <c r="E39" s="354" t="s">
        <v>24</v>
      </c>
      <c r="F39" s="352">
        <f>F30+F31+F32+F33+F34+F35</f>
        <v>2036190</v>
      </c>
    </row>
    <row r="40" spans="2:6">
      <c r="C40" s="277"/>
    </row>
    <row r="41" spans="2:6" ht="15.75" thickBot="1"/>
    <row r="42" spans="2:6" ht="15.75" thickBot="1">
      <c r="B42" s="233"/>
      <c r="C42" s="141" t="s">
        <v>40</v>
      </c>
      <c r="D42" s="234"/>
      <c r="E42" s="345"/>
      <c r="F42" s="346"/>
    </row>
    <row r="43" spans="2:6">
      <c r="B43" s="237" t="s">
        <v>6</v>
      </c>
      <c r="C43" s="269" t="s">
        <v>79</v>
      </c>
      <c r="D43" s="234"/>
      <c r="E43" s="238" t="s">
        <v>7</v>
      </c>
      <c r="F43" s="347"/>
    </row>
    <row r="44" spans="2:6">
      <c r="B44" s="240" t="s">
        <v>8</v>
      </c>
      <c r="C44" s="265" t="s">
        <v>80</v>
      </c>
      <c r="D44" s="258"/>
      <c r="E44" s="241"/>
      <c r="F44" s="347"/>
    </row>
    <row r="45" spans="2:6">
      <c r="B45" s="240" t="s">
        <v>10</v>
      </c>
      <c r="C45" s="266">
        <v>174338</v>
      </c>
      <c r="D45" s="259"/>
      <c r="E45" s="241" t="s">
        <v>11</v>
      </c>
      <c r="F45" s="347"/>
    </row>
    <row r="46" spans="2:6">
      <c r="B46" s="240" t="s">
        <v>12</v>
      </c>
      <c r="C46" s="266"/>
      <c r="D46" s="234"/>
      <c r="E46" s="242"/>
      <c r="F46" s="347"/>
    </row>
    <row r="47" spans="2:6">
      <c r="B47" s="142" t="s">
        <v>13</v>
      </c>
      <c r="C47" s="267">
        <v>33187</v>
      </c>
      <c r="D47" s="234"/>
      <c r="E47" s="305"/>
      <c r="F47" s="347"/>
    </row>
    <row r="48" spans="2:6">
      <c r="B48" s="240" t="s">
        <v>14</v>
      </c>
      <c r="C48" s="266" t="s">
        <v>78</v>
      </c>
      <c r="D48" s="234"/>
      <c r="E48" s="305"/>
      <c r="F48" s="347"/>
    </row>
    <row r="49" spans="2:6">
      <c r="B49" s="244" t="s">
        <v>16</v>
      </c>
      <c r="C49" s="268">
        <v>7074</v>
      </c>
      <c r="D49" s="234"/>
      <c r="E49" s="305"/>
      <c r="F49" s="347"/>
    </row>
    <row r="50" spans="2:6">
      <c r="B50" s="244" t="s">
        <v>17</v>
      </c>
      <c r="C50" s="268"/>
      <c r="D50" s="234"/>
      <c r="E50" s="305"/>
      <c r="F50" s="347"/>
    </row>
    <row r="51" spans="2:6" ht="15.75" thickBot="1">
      <c r="B51" s="246" t="s">
        <v>18</v>
      </c>
      <c r="C51" s="268" t="s">
        <v>83</v>
      </c>
      <c r="D51" s="234"/>
      <c r="E51" s="305"/>
      <c r="F51" s="348"/>
    </row>
    <row r="52" spans="2:6" ht="15.75" thickBot="1">
      <c r="B52" s="231" t="s">
        <v>19</v>
      </c>
      <c r="C52" s="270" t="s">
        <v>20</v>
      </c>
      <c r="D52" s="260" t="s">
        <v>21</v>
      </c>
      <c r="E52" s="248" t="s">
        <v>22</v>
      </c>
      <c r="F52" s="349" t="s">
        <v>23</v>
      </c>
    </row>
    <row r="53" spans="2:6">
      <c r="B53" s="232">
        <v>38827</v>
      </c>
      <c r="C53" s="271" t="s">
        <v>81</v>
      </c>
      <c r="D53" s="262">
        <v>2</v>
      </c>
      <c r="E53" s="250">
        <v>25000</v>
      </c>
      <c r="F53" s="350">
        <f>E53*D53</f>
        <v>50000</v>
      </c>
    </row>
    <row r="54" spans="2:6" s="179" customFormat="1">
      <c r="B54" s="255">
        <v>352060000</v>
      </c>
      <c r="C54" s="272" t="s">
        <v>82</v>
      </c>
      <c r="D54" s="263">
        <v>1</v>
      </c>
      <c r="E54" s="256">
        <v>40150</v>
      </c>
      <c r="F54" s="355">
        <v>40150</v>
      </c>
    </row>
    <row r="55" spans="2:6" ht="15.75" thickBot="1">
      <c r="B55" s="252"/>
      <c r="C55" s="273"/>
      <c r="D55" s="261"/>
      <c r="E55" s="351" t="s">
        <v>24</v>
      </c>
      <c r="F55" s="352">
        <f>F53+F54</f>
        <v>90150</v>
      </c>
    </row>
    <row r="57" spans="2:6" ht="15.75" thickBot="1"/>
    <row r="58" spans="2:6" ht="15.75" thickBot="1">
      <c r="B58" s="233"/>
      <c r="C58" s="141" t="s">
        <v>41</v>
      </c>
      <c r="D58" s="234"/>
      <c r="E58" s="345"/>
      <c r="F58" s="346"/>
    </row>
    <row r="59" spans="2:6">
      <c r="B59" s="237" t="s">
        <v>6</v>
      </c>
      <c r="C59" s="269" t="s">
        <v>135</v>
      </c>
      <c r="D59" s="234"/>
      <c r="E59" s="238" t="s">
        <v>7</v>
      </c>
      <c r="F59" s="347"/>
    </row>
    <row r="60" spans="2:6">
      <c r="B60" s="240" t="s">
        <v>8</v>
      </c>
      <c r="C60" s="265" t="s">
        <v>155</v>
      </c>
      <c r="D60" s="258"/>
      <c r="E60" s="241"/>
      <c r="F60" s="347"/>
    </row>
    <row r="61" spans="2:6">
      <c r="B61" s="240" t="s">
        <v>10</v>
      </c>
      <c r="C61" s="266">
        <v>176765</v>
      </c>
      <c r="D61" s="259"/>
      <c r="E61" s="241" t="s">
        <v>11</v>
      </c>
      <c r="F61" s="347"/>
    </row>
    <row r="62" spans="2:6">
      <c r="B62" s="240" t="s">
        <v>12</v>
      </c>
      <c r="C62" s="266"/>
      <c r="D62" s="234"/>
      <c r="E62" s="242"/>
      <c r="F62" s="347"/>
    </row>
    <row r="63" spans="2:6">
      <c r="B63" s="142" t="s">
        <v>13</v>
      </c>
      <c r="C63" s="267">
        <v>34600</v>
      </c>
      <c r="D63" s="234"/>
      <c r="E63" s="305"/>
      <c r="F63" s="347"/>
    </row>
    <row r="64" spans="2:6">
      <c r="B64" s="240" t="s">
        <v>14</v>
      </c>
      <c r="C64" s="266">
        <v>4500036516</v>
      </c>
      <c r="D64" s="234"/>
      <c r="E64" s="305"/>
      <c r="F64" s="347"/>
    </row>
    <row r="65" spans="2:6">
      <c r="B65" s="244" t="s">
        <v>16</v>
      </c>
      <c r="C65" s="268"/>
      <c r="D65" s="234"/>
      <c r="E65" s="305"/>
      <c r="F65" s="347"/>
    </row>
    <row r="66" spans="2:6">
      <c r="B66" s="244" t="s">
        <v>17</v>
      </c>
      <c r="C66" s="268"/>
      <c r="D66" s="234"/>
      <c r="E66" s="305"/>
      <c r="F66" s="347"/>
    </row>
    <row r="67" spans="2:6" ht="15.75" thickBot="1">
      <c r="B67" s="246" t="s">
        <v>18</v>
      </c>
      <c r="C67" s="268"/>
      <c r="D67" s="234"/>
      <c r="E67" s="305"/>
      <c r="F67" s="348"/>
    </row>
    <row r="68" spans="2:6" ht="15.75" thickBot="1">
      <c r="B68" s="231" t="s">
        <v>19</v>
      </c>
      <c r="C68" s="270" t="s">
        <v>20</v>
      </c>
      <c r="D68" s="341" t="s">
        <v>21</v>
      </c>
      <c r="E68" s="321" t="s">
        <v>22</v>
      </c>
      <c r="F68" s="356" t="s">
        <v>23</v>
      </c>
    </row>
    <row r="69" spans="2:6" s="323" customFormat="1" ht="15.75" thickBot="1">
      <c r="B69" s="257">
        <v>553858</v>
      </c>
      <c r="C69" s="342" t="s">
        <v>156</v>
      </c>
      <c r="D69" s="344">
        <v>2</v>
      </c>
      <c r="E69" s="321">
        <v>185200</v>
      </c>
      <c r="F69" s="353">
        <f>E69*D69</f>
        <v>370400</v>
      </c>
    </row>
    <row r="70" spans="2:6" s="323" customFormat="1" ht="15.75" thickBot="1">
      <c r="B70" s="257">
        <v>554012</v>
      </c>
      <c r="C70" s="342" t="s">
        <v>157</v>
      </c>
      <c r="D70" s="344">
        <v>2</v>
      </c>
      <c r="E70" s="321">
        <v>147806</v>
      </c>
      <c r="F70" s="353">
        <f>E70*D70</f>
        <v>295612</v>
      </c>
    </row>
    <row r="71" spans="2:6" s="323" customFormat="1" ht="15.75" thickBot="1">
      <c r="B71" s="257">
        <v>553855</v>
      </c>
      <c r="C71" s="342" t="s">
        <v>158</v>
      </c>
      <c r="D71" s="344">
        <v>1</v>
      </c>
      <c r="E71" s="321">
        <v>390000</v>
      </c>
      <c r="F71" s="321">
        <v>390000</v>
      </c>
    </row>
    <row r="72" spans="2:6">
      <c r="B72" s="232">
        <v>3200000000</v>
      </c>
      <c r="C72" s="271" t="s">
        <v>32</v>
      </c>
      <c r="D72" s="343">
        <v>1</v>
      </c>
      <c r="E72" s="318">
        <v>175000</v>
      </c>
      <c r="F72" s="318">
        <v>175000</v>
      </c>
    </row>
    <row r="73" spans="2:6" ht="15.75" thickBot="1">
      <c r="B73" s="252"/>
      <c r="C73" s="273"/>
      <c r="D73" s="261"/>
      <c r="E73" s="351" t="s">
        <v>24</v>
      </c>
      <c r="F73" s="352">
        <f>F69+F70+F71+F72</f>
        <v>1231012</v>
      </c>
    </row>
    <row r="75" spans="2:6" ht="15.75" thickBot="1"/>
    <row r="76" spans="2:6" ht="15.75" thickBot="1">
      <c r="B76" s="233"/>
      <c r="C76" s="141" t="s">
        <v>42</v>
      </c>
      <c r="D76" s="234"/>
      <c r="E76" s="345"/>
      <c r="F76" s="346"/>
    </row>
    <row r="77" spans="2:6">
      <c r="B77" s="237" t="s">
        <v>6</v>
      </c>
      <c r="C77" s="281" t="s">
        <v>135</v>
      </c>
      <c r="D77" s="234"/>
      <c r="E77" s="238" t="s">
        <v>7</v>
      </c>
      <c r="F77" s="347"/>
    </row>
    <row r="78" spans="2:6">
      <c r="B78" s="240" t="s">
        <v>8</v>
      </c>
      <c r="C78" s="265" t="s">
        <v>68</v>
      </c>
      <c r="D78" s="258"/>
      <c r="E78" s="241"/>
      <c r="F78" s="347"/>
    </row>
    <row r="79" spans="2:6">
      <c r="B79" s="240" t="s">
        <v>10</v>
      </c>
      <c r="C79" s="266"/>
      <c r="D79" s="259"/>
      <c r="E79" s="241" t="s">
        <v>11</v>
      </c>
      <c r="F79" s="347"/>
    </row>
    <row r="80" spans="2:6">
      <c r="B80" s="240" t="s">
        <v>12</v>
      </c>
      <c r="C80" s="266"/>
      <c r="D80" s="234"/>
      <c r="E80" s="242"/>
      <c r="F80" s="347"/>
    </row>
    <row r="81" spans="2:6">
      <c r="B81" s="142" t="s">
        <v>13</v>
      </c>
      <c r="C81" s="267"/>
      <c r="D81" s="234"/>
      <c r="E81" s="305"/>
      <c r="F81" s="347"/>
    </row>
    <row r="82" spans="2:6">
      <c r="B82" s="240" t="s">
        <v>14</v>
      </c>
      <c r="C82" s="266"/>
      <c r="D82" s="234"/>
      <c r="E82" s="305"/>
      <c r="F82" s="347"/>
    </row>
    <row r="83" spans="2:6">
      <c r="B83" s="244" t="s">
        <v>16</v>
      </c>
      <c r="C83" s="268"/>
      <c r="D83" s="234"/>
      <c r="E83" s="305"/>
      <c r="F83" s="347"/>
    </row>
    <row r="84" spans="2:6">
      <c r="B84" s="244" t="s">
        <v>17</v>
      </c>
      <c r="C84" s="268"/>
      <c r="D84" s="234"/>
      <c r="E84" s="305"/>
      <c r="F84" s="347"/>
    </row>
    <row r="85" spans="2:6" ht="15.75" thickBot="1">
      <c r="B85" s="246" t="s">
        <v>18</v>
      </c>
      <c r="C85" s="268"/>
      <c r="D85" s="234"/>
      <c r="E85" s="305"/>
      <c r="F85" s="348"/>
    </row>
    <row r="86" spans="2:6" ht="15.75" thickBot="1">
      <c r="B86" s="231" t="s">
        <v>19</v>
      </c>
      <c r="C86" s="270" t="s">
        <v>20</v>
      </c>
      <c r="D86" s="260" t="s">
        <v>21</v>
      </c>
      <c r="E86" s="248" t="s">
        <v>22</v>
      </c>
      <c r="F86" s="349" t="s">
        <v>23</v>
      </c>
    </row>
    <row r="87" spans="2:6">
      <c r="B87" s="232"/>
      <c r="C87" s="271"/>
      <c r="D87" s="262"/>
      <c r="E87" s="250"/>
      <c r="F87" s="350"/>
    </row>
    <row r="88" spans="2:6" ht="15.75" thickBot="1">
      <c r="B88" s="252"/>
      <c r="C88" s="273"/>
      <c r="D88" s="261"/>
      <c r="E88" s="351" t="s">
        <v>24</v>
      </c>
      <c r="F88" s="352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topLeftCell="A46"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97"/>
  </cols>
  <sheetData>
    <row r="2" spans="2:6" s="179" customFormat="1">
      <c r="E2" s="197"/>
      <c r="F2" s="197"/>
    </row>
    <row r="3" spans="2:6" ht="15.75" thickBot="1"/>
    <row r="4" spans="2:6" ht="15.75" thickBot="1">
      <c r="B4" s="374"/>
      <c r="C4" s="375" t="s">
        <v>45</v>
      </c>
      <c r="D4" s="365"/>
      <c r="E4" s="366"/>
      <c r="F4" s="367"/>
    </row>
    <row r="5" spans="2:6">
      <c r="B5" s="148" t="s">
        <v>6</v>
      </c>
      <c r="C5" s="300" t="s">
        <v>179</v>
      </c>
      <c r="D5" s="368"/>
      <c r="E5" s="218" t="s">
        <v>7</v>
      </c>
      <c r="F5" s="369"/>
    </row>
    <row r="6" spans="2:6">
      <c r="B6" s="152" t="s">
        <v>8</v>
      </c>
      <c r="C6" s="301" t="s">
        <v>176</v>
      </c>
      <c r="D6" s="154"/>
      <c r="E6" s="220"/>
      <c r="F6" s="369"/>
    </row>
    <row r="7" spans="2:6">
      <c r="B7" s="152" t="s">
        <v>10</v>
      </c>
      <c r="C7" s="302">
        <v>177574</v>
      </c>
      <c r="D7" s="157"/>
      <c r="E7" s="220" t="s">
        <v>11</v>
      </c>
      <c r="F7" s="369"/>
    </row>
    <row r="8" spans="2:6" ht="15.75" thickBot="1">
      <c r="B8" s="160" t="s">
        <v>12</v>
      </c>
      <c r="C8" s="303"/>
      <c r="D8" s="368"/>
      <c r="E8" s="222"/>
      <c r="F8" s="369"/>
    </row>
    <row r="9" spans="2:6" ht="15.75" thickBot="1">
      <c r="B9" s="372" t="s">
        <v>13</v>
      </c>
      <c r="C9" s="373">
        <v>35264</v>
      </c>
      <c r="D9" s="368"/>
      <c r="E9" s="368"/>
      <c r="F9" s="369"/>
    </row>
    <row r="10" spans="2:6">
      <c r="B10" s="370" t="s">
        <v>14</v>
      </c>
      <c r="C10" s="371">
        <v>141370</v>
      </c>
      <c r="D10" s="368"/>
      <c r="E10" s="368"/>
      <c r="F10" s="369"/>
    </row>
    <row r="11" spans="2:6">
      <c r="B11" s="160" t="s">
        <v>16</v>
      </c>
      <c r="C11" s="303">
        <v>7233</v>
      </c>
      <c r="D11" s="368"/>
      <c r="E11" s="368"/>
      <c r="F11" s="369"/>
    </row>
    <row r="12" spans="2:6">
      <c r="B12" s="160" t="s">
        <v>17</v>
      </c>
      <c r="C12" s="161"/>
      <c r="D12" s="368"/>
      <c r="E12" s="368"/>
      <c r="F12" s="369"/>
    </row>
    <row r="13" spans="2:6" ht="15.75" thickBot="1">
      <c r="B13" s="163" t="s">
        <v>18</v>
      </c>
      <c r="C13" s="161"/>
      <c r="D13" s="368"/>
      <c r="E13" s="368"/>
      <c r="F13" s="369"/>
    </row>
    <row r="14" spans="2:6" ht="15.75" thickBot="1">
      <c r="B14" s="376" t="s">
        <v>19</v>
      </c>
      <c r="C14" s="376" t="s">
        <v>20</v>
      </c>
      <c r="D14" s="377" t="s">
        <v>21</v>
      </c>
      <c r="E14" s="378" t="s">
        <v>22</v>
      </c>
      <c r="F14" s="379" t="s">
        <v>23</v>
      </c>
    </row>
    <row r="15" spans="2:6">
      <c r="B15" s="232">
        <v>9082603</v>
      </c>
      <c r="C15" s="232" t="s">
        <v>178</v>
      </c>
      <c r="D15" s="309">
        <v>2</v>
      </c>
      <c r="E15" s="250">
        <v>138000</v>
      </c>
      <c r="F15" s="350">
        <f>E15*D15</f>
        <v>276000</v>
      </c>
    </row>
    <row r="16" spans="2:6" ht="15.75" thickBot="1">
      <c r="B16" s="173"/>
      <c r="C16" s="174"/>
      <c r="D16" s="175"/>
      <c r="E16" s="229" t="s">
        <v>24</v>
      </c>
      <c r="F16" s="352">
        <f>F15</f>
        <v>276000</v>
      </c>
    </row>
    <row r="18" spans="2:6" ht="15.75" thickBot="1"/>
    <row r="19" spans="2:6" ht="15.75" thickBot="1">
      <c r="B19" s="374"/>
      <c r="C19" s="375" t="s">
        <v>46</v>
      </c>
      <c r="D19" s="365"/>
      <c r="E19" s="366"/>
      <c r="F19" s="367"/>
    </row>
    <row r="20" spans="2:6">
      <c r="B20" s="148" t="s">
        <v>6</v>
      </c>
      <c r="C20" s="178" t="s">
        <v>200</v>
      </c>
      <c r="D20" s="368"/>
      <c r="E20" s="218" t="s">
        <v>7</v>
      </c>
      <c r="F20" s="369"/>
    </row>
    <row r="21" spans="2:6">
      <c r="B21" s="152" t="s">
        <v>8</v>
      </c>
      <c r="C21" s="153" t="s">
        <v>201</v>
      </c>
      <c r="D21" s="154"/>
      <c r="E21" s="220"/>
      <c r="F21" s="369"/>
    </row>
    <row r="22" spans="2:6">
      <c r="B22" s="152" t="s">
        <v>10</v>
      </c>
      <c r="C22" s="156">
        <v>181267</v>
      </c>
      <c r="D22" s="157"/>
      <c r="E22" s="220" t="s">
        <v>11</v>
      </c>
      <c r="F22" s="369"/>
    </row>
    <row r="23" spans="2:6" ht="15.75" thickBot="1">
      <c r="B23" s="160" t="s">
        <v>12</v>
      </c>
      <c r="C23" s="161"/>
      <c r="D23" s="368"/>
      <c r="E23" s="222"/>
      <c r="F23" s="369"/>
    </row>
    <row r="24" spans="2:6" ht="15.75" thickBot="1">
      <c r="B24" s="372" t="s">
        <v>13</v>
      </c>
      <c r="C24" s="373">
        <v>37423</v>
      </c>
      <c r="D24" s="368"/>
      <c r="E24" s="368"/>
      <c r="F24" s="369"/>
    </row>
    <row r="25" spans="2:6">
      <c r="B25" s="370" t="s">
        <v>14</v>
      </c>
      <c r="C25" s="380" t="s">
        <v>180</v>
      </c>
      <c r="D25" s="368"/>
      <c r="E25" s="368"/>
      <c r="F25" s="369"/>
    </row>
    <row r="26" spans="2:6">
      <c r="B26" s="160" t="s">
        <v>16</v>
      </c>
      <c r="C26" s="161"/>
      <c r="D26" s="368"/>
      <c r="E26" s="368"/>
      <c r="F26" s="369"/>
    </row>
    <row r="27" spans="2:6">
      <c r="B27" s="160" t="s">
        <v>17</v>
      </c>
      <c r="C27" s="161"/>
      <c r="D27" s="368"/>
      <c r="E27" s="368"/>
      <c r="F27" s="369"/>
    </row>
    <row r="28" spans="2:6" ht="15.75" thickBot="1">
      <c r="B28" s="163" t="s">
        <v>18</v>
      </c>
      <c r="C28" s="161"/>
      <c r="D28" s="368"/>
      <c r="E28" s="368"/>
      <c r="F28" s="369"/>
    </row>
    <row r="29" spans="2:6" ht="15.75" thickBot="1">
      <c r="B29" s="376" t="s">
        <v>19</v>
      </c>
      <c r="C29" s="376" t="s">
        <v>20</v>
      </c>
      <c r="D29" s="377" t="s">
        <v>21</v>
      </c>
      <c r="E29" s="378" t="s">
        <v>22</v>
      </c>
      <c r="F29" s="379" t="s">
        <v>23</v>
      </c>
    </row>
    <row r="30" spans="2:6" s="179" customFormat="1">
      <c r="B30" s="182" t="s">
        <v>199</v>
      </c>
      <c r="C30" s="186" t="s">
        <v>202</v>
      </c>
      <c r="D30" s="186">
        <v>4</v>
      </c>
      <c r="E30" s="188">
        <v>77200</v>
      </c>
      <c r="F30" s="188">
        <f>E30*D30</f>
        <v>308800</v>
      </c>
    </row>
    <row r="31" spans="2:6" ht="15.75" thickBot="1">
      <c r="B31" s="183"/>
      <c r="C31" s="185"/>
      <c r="D31" s="175"/>
      <c r="E31" s="229" t="s">
        <v>24</v>
      </c>
      <c r="F31" s="202">
        <f>F30</f>
        <v>308800</v>
      </c>
    </row>
    <row r="33" spans="2:6" ht="15.75" thickBot="1"/>
    <row r="34" spans="2:6" ht="15.75" thickBot="1">
      <c r="B34" s="144"/>
      <c r="C34" s="141" t="s">
        <v>47</v>
      </c>
      <c r="D34" s="145"/>
      <c r="E34" s="228"/>
      <c r="F34" s="198"/>
    </row>
    <row r="35" spans="2:6">
      <c r="B35" s="148" t="s">
        <v>6</v>
      </c>
      <c r="C35" s="178" t="s">
        <v>113</v>
      </c>
      <c r="D35" s="149"/>
      <c r="E35" s="150" t="s">
        <v>7</v>
      </c>
      <c r="F35" s="199"/>
    </row>
    <row r="36" spans="2:6">
      <c r="B36" s="152" t="s">
        <v>8</v>
      </c>
      <c r="C36" s="153" t="s">
        <v>90</v>
      </c>
      <c r="D36" s="154"/>
      <c r="E36" s="155"/>
      <c r="F36" s="199"/>
    </row>
    <row r="37" spans="2:6">
      <c r="B37" s="152" t="s">
        <v>10</v>
      </c>
      <c r="C37" s="208">
        <v>174709</v>
      </c>
      <c r="D37" s="157"/>
      <c r="E37" s="155" t="s">
        <v>11</v>
      </c>
      <c r="F37" s="199"/>
    </row>
    <row r="38" spans="2:6">
      <c r="B38" s="152" t="s">
        <v>12</v>
      </c>
      <c r="C38" s="208"/>
      <c r="D38" s="149"/>
      <c r="E38" s="158"/>
      <c r="F38" s="199"/>
    </row>
    <row r="39" spans="2:6">
      <c r="B39" s="142" t="s">
        <v>13</v>
      </c>
      <c r="C39" s="209">
        <v>33328</v>
      </c>
      <c r="D39" s="149"/>
      <c r="E39" s="149"/>
      <c r="F39" s="199"/>
    </row>
    <row r="40" spans="2:6">
      <c r="B40" s="152" t="s">
        <v>14</v>
      </c>
      <c r="C40" s="208">
        <v>4700004597</v>
      </c>
      <c r="D40" s="149"/>
      <c r="E40" s="149"/>
      <c r="F40" s="199"/>
    </row>
    <row r="41" spans="2:6">
      <c r="B41" s="160" t="s">
        <v>16</v>
      </c>
      <c r="C41" s="161"/>
      <c r="D41" s="149"/>
      <c r="E41" s="149"/>
      <c r="F41" s="199"/>
    </row>
    <row r="42" spans="2:6">
      <c r="B42" s="160" t="s">
        <v>17</v>
      </c>
      <c r="C42" s="161"/>
      <c r="D42" s="149"/>
      <c r="E42" s="149"/>
      <c r="F42" s="199"/>
    </row>
    <row r="43" spans="2:6" ht="15.75" thickBot="1">
      <c r="B43" s="163" t="s">
        <v>18</v>
      </c>
      <c r="C43" s="161"/>
      <c r="D43" s="149"/>
      <c r="E43" s="149"/>
      <c r="F43" s="200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1" t="s">
        <v>23</v>
      </c>
    </row>
    <row r="45" spans="2:6">
      <c r="B45" s="169">
        <v>9910000003</v>
      </c>
      <c r="C45" s="169" t="s">
        <v>129</v>
      </c>
      <c r="D45" s="170">
        <v>1</v>
      </c>
      <c r="E45" s="171">
        <v>250000</v>
      </c>
      <c r="F45" s="171">
        <v>250000</v>
      </c>
    </row>
    <row r="46" spans="2:6" ht="15.75" thickBot="1">
      <c r="B46" s="173"/>
      <c r="C46" s="174"/>
      <c r="D46" s="175"/>
      <c r="E46" s="229" t="s">
        <v>24</v>
      </c>
      <c r="F46" s="202">
        <f>F45</f>
        <v>250000</v>
      </c>
    </row>
    <row r="48" spans="2:6" ht="15.75" thickBot="1"/>
    <row r="49" spans="2:6" ht="15.75" thickBot="1">
      <c r="B49" s="144"/>
      <c r="C49" s="141" t="s">
        <v>48</v>
      </c>
      <c r="D49" s="145"/>
      <c r="E49" s="228"/>
      <c r="F49" s="198"/>
    </row>
    <row r="50" spans="2:6">
      <c r="B50" s="148" t="s">
        <v>6</v>
      </c>
      <c r="C50" s="178" t="s">
        <v>204</v>
      </c>
      <c r="D50" s="149"/>
      <c r="E50" s="150" t="s">
        <v>7</v>
      </c>
      <c r="F50" s="199"/>
    </row>
    <row r="51" spans="2:6">
      <c r="B51" s="152" t="s">
        <v>8</v>
      </c>
      <c r="C51" s="153" t="s">
        <v>181</v>
      </c>
      <c r="D51" s="154"/>
      <c r="E51" s="155"/>
      <c r="F51" s="199"/>
    </row>
    <row r="52" spans="2:6">
      <c r="B52" s="152" t="s">
        <v>10</v>
      </c>
      <c r="C52" s="156">
        <v>181461</v>
      </c>
      <c r="D52" s="157"/>
      <c r="E52" s="155" t="s">
        <v>11</v>
      </c>
      <c r="F52" s="199"/>
    </row>
    <row r="53" spans="2:6">
      <c r="B53" s="152" t="s">
        <v>12</v>
      </c>
      <c r="C53" s="156"/>
      <c r="D53" s="149"/>
      <c r="E53" s="158"/>
      <c r="F53" s="199"/>
    </row>
    <row r="54" spans="2:6">
      <c r="B54" s="142" t="s">
        <v>13</v>
      </c>
      <c r="C54" s="143">
        <v>377533</v>
      </c>
      <c r="D54" s="149"/>
      <c r="E54" s="149"/>
      <c r="F54" s="199"/>
    </row>
    <row r="55" spans="2:6">
      <c r="B55" s="152" t="s">
        <v>14</v>
      </c>
      <c r="C55" s="156" t="s">
        <v>205</v>
      </c>
      <c r="D55" s="149"/>
      <c r="E55" s="149"/>
      <c r="F55" s="199"/>
    </row>
    <row r="56" spans="2:6">
      <c r="B56" s="160" t="s">
        <v>16</v>
      </c>
      <c r="C56" s="161"/>
      <c r="D56" s="149"/>
      <c r="E56" s="149"/>
      <c r="F56" s="199"/>
    </row>
    <row r="57" spans="2:6">
      <c r="B57" s="160" t="s">
        <v>17</v>
      </c>
      <c r="C57" s="161"/>
      <c r="D57" s="149"/>
      <c r="E57" s="149"/>
      <c r="F57" s="199"/>
    </row>
    <row r="58" spans="2:6" ht="15.75" thickBot="1">
      <c r="B58" s="163" t="s">
        <v>18</v>
      </c>
      <c r="C58" s="161"/>
      <c r="D58" s="149"/>
      <c r="E58" s="149"/>
      <c r="F58" s="200"/>
    </row>
    <row r="59" spans="2:6" ht="15.75" thickBot="1">
      <c r="B59" s="165" t="s">
        <v>19</v>
      </c>
      <c r="C59" s="165" t="s">
        <v>20</v>
      </c>
      <c r="D59" s="166" t="s">
        <v>21</v>
      </c>
      <c r="E59" s="167" t="s">
        <v>22</v>
      </c>
      <c r="F59" s="201" t="s">
        <v>23</v>
      </c>
    </row>
    <row r="60" spans="2:6" s="179" customFormat="1">
      <c r="B60" s="182" t="s">
        <v>86</v>
      </c>
      <c r="C60" s="186" t="s">
        <v>206</v>
      </c>
      <c r="D60" s="186">
        <v>6</v>
      </c>
      <c r="E60" s="188">
        <v>47304</v>
      </c>
      <c r="F60" s="188">
        <f>E60*D60</f>
        <v>283824</v>
      </c>
    </row>
    <row r="61" spans="2:6" ht="15.75" thickBot="1">
      <c r="B61" s="183"/>
      <c r="C61" s="185"/>
      <c r="D61" s="175"/>
      <c r="E61" s="229" t="s">
        <v>24</v>
      </c>
      <c r="F61" s="202">
        <f>F60</f>
        <v>283824</v>
      </c>
    </row>
    <row r="63" spans="2:6" ht="15.75" thickBot="1"/>
    <row r="64" spans="2:6" ht="15.75" thickBot="1">
      <c r="B64" s="144"/>
      <c r="C64" s="141" t="s">
        <v>49</v>
      </c>
      <c r="D64" s="145"/>
      <c r="E64" s="228"/>
      <c r="F64" s="198"/>
    </row>
    <row r="65" spans="2:6">
      <c r="B65" s="148" t="s">
        <v>6</v>
      </c>
      <c r="C65" s="178" t="s">
        <v>43</v>
      </c>
      <c r="D65" s="149"/>
      <c r="E65" s="150" t="s">
        <v>7</v>
      </c>
      <c r="F65" s="199"/>
    </row>
    <row r="66" spans="2:6">
      <c r="B66" s="152" t="s">
        <v>8</v>
      </c>
      <c r="C66" s="153" t="s">
        <v>69</v>
      </c>
      <c r="D66" s="154"/>
      <c r="E66" s="155"/>
      <c r="F66" s="199"/>
    </row>
    <row r="67" spans="2:6">
      <c r="B67" s="152" t="s">
        <v>10</v>
      </c>
      <c r="C67" s="156">
        <v>174020</v>
      </c>
      <c r="D67" s="157"/>
      <c r="E67" s="155" t="s">
        <v>11</v>
      </c>
      <c r="F67" s="199"/>
    </row>
    <row r="68" spans="2:6">
      <c r="B68" s="152" t="s">
        <v>12</v>
      </c>
      <c r="C68" s="156"/>
      <c r="D68" s="149"/>
      <c r="E68" s="158"/>
      <c r="F68" s="199"/>
    </row>
    <row r="69" spans="2:6">
      <c r="B69" s="142" t="s">
        <v>13</v>
      </c>
      <c r="C69" s="143"/>
      <c r="D69" s="149"/>
      <c r="E69" s="149"/>
      <c r="F69" s="199"/>
    </row>
    <row r="70" spans="2:6">
      <c r="B70" s="152" t="s">
        <v>14</v>
      </c>
      <c r="C70" s="156"/>
      <c r="D70" s="149"/>
      <c r="E70" s="149"/>
      <c r="F70" s="199"/>
    </row>
    <row r="71" spans="2:6">
      <c r="B71" s="160" t="s">
        <v>16</v>
      </c>
      <c r="C71" s="161"/>
      <c r="D71" s="149"/>
      <c r="E71" s="149"/>
      <c r="F71" s="199"/>
    </row>
    <row r="72" spans="2:6">
      <c r="B72" s="160" t="s">
        <v>17</v>
      </c>
      <c r="C72" s="161"/>
      <c r="D72" s="149"/>
      <c r="E72" s="149"/>
      <c r="F72" s="199"/>
    </row>
    <row r="73" spans="2:6" ht="15.75" thickBot="1">
      <c r="B73" s="163" t="s">
        <v>18</v>
      </c>
      <c r="C73" s="161"/>
      <c r="D73" s="149"/>
      <c r="E73" s="149"/>
      <c r="F73" s="200"/>
    </row>
    <row r="74" spans="2:6" ht="15.75" thickBot="1">
      <c r="B74" s="165" t="s">
        <v>19</v>
      </c>
      <c r="C74" s="165" t="s">
        <v>20</v>
      </c>
      <c r="D74" s="290" t="s">
        <v>21</v>
      </c>
      <c r="E74" s="291" t="s">
        <v>22</v>
      </c>
      <c r="F74" s="292" t="s">
        <v>23</v>
      </c>
    </row>
    <row r="75" spans="2:6" s="179" customFormat="1">
      <c r="B75" s="283" t="s">
        <v>123</v>
      </c>
      <c r="C75" s="284" t="s">
        <v>119</v>
      </c>
      <c r="D75" s="169">
        <v>1</v>
      </c>
      <c r="E75" s="295">
        <v>24570</v>
      </c>
      <c r="F75" s="204">
        <f>E75*D75</f>
        <v>24570</v>
      </c>
    </row>
    <row r="76" spans="2:6" s="179" customFormat="1">
      <c r="B76" s="286">
        <v>90044</v>
      </c>
      <c r="C76" s="287" t="s">
        <v>120</v>
      </c>
      <c r="D76" s="286">
        <v>2</v>
      </c>
      <c r="E76" s="296">
        <v>12870</v>
      </c>
      <c r="F76" s="293">
        <f>E76*D76</f>
        <v>25740</v>
      </c>
    </row>
    <row r="77" spans="2:6" s="179" customFormat="1">
      <c r="B77" s="286">
        <v>9178</v>
      </c>
      <c r="C77" s="287" t="s">
        <v>121</v>
      </c>
      <c r="D77" s="286">
        <v>1</v>
      </c>
      <c r="E77" s="296">
        <v>220870</v>
      </c>
      <c r="F77" s="293">
        <f>E77*D77</f>
        <v>220870</v>
      </c>
    </row>
    <row r="78" spans="2:6">
      <c r="B78" s="285" t="s">
        <v>124</v>
      </c>
      <c r="C78" s="288" t="s">
        <v>122</v>
      </c>
      <c r="D78" s="286">
        <v>2</v>
      </c>
      <c r="E78" s="296">
        <v>25870</v>
      </c>
      <c r="F78" s="293">
        <f>E78*D78</f>
        <v>51740</v>
      </c>
    </row>
    <row r="79" spans="2:6" ht="15.75" thickBot="1">
      <c r="B79" s="173"/>
      <c r="C79" s="289"/>
      <c r="D79" s="298"/>
      <c r="E79" s="297" t="s">
        <v>24</v>
      </c>
      <c r="F79" s="294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opLeftCell="A61" workbookViewId="0">
      <selection activeCell="H70" sqref="H7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97"/>
  </cols>
  <sheetData>
    <row r="2" spans="2:6" s="179" customFormat="1">
      <c r="F2" s="197"/>
    </row>
    <row r="3" spans="2:6" ht="15.75" thickBot="1"/>
    <row r="4" spans="2:6" ht="15.75" thickBot="1">
      <c r="B4" s="144"/>
      <c r="C4" s="205" t="s">
        <v>50</v>
      </c>
      <c r="D4" s="214"/>
      <c r="E4" s="215"/>
      <c r="F4" s="216"/>
    </row>
    <row r="5" spans="2:6">
      <c r="B5" s="148" t="s">
        <v>6</v>
      </c>
      <c r="C5" s="206" t="s">
        <v>84</v>
      </c>
      <c r="D5" s="217"/>
      <c r="E5" s="218" t="s">
        <v>7</v>
      </c>
      <c r="F5" s="219"/>
    </row>
    <row r="6" spans="2:6">
      <c r="B6" s="152" t="s">
        <v>8</v>
      </c>
      <c r="C6" s="207" t="s">
        <v>85</v>
      </c>
      <c r="D6" s="217"/>
      <c r="E6" s="220"/>
      <c r="F6" s="219"/>
    </row>
    <row r="7" spans="2:6">
      <c r="B7" s="152" t="s">
        <v>10</v>
      </c>
      <c r="C7" s="208"/>
      <c r="D7" s="221"/>
      <c r="E7" s="220" t="s">
        <v>11</v>
      </c>
      <c r="F7" s="219"/>
    </row>
    <row r="8" spans="2:6">
      <c r="B8" s="152" t="s">
        <v>12</v>
      </c>
      <c r="C8" s="208"/>
      <c r="D8" s="217"/>
      <c r="E8" s="222"/>
      <c r="F8" s="219"/>
    </row>
    <row r="9" spans="2:6">
      <c r="B9" s="142" t="s">
        <v>13</v>
      </c>
      <c r="C9" s="209"/>
      <c r="D9" s="217"/>
      <c r="E9" s="223"/>
      <c r="F9" s="219"/>
    </row>
    <row r="10" spans="2:6">
      <c r="B10" s="152" t="s">
        <v>14</v>
      </c>
      <c r="C10" s="208">
        <v>2207</v>
      </c>
      <c r="D10" s="217"/>
      <c r="E10" s="223"/>
      <c r="F10" s="219"/>
    </row>
    <row r="11" spans="2:6">
      <c r="B11" s="160" t="s">
        <v>16</v>
      </c>
      <c r="C11" s="210"/>
      <c r="D11" s="217"/>
      <c r="E11" s="224"/>
      <c r="F11" s="219"/>
    </row>
    <row r="12" spans="2:6">
      <c r="B12" s="160" t="s">
        <v>17</v>
      </c>
      <c r="C12" s="210"/>
      <c r="D12" s="217"/>
      <c r="E12" s="224"/>
      <c r="F12" s="219"/>
    </row>
    <row r="13" spans="2:6" ht="15.75" thickBot="1">
      <c r="B13" s="163" t="s">
        <v>18</v>
      </c>
      <c r="C13" s="210"/>
      <c r="D13" s="225"/>
      <c r="E13" s="226"/>
      <c r="F13" s="227"/>
    </row>
    <row r="14" spans="2:6" ht="15.75" thickBot="1">
      <c r="B14" s="165" t="s">
        <v>19</v>
      </c>
      <c r="C14" s="165" t="s">
        <v>20</v>
      </c>
      <c r="D14" s="211" t="s">
        <v>21</v>
      </c>
      <c r="E14" s="212" t="s">
        <v>22</v>
      </c>
      <c r="F14" s="213" t="s">
        <v>23</v>
      </c>
    </row>
    <row r="15" spans="2:6">
      <c r="B15" s="169" t="s">
        <v>86</v>
      </c>
      <c r="C15" s="169" t="s">
        <v>87</v>
      </c>
      <c r="D15" s="170">
        <v>1</v>
      </c>
      <c r="E15" s="171">
        <v>51100</v>
      </c>
      <c r="F15" s="171">
        <v>51100</v>
      </c>
    </row>
    <row r="16" spans="2:6" ht="15.75" thickBot="1">
      <c r="B16" s="173"/>
      <c r="C16" s="174"/>
      <c r="D16" s="175"/>
      <c r="E16" s="176" t="s">
        <v>24</v>
      </c>
      <c r="F16" s="202">
        <f>F15</f>
        <v>51100</v>
      </c>
    </row>
    <row r="18" spans="2:6" ht="15.75" thickBot="1"/>
    <row r="19" spans="2:6" ht="15.75" thickBot="1">
      <c r="B19" s="144"/>
      <c r="C19" s="141" t="s">
        <v>51</v>
      </c>
      <c r="D19" s="145"/>
      <c r="E19" s="146"/>
      <c r="F19" s="198"/>
    </row>
    <row r="20" spans="2:6">
      <c r="B20" s="148" t="s">
        <v>6</v>
      </c>
      <c r="C20" s="300" t="s">
        <v>127</v>
      </c>
      <c r="D20" s="149"/>
      <c r="E20" s="150" t="s">
        <v>7</v>
      </c>
      <c r="F20" s="199"/>
    </row>
    <row r="21" spans="2:6">
      <c r="B21" s="152" t="s">
        <v>8</v>
      </c>
      <c r="C21" s="301" t="s">
        <v>69</v>
      </c>
      <c r="D21" s="154"/>
      <c r="E21" s="155"/>
      <c r="F21" s="199"/>
    </row>
    <row r="22" spans="2:6">
      <c r="B22" s="152" t="s">
        <v>10</v>
      </c>
      <c r="C22" s="156">
        <v>174674</v>
      </c>
      <c r="D22" s="157"/>
      <c r="E22" s="155" t="s">
        <v>11</v>
      </c>
      <c r="F22" s="199"/>
    </row>
    <row r="23" spans="2:6">
      <c r="B23" s="152" t="s">
        <v>12</v>
      </c>
      <c r="C23" s="156"/>
      <c r="D23" s="149"/>
      <c r="E23" s="158"/>
      <c r="F23" s="199"/>
    </row>
    <row r="24" spans="2:6">
      <c r="B24" s="142" t="s">
        <v>13</v>
      </c>
      <c r="C24" s="143">
        <v>33441</v>
      </c>
      <c r="D24" s="149"/>
      <c r="E24" s="159"/>
      <c r="F24" s="199"/>
    </row>
    <row r="25" spans="2:6">
      <c r="B25" s="152" t="s">
        <v>14</v>
      </c>
      <c r="C25" s="156">
        <v>7178</v>
      </c>
      <c r="D25" s="149"/>
      <c r="E25" s="159"/>
      <c r="F25" s="199"/>
    </row>
    <row r="26" spans="2:6">
      <c r="B26" s="160" t="s">
        <v>16</v>
      </c>
      <c r="C26" s="161">
        <v>7178</v>
      </c>
      <c r="D26" s="149"/>
      <c r="E26" s="162"/>
      <c r="F26" s="199"/>
    </row>
    <row r="27" spans="2:6">
      <c r="B27" s="160" t="s">
        <v>17</v>
      </c>
      <c r="C27" s="161"/>
      <c r="D27" s="149"/>
      <c r="E27" s="162"/>
      <c r="F27" s="199"/>
    </row>
    <row r="28" spans="2:6" ht="15.75" thickBot="1">
      <c r="B28" s="163" t="s">
        <v>18</v>
      </c>
      <c r="C28" s="161"/>
      <c r="D28" s="149"/>
      <c r="E28" s="162"/>
      <c r="F28" s="200"/>
    </row>
    <row r="29" spans="2:6" ht="15.75" thickBot="1">
      <c r="B29" s="165" t="s">
        <v>19</v>
      </c>
      <c r="C29" s="165" t="s">
        <v>20</v>
      </c>
      <c r="D29" s="166" t="s">
        <v>21</v>
      </c>
      <c r="E29" s="167" t="s">
        <v>22</v>
      </c>
      <c r="F29" s="201" t="s">
        <v>23</v>
      </c>
    </row>
    <row r="30" spans="2:6" s="179" customFormat="1" ht="15.75" thickBot="1">
      <c r="B30" s="301" t="s">
        <v>145</v>
      </c>
      <c r="C30" s="195" t="s">
        <v>146</v>
      </c>
      <c r="D30" s="184">
        <v>12</v>
      </c>
      <c r="E30" s="189">
        <v>12000</v>
      </c>
      <c r="F30" s="202">
        <f>E30*D30</f>
        <v>144000</v>
      </c>
    </row>
    <row r="31" spans="2:6" ht="15.75" thickBot="1">
      <c r="B31" s="173"/>
      <c r="C31" s="174"/>
      <c r="D31" s="175"/>
      <c r="E31" s="176" t="s">
        <v>24</v>
      </c>
      <c r="F31" s="202">
        <f>E30*D30</f>
        <v>144000</v>
      </c>
    </row>
    <row r="33" spans="2:6" ht="15.75" thickBot="1"/>
    <row r="34" spans="2:6" ht="15.75" thickBot="1">
      <c r="B34" s="144"/>
      <c r="C34" s="141" t="s">
        <v>52</v>
      </c>
      <c r="D34" s="145"/>
      <c r="E34" s="146"/>
      <c r="F34" s="198"/>
    </row>
    <row r="35" spans="2:6">
      <c r="B35" s="148" t="s">
        <v>6</v>
      </c>
      <c r="C35" s="178" t="s">
        <v>91</v>
      </c>
      <c r="D35" s="149"/>
      <c r="E35" s="150" t="s">
        <v>7</v>
      </c>
      <c r="F35" s="199"/>
    </row>
    <row r="36" spans="2:6">
      <c r="B36" s="152" t="s">
        <v>8</v>
      </c>
      <c r="C36" s="153" t="s">
        <v>92</v>
      </c>
      <c r="D36" s="154"/>
      <c r="E36" s="155"/>
      <c r="F36" s="199"/>
    </row>
    <row r="37" spans="2:6">
      <c r="B37" s="152" t="s">
        <v>10</v>
      </c>
      <c r="C37" s="156">
        <v>174787</v>
      </c>
      <c r="D37" s="157"/>
      <c r="E37" s="155" t="s">
        <v>11</v>
      </c>
      <c r="F37" s="199"/>
    </row>
    <row r="38" spans="2:6">
      <c r="B38" s="152" t="s">
        <v>12</v>
      </c>
      <c r="C38" s="156"/>
      <c r="D38" s="149"/>
      <c r="E38" s="158"/>
      <c r="F38" s="199"/>
    </row>
    <row r="39" spans="2:6">
      <c r="B39" s="142" t="s">
        <v>13</v>
      </c>
      <c r="C39" s="143">
        <v>33466</v>
      </c>
      <c r="D39" s="149"/>
      <c r="E39" s="159"/>
      <c r="F39" s="199"/>
    </row>
    <row r="40" spans="2:6">
      <c r="B40" s="152" t="s">
        <v>14</v>
      </c>
      <c r="C40" s="156">
        <v>46761</v>
      </c>
      <c r="D40" s="149"/>
      <c r="E40" s="159"/>
      <c r="F40" s="199"/>
    </row>
    <row r="41" spans="2:6">
      <c r="B41" s="160" t="s">
        <v>16</v>
      </c>
      <c r="C41" s="161">
        <v>7106</v>
      </c>
      <c r="D41" s="149"/>
      <c r="E41" s="162"/>
      <c r="F41" s="199"/>
    </row>
    <row r="42" spans="2:6">
      <c r="B42" s="160" t="s">
        <v>17</v>
      </c>
      <c r="C42" s="161"/>
      <c r="D42" s="149"/>
      <c r="E42" s="162"/>
      <c r="F42" s="199"/>
    </row>
    <row r="43" spans="2:6" ht="15.75" thickBot="1">
      <c r="B43" s="163" t="s">
        <v>18</v>
      </c>
      <c r="C43" s="161" t="s">
        <v>83</v>
      </c>
      <c r="D43" s="149"/>
      <c r="E43" s="162"/>
      <c r="F43" s="200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1" t="s">
        <v>23</v>
      </c>
    </row>
    <row r="45" spans="2:6" s="179" customFormat="1" ht="15.75" thickBot="1">
      <c r="B45" s="187" t="s">
        <v>86</v>
      </c>
      <c r="C45" s="190" t="s">
        <v>87</v>
      </c>
      <c r="D45" s="191">
        <v>2</v>
      </c>
      <c r="E45" s="171">
        <v>70000</v>
      </c>
      <c r="F45" s="204">
        <f>E45*D45</f>
        <v>140000</v>
      </c>
    </row>
    <row r="46" spans="2:6" ht="15.75" thickBot="1">
      <c r="B46" s="183"/>
      <c r="C46" s="185"/>
      <c r="D46" s="175"/>
      <c r="E46" s="176" t="s">
        <v>24</v>
      </c>
      <c r="F46" s="204">
        <f>F45</f>
        <v>140000</v>
      </c>
    </row>
    <row r="48" spans="2:6" ht="15.75" thickBot="1"/>
    <row r="49" spans="2:6" ht="15.75" thickBot="1">
      <c r="B49" s="144"/>
      <c r="C49" s="141" t="s">
        <v>53</v>
      </c>
      <c r="D49" s="145"/>
      <c r="E49" s="146"/>
      <c r="F49" s="198"/>
    </row>
    <row r="50" spans="2:6">
      <c r="B50" s="148" t="s">
        <v>6</v>
      </c>
      <c r="C50" s="178" t="s">
        <v>113</v>
      </c>
      <c r="D50" s="149"/>
      <c r="E50" s="150" t="s">
        <v>7</v>
      </c>
      <c r="F50" s="199"/>
    </row>
    <row r="51" spans="2:6">
      <c r="B51" s="152" t="s">
        <v>8</v>
      </c>
      <c r="C51" s="153" t="s">
        <v>90</v>
      </c>
      <c r="D51" s="154"/>
      <c r="E51" s="155"/>
      <c r="F51" s="199"/>
    </row>
    <row r="52" spans="2:6">
      <c r="B52" s="152" t="s">
        <v>10</v>
      </c>
      <c r="C52" s="336">
        <v>175213</v>
      </c>
      <c r="D52" s="157"/>
      <c r="E52" s="155" t="s">
        <v>11</v>
      </c>
      <c r="F52" s="199"/>
    </row>
    <row r="53" spans="2:6">
      <c r="B53" s="152" t="s">
        <v>12</v>
      </c>
      <c r="C53" s="156"/>
      <c r="D53" s="149"/>
      <c r="E53" s="158"/>
      <c r="F53" s="199"/>
    </row>
    <row r="54" spans="2:6">
      <c r="B54" s="142" t="s">
        <v>13</v>
      </c>
      <c r="C54" s="335">
        <v>33022</v>
      </c>
      <c r="D54" s="149"/>
      <c r="E54" s="159"/>
      <c r="F54" s="199"/>
    </row>
    <row r="55" spans="2:6">
      <c r="B55" s="152" t="s">
        <v>14</v>
      </c>
      <c r="C55" s="156"/>
      <c r="D55" s="149"/>
      <c r="E55" s="159"/>
      <c r="F55" s="199"/>
    </row>
    <row r="56" spans="2:6">
      <c r="B56" s="160" t="s">
        <v>16</v>
      </c>
      <c r="C56" s="161"/>
      <c r="D56" s="149"/>
      <c r="E56" s="162"/>
      <c r="F56" s="199"/>
    </row>
    <row r="57" spans="2:6">
      <c r="B57" s="160" t="s">
        <v>17</v>
      </c>
      <c r="C57" s="161"/>
      <c r="D57" s="149"/>
      <c r="E57" s="162"/>
      <c r="F57" s="199"/>
    </row>
    <row r="58" spans="2:6" ht="15.75" thickBot="1">
      <c r="B58" s="163" t="s">
        <v>18</v>
      </c>
      <c r="C58" s="161"/>
      <c r="D58" s="149"/>
      <c r="E58" s="162"/>
      <c r="F58" s="200"/>
    </row>
    <row r="59" spans="2:6" ht="15.75" thickBot="1">
      <c r="B59" s="165" t="s">
        <v>19</v>
      </c>
      <c r="C59" s="165" t="s">
        <v>20</v>
      </c>
      <c r="D59" s="166" t="s">
        <v>21</v>
      </c>
      <c r="E59" s="291" t="s">
        <v>22</v>
      </c>
      <c r="F59" s="201" t="s">
        <v>23</v>
      </c>
    </row>
    <row r="60" spans="2:6" s="323" customFormat="1">
      <c r="B60" s="283" t="s">
        <v>140</v>
      </c>
      <c r="C60" s="283" t="s">
        <v>141</v>
      </c>
      <c r="D60" s="284">
        <v>73</v>
      </c>
      <c r="E60" s="326">
        <v>54474</v>
      </c>
      <c r="F60" s="337">
        <v>54474</v>
      </c>
    </row>
    <row r="61" spans="2:6" ht="15.75" thickBot="1">
      <c r="B61" s="173"/>
      <c r="C61" s="174"/>
      <c r="D61" s="175"/>
      <c r="E61" s="176" t="s">
        <v>24</v>
      </c>
      <c r="F61" s="202">
        <f>F60</f>
        <v>54474</v>
      </c>
    </row>
    <row r="63" spans="2:6" ht="15.75" thickBot="1"/>
    <row r="64" spans="2:6" ht="15.75" thickBot="1">
      <c r="B64" s="144"/>
      <c r="C64" s="141" t="s">
        <v>54</v>
      </c>
      <c r="D64" s="145"/>
      <c r="E64" s="146"/>
      <c r="F64" s="198"/>
    </row>
    <row r="65" spans="2:6">
      <c r="B65" s="148" t="s">
        <v>6</v>
      </c>
      <c r="C65" s="300" t="s">
        <v>164</v>
      </c>
      <c r="D65" s="149"/>
      <c r="E65" s="150" t="s">
        <v>7</v>
      </c>
      <c r="F65" s="199"/>
    </row>
    <row r="66" spans="2:6">
      <c r="B66" s="152" t="s">
        <v>8</v>
      </c>
      <c r="C66" s="301" t="s">
        <v>130</v>
      </c>
      <c r="D66" s="154"/>
      <c r="E66" s="155"/>
      <c r="F66" s="199"/>
    </row>
    <row r="67" spans="2:6">
      <c r="B67" s="152" t="s">
        <v>10</v>
      </c>
      <c r="C67" s="156">
        <v>176587</v>
      </c>
      <c r="D67" s="157"/>
      <c r="E67" s="155" t="s">
        <v>11</v>
      </c>
      <c r="F67" s="199"/>
    </row>
    <row r="68" spans="2:6">
      <c r="B68" s="152" t="s">
        <v>12</v>
      </c>
      <c r="C68" s="156"/>
      <c r="D68" s="149"/>
      <c r="E68" s="158"/>
      <c r="F68" s="199"/>
    </row>
    <row r="69" spans="2:6">
      <c r="B69" s="142" t="s">
        <v>13</v>
      </c>
      <c r="C69" s="143">
        <v>34612</v>
      </c>
      <c r="D69" s="149"/>
      <c r="E69" s="159"/>
      <c r="F69" s="199"/>
    </row>
    <row r="70" spans="2:6">
      <c r="B70" s="152" t="s">
        <v>14</v>
      </c>
      <c r="C70" s="156">
        <v>1554</v>
      </c>
      <c r="D70" s="149"/>
      <c r="E70" s="159"/>
      <c r="F70" s="199"/>
    </row>
    <row r="71" spans="2:6">
      <c r="B71" s="160" t="s">
        <v>16</v>
      </c>
      <c r="C71" s="161"/>
      <c r="D71" s="149"/>
      <c r="E71" s="162"/>
      <c r="F71" s="199"/>
    </row>
    <row r="72" spans="2:6">
      <c r="B72" s="160" t="s">
        <v>17</v>
      </c>
      <c r="C72" s="161"/>
      <c r="D72" s="149"/>
      <c r="E72" s="162"/>
      <c r="F72" s="199"/>
    </row>
    <row r="73" spans="2:6" ht="15.75" thickBot="1">
      <c r="B73" s="163" t="s">
        <v>18</v>
      </c>
      <c r="C73" s="161"/>
      <c r="D73" s="149"/>
      <c r="E73" s="162"/>
      <c r="F73" s="200"/>
    </row>
    <row r="74" spans="2:6" ht="15.75" thickBot="1">
      <c r="B74" s="165" t="s">
        <v>19</v>
      </c>
      <c r="C74" s="165" t="s">
        <v>20</v>
      </c>
      <c r="D74" s="290" t="s">
        <v>21</v>
      </c>
      <c r="E74" s="291" t="s">
        <v>22</v>
      </c>
      <c r="F74" s="292" t="s">
        <v>23</v>
      </c>
    </row>
    <row r="75" spans="2:6" s="323" customFormat="1" ht="15.75" thickBot="1">
      <c r="B75" s="283" t="s">
        <v>95</v>
      </c>
      <c r="C75" s="332" t="s">
        <v>165</v>
      </c>
      <c r="D75" s="184">
        <v>1</v>
      </c>
      <c r="E75" s="326">
        <v>79959</v>
      </c>
      <c r="F75" s="357">
        <v>79959</v>
      </c>
    </row>
    <row r="76" spans="2:6" s="323" customFormat="1" ht="15.75" thickBot="1">
      <c r="B76" s="283" t="s">
        <v>166</v>
      </c>
      <c r="C76" s="332" t="s">
        <v>167</v>
      </c>
      <c r="D76" s="184">
        <v>1</v>
      </c>
      <c r="E76" s="326">
        <v>77532</v>
      </c>
      <c r="F76" s="357">
        <v>77532</v>
      </c>
    </row>
    <row r="77" spans="2:6" s="323" customFormat="1" ht="15.75" thickBot="1">
      <c r="B77" s="283" t="s">
        <v>93</v>
      </c>
      <c r="C77" s="332" t="s">
        <v>168</v>
      </c>
      <c r="D77" s="184">
        <v>1</v>
      </c>
      <c r="E77" s="326">
        <v>311605</v>
      </c>
      <c r="F77" s="357">
        <v>311605</v>
      </c>
    </row>
    <row r="78" spans="2:6">
      <c r="B78" s="283" t="s">
        <v>169</v>
      </c>
      <c r="C78" s="283" t="s">
        <v>170</v>
      </c>
      <c r="D78" s="358">
        <v>1</v>
      </c>
      <c r="E78" s="189">
        <v>1206000</v>
      </c>
      <c r="F78" s="359">
        <v>1206000</v>
      </c>
    </row>
    <row r="79" spans="2:6" s="323" customFormat="1">
      <c r="B79" s="184" t="s">
        <v>171</v>
      </c>
      <c r="C79" s="184" t="s">
        <v>172</v>
      </c>
      <c r="D79" s="184">
        <v>30</v>
      </c>
      <c r="E79" s="326">
        <v>1500</v>
      </c>
      <c r="F79" s="357">
        <f>E79*D79</f>
        <v>45000</v>
      </c>
    </row>
    <row r="80" spans="2:6" s="323" customFormat="1">
      <c r="B80" s="184" t="s">
        <v>173</v>
      </c>
      <c r="C80" s="184" t="s">
        <v>174</v>
      </c>
      <c r="D80" s="184">
        <v>30</v>
      </c>
      <c r="E80" s="326">
        <v>1500</v>
      </c>
      <c r="F80" s="357">
        <f>E80*D80</f>
        <v>45000</v>
      </c>
    </row>
    <row r="81" spans="2:6" s="323" customFormat="1">
      <c r="B81" s="184" t="s">
        <v>30</v>
      </c>
      <c r="C81" s="184" t="s">
        <v>31</v>
      </c>
      <c r="D81" s="184">
        <v>1</v>
      </c>
      <c r="E81" s="326">
        <v>200000</v>
      </c>
      <c r="F81" s="357">
        <v>200000</v>
      </c>
    </row>
    <row r="82" spans="2:6" ht="15.75" thickBot="1">
      <c r="B82" s="173"/>
      <c r="C82" s="174"/>
      <c r="D82" s="175"/>
      <c r="E82" s="176" t="s">
        <v>24</v>
      </c>
      <c r="F82" s="202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28" workbookViewId="0">
      <selection activeCell="I38" sqref="I38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27"/>
    <col min="6" max="6" width="13" style="327" bestFit="1" customWidth="1"/>
  </cols>
  <sheetData>
    <row r="2" spans="2:6" ht="15.75" thickBot="1"/>
    <row r="3" spans="2:6" ht="15.75" thickBot="1">
      <c r="B3" s="144"/>
      <c r="C3" s="141" t="s">
        <v>57</v>
      </c>
      <c r="D3" s="145"/>
      <c r="E3" s="228"/>
      <c r="F3" s="198"/>
    </row>
    <row r="4" spans="2:6">
      <c r="B4" s="148" t="s">
        <v>6</v>
      </c>
      <c r="C4" s="178" t="s">
        <v>115</v>
      </c>
      <c r="D4" s="149"/>
      <c r="E4" s="150" t="s">
        <v>7</v>
      </c>
      <c r="F4" s="199"/>
    </row>
    <row r="5" spans="2:6">
      <c r="B5" s="152" t="s">
        <v>8</v>
      </c>
      <c r="C5" s="153" t="s">
        <v>116</v>
      </c>
      <c r="D5" s="154"/>
      <c r="E5" s="155"/>
      <c r="F5" s="199"/>
    </row>
    <row r="6" spans="2:6">
      <c r="B6" s="152" t="s">
        <v>10</v>
      </c>
      <c r="C6" s="156">
        <v>176528</v>
      </c>
      <c r="D6" s="157"/>
      <c r="E6" s="155" t="s">
        <v>11</v>
      </c>
      <c r="F6" s="199"/>
    </row>
    <row r="7" spans="2:6">
      <c r="B7" s="152" t="s">
        <v>12</v>
      </c>
      <c r="C7" s="156"/>
      <c r="D7" s="149"/>
      <c r="E7" s="158"/>
      <c r="F7" s="199"/>
    </row>
    <row r="8" spans="2:6">
      <c r="B8" s="142" t="s">
        <v>13</v>
      </c>
      <c r="C8" s="143">
        <v>34239</v>
      </c>
      <c r="D8" s="149"/>
      <c r="E8" s="149"/>
      <c r="F8" s="199"/>
    </row>
    <row r="9" spans="2:6">
      <c r="B9" s="152" t="s">
        <v>14</v>
      </c>
      <c r="C9" s="156" t="s">
        <v>114</v>
      </c>
      <c r="D9" s="149"/>
      <c r="E9" s="149"/>
      <c r="F9" s="199"/>
    </row>
    <row r="10" spans="2:6">
      <c r="B10" s="160" t="s">
        <v>16</v>
      </c>
      <c r="C10" s="161"/>
      <c r="D10" s="149"/>
      <c r="E10" s="149"/>
      <c r="F10" s="199"/>
    </row>
    <row r="11" spans="2:6">
      <c r="B11" s="160" t="s">
        <v>17</v>
      </c>
      <c r="C11" s="161"/>
      <c r="D11" s="149"/>
      <c r="E11" s="149"/>
      <c r="F11" s="199"/>
    </row>
    <row r="12" spans="2:6" ht="15.75" thickBot="1">
      <c r="B12" s="163" t="s">
        <v>18</v>
      </c>
      <c r="C12" s="161"/>
      <c r="D12" s="149"/>
      <c r="E12" s="149"/>
      <c r="F12" s="200"/>
    </row>
    <row r="13" spans="2:6" ht="15.75" thickBot="1">
      <c r="B13" s="165" t="s">
        <v>19</v>
      </c>
      <c r="C13" s="165" t="s">
        <v>20</v>
      </c>
      <c r="D13" s="166" t="s">
        <v>21</v>
      </c>
      <c r="E13" s="167" t="s">
        <v>22</v>
      </c>
      <c r="F13" s="201" t="s">
        <v>23</v>
      </c>
    </row>
    <row r="14" spans="2:6">
      <c r="B14" s="169">
        <v>9910000003</v>
      </c>
      <c r="C14" s="169" t="s">
        <v>129</v>
      </c>
      <c r="D14" s="170">
        <v>1</v>
      </c>
      <c r="E14" s="171">
        <v>480000</v>
      </c>
      <c r="F14" s="203">
        <v>48000</v>
      </c>
    </row>
    <row r="15" spans="2:6" ht="15.75" thickBot="1">
      <c r="B15" s="173"/>
      <c r="C15" s="174"/>
      <c r="D15" s="175"/>
      <c r="E15" s="229" t="s">
        <v>24</v>
      </c>
      <c r="F15" s="202">
        <f>F14</f>
        <v>48000</v>
      </c>
    </row>
    <row r="16" spans="2:6" ht="15.75" thickBot="1"/>
    <row r="17" spans="2:6" ht="15.75" thickBot="1">
      <c r="B17" s="144"/>
      <c r="C17" s="141" t="s">
        <v>58</v>
      </c>
      <c r="D17" s="145"/>
      <c r="E17" s="228"/>
      <c r="F17" s="198"/>
    </row>
    <row r="18" spans="2:6">
      <c r="B18" s="148" t="s">
        <v>6</v>
      </c>
      <c r="C18" s="178" t="s">
        <v>109</v>
      </c>
      <c r="D18" s="149"/>
      <c r="E18" s="150" t="s">
        <v>7</v>
      </c>
      <c r="F18" s="199"/>
    </row>
    <row r="19" spans="2:6">
      <c r="B19" s="152" t="s">
        <v>8</v>
      </c>
      <c r="C19" s="153" t="s">
        <v>110</v>
      </c>
      <c r="D19" s="154"/>
      <c r="E19" s="155"/>
      <c r="F19" s="199"/>
    </row>
    <row r="20" spans="2:6">
      <c r="B20" s="152" t="s">
        <v>10</v>
      </c>
      <c r="C20" s="156">
        <v>175227</v>
      </c>
      <c r="D20" s="157"/>
      <c r="E20" s="155" t="s">
        <v>11</v>
      </c>
      <c r="F20" s="199"/>
    </row>
    <row r="21" spans="2:6">
      <c r="B21" s="152" t="s">
        <v>12</v>
      </c>
      <c r="C21" s="156"/>
      <c r="D21" s="149"/>
      <c r="E21" s="158"/>
      <c r="F21" s="199"/>
    </row>
    <row r="22" spans="2:6">
      <c r="B22" s="142" t="s">
        <v>13</v>
      </c>
      <c r="C22" s="143">
        <v>33874</v>
      </c>
      <c r="D22" s="149"/>
      <c r="E22" s="149"/>
      <c r="F22" s="199"/>
    </row>
    <row r="23" spans="2:6">
      <c r="B23" s="152" t="s">
        <v>14</v>
      </c>
      <c r="C23" s="156">
        <v>20142</v>
      </c>
      <c r="D23" s="149"/>
      <c r="E23" s="149"/>
      <c r="F23" s="199"/>
    </row>
    <row r="24" spans="2:6">
      <c r="B24" s="160" t="s">
        <v>16</v>
      </c>
      <c r="C24" s="161"/>
      <c r="D24" s="149"/>
      <c r="E24" s="149"/>
      <c r="F24" s="199"/>
    </row>
    <row r="25" spans="2:6">
      <c r="B25" s="160" t="s">
        <v>17</v>
      </c>
      <c r="C25" s="161"/>
      <c r="D25" s="149"/>
      <c r="E25" s="149"/>
      <c r="F25" s="199"/>
    </row>
    <row r="26" spans="2:6" ht="15.75" thickBot="1">
      <c r="B26" s="163" t="s">
        <v>18</v>
      </c>
      <c r="C26" s="161"/>
      <c r="D26" s="149"/>
      <c r="E26" s="149"/>
      <c r="F26" s="200"/>
    </row>
    <row r="27" spans="2:6" ht="15.75" thickBot="1">
      <c r="B27" s="165" t="s">
        <v>19</v>
      </c>
      <c r="C27" s="165" t="s">
        <v>20</v>
      </c>
      <c r="D27" s="166" t="s">
        <v>21</v>
      </c>
      <c r="E27" s="167" t="s">
        <v>22</v>
      </c>
      <c r="F27" s="201" t="s">
        <v>23</v>
      </c>
    </row>
    <row r="28" spans="2:6">
      <c r="B28" s="169" t="s">
        <v>111</v>
      </c>
      <c r="C28" s="169" t="s">
        <v>112</v>
      </c>
      <c r="D28" s="170">
        <v>1</v>
      </c>
      <c r="E28" s="171">
        <v>841500</v>
      </c>
      <c r="F28" s="203">
        <v>841500</v>
      </c>
    </row>
    <row r="29" spans="2:6" ht="15.75" thickBot="1">
      <c r="B29" s="173"/>
      <c r="C29" s="174"/>
      <c r="D29" s="175"/>
      <c r="E29" s="229" t="s">
        <v>24</v>
      </c>
      <c r="F29" s="202">
        <f>F28</f>
        <v>841500</v>
      </c>
    </row>
    <row r="30" spans="2:6" ht="15.75" thickBot="1"/>
    <row r="31" spans="2:6" ht="15.75" thickBot="1">
      <c r="B31" s="144"/>
      <c r="C31" s="141" t="s">
        <v>59</v>
      </c>
      <c r="D31" s="145"/>
      <c r="E31" s="228"/>
      <c r="F31" s="198"/>
    </row>
    <row r="32" spans="2:6">
      <c r="B32" s="148" t="s">
        <v>6</v>
      </c>
      <c r="C32" s="178" t="s">
        <v>208</v>
      </c>
      <c r="D32" s="149"/>
      <c r="E32" s="150" t="s">
        <v>7</v>
      </c>
      <c r="F32" s="199"/>
    </row>
    <row r="33" spans="2:6">
      <c r="B33" s="152" t="s">
        <v>8</v>
      </c>
      <c r="C33" s="153" t="s">
        <v>209</v>
      </c>
      <c r="D33" s="154"/>
      <c r="E33" s="155"/>
      <c r="F33" s="199"/>
    </row>
    <row r="34" spans="2:6">
      <c r="B34" s="152" t="s">
        <v>10</v>
      </c>
      <c r="C34" s="156">
        <v>182221</v>
      </c>
      <c r="D34" s="157"/>
      <c r="E34" s="155" t="s">
        <v>11</v>
      </c>
      <c r="F34" s="199"/>
    </row>
    <row r="35" spans="2:6">
      <c r="B35" s="152" t="s">
        <v>12</v>
      </c>
      <c r="C35" s="156"/>
      <c r="D35" s="149"/>
      <c r="E35" s="158"/>
      <c r="F35" s="199"/>
    </row>
    <row r="36" spans="2:6">
      <c r="B36" s="142" t="s">
        <v>13</v>
      </c>
      <c r="C36" s="143">
        <v>38089</v>
      </c>
      <c r="D36" s="149"/>
      <c r="E36" s="149"/>
      <c r="F36" s="199"/>
    </row>
    <row r="37" spans="2:6">
      <c r="B37" s="152" t="s">
        <v>14</v>
      </c>
      <c r="C37" s="156" t="s">
        <v>207</v>
      </c>
      <c r="D37" s="149"/>
      <c r="E37" s="149"/>
      <c r="F37" s="199"/>
    </row>
    <row r="38" spans="2:6">
      <c r="B38" s="160" t="s">
        <v>16</v>
      </c>
      <c r="C38" s="161"/>
      <c r="D38" s="149"/>
      <c r="E38" s="149"/>
      <c r="F38" s="199"/>
    </row>
    <row r="39" spans="2:6">
      <c r="B39" s="160" t="s">
        <v>17</v>
      </c>
      <c r="C39" s="161"/>
      <c r="D39" s="149"/>
      <c r="E39" s="149"/>
      <c r="F39" s="199"/>
    </row>
    <row r="40" spans="2:6" ht="15.75" thickBot="1">
      <c r="B40" s="163" t="s">
        <v>18</v>
      </c>
      <c r="C40" s="161"/>
      <c r="D40" s="149"/>
      <c r="E40" s="149"/>
      <c r="F40" s="200"/>
    </row>
    <row r="41" spans="2:6" ht="15.75" thickBot="1">
      <c r="B41" s="165" t="s">
        <v>19</v>
      </c>
      <c r="C41" s="165" t="s">
        <v>20</v>
      </c>
      <c r="D41" s="166" t="s">
        <v>21</v>
      </c>
      <c r="E41" s="167" t="s">
        <v>22</v>
      </c>
      <c r="F41" s="201" t="s">
        <v>23</v>
      </c>
    </row>
    <row r="42" spans="2:6">
      <c r="B42" s="169">
        <v>3200000000</v>
      </c>
      <c r="C42" s="192" t="s">
        <v>32</v>
      </c>
      <c r="D42" s="170">
        <v>1</v>
      </c>
      <c r="E42" s="171">
        <v>750000</v>
      </c>
      <c r="F42" s="203">
        <f>E42*D42</f>
        <v>750000</v>
      </c>
    </row>
    <row r="43" spans="2:6" ht="15.75" thickBot="1">
      <c r="B43" s="173"/>
      <c r="C43" s="174"/>
      <c r="D43" s="175"/>
      <c r="E43" s="229" t="s">
        <v>24</v>
      </c>
      <c r="F43" s="202">
        <f>F42</f>
        <v>750000</v>
      </c>
    </row>
    <row r="44" spans="2:6" ht="15.75" thickBot="1"/>
    <row r="45" spans="2:6" ht="15.75" thickBot="1">
      <c r="B45" s="144"/>
      <c r="C45" s="141" t="s">
        <v>60</v>
      </c>
      <c r="D45" s="145"/>
      <c r="E45" s="228"/>
      <c r="F45" s="198"/>
    </row>
    <row r="46" spans="2:6">
      <c r="B46" s="148" t="s">
        <v>6</v>
      </c>
      <c r="C46" s="178" t="s">
        <v>127</v>
      </c>
      <c r="D46" s="149"/>
      <c r="E46" s="150" t="s">
        <v>7</v>
      </c>
      <c r="F46" s="199"/>
    </row>
    <row r="47" spans="2:6">
      <c r="B47" s="152" t="s">
        <v>8</v>
      </c>
      <c r="C47" s="153" t="s">
        <v>69</v>
      </c>
      <c r="D47" s="154"/>
      <c r="E47" s="155"/>
      <c r="F47" s="199"/>
    </row>
    <row r="48" spans="2:6">
      <c r="B48" s="152" t="s">
        <v>10</v>
      </c>
      <c r="C48" s="156">
        <v>176174</v>
      </c>
      <c r="D48" s="157"/>
      <c r="E48" s="155" t="s">
        <v>11</v>
      </c>
      <c r="F48" s="199"/>
    </row>
    <row r="49" spans="2:6">
      <c r="B49" s="152" t="s">
        <v>12</v>
      </c>
      <c r="C49" s="156"/>
      <c r="D49" s="149"/>
      <c r="E49" s="158"/>
      <c r="F49" s="199"/>
    </row>
    <row r="50" spans="2:6">
      <c r="B50" s="142" t="s">
        <v>13</v>
      </c>
      <c r="C50" s="143">
        <v>34424</v>
      </c>
      <c r="D50" s="149"/>
      <c r="E50" s="149"/>
      <c r="F50" s="199"/>
    </row>
    <row r="51" spans="2:6">
      <c r="B51" s="152" t="s">
        <v>14</v>
      </c>
      <c r="C51" s="156">
        <v>7178</v>
      </c>
      <c r="D51" s="149"/>
      <c r="E51" s="149"/>
      <c r="F51" s="199"/>
    </row>
    <row r="52" spans="2:6">
      <c r="B52" s="160" t="s">
        <v>16</v>
      </c>
      <c r="C52" s="161">
        <v>7178</v>
      </c>
      <c r="D52" s="149"/>
      <c r="E52" s="149"/>
      <c r="F52" s="199"/>
    </row>
    <row r="53" spans="2:6">
      <c r="B53" s="160" t="s">
        <v>17</v>
      </c>
      <c r="C53" s="161"/>
      <c r="D53" s="149"/>
      <c r="E53" s="149"/>
      <c r="F53" s="199"/>
    </row>
    <row r="54" spans="2:6" ht="15.75" thickBot="1">
      <c r="B54" s="163" t="s">
        <v>18</v>
      </c>
      <c r="C54" s="161"/>
      <c r="D54" s="149"/>
      <c r="E54" s="149"/>
      <c r="F54" s="200"/>
    </row>
    <row r="55" spans="2:6" ht="15.75" thickBot="1">
      <c r="B55" s="165" t="s">
        <v>19</v>
      </c>
      <c r="C55" s="331" t="s">
        <v>20</v>
      </c>
      <c r="D55" s="333" t="s">
        <v>21</v>
      </c>
      <c r="E55" s="326" t="s">
        <v>22</v>
      </c>
      <c r="F55" s="357" t="s">
        <v>23</v>
      </c>
    </row>
    <row r="56" spans="2:6" s="323" customFormat="1" ht="15.75" thickBot="1">
      <c r="B56" s="283" t="s">
        <v>123</v>
      </c>
      <c r="C56" s="332" t="s">
        <v>159</v>
      </c>
      <c r="D56" s="184" t="s">
        <v>131</v>
      </c>
      <c r="E56" s="326">
        <v>24750</v>
      </c>
      <c r="F56" s="326">
        <v>24750</v>
      </c>
    </row>
    <row r="57" spans="2:6" s="323" customFormat="1" ht="15.75" thickBot="1">
      <c r="B57" s="283">
        <v>90044</v>
      </c>
      <c r="C57" s="332" t="s">
        <v>160</v>
      </c>
      <c r="D57" s="184" t="s">
        <v>163</v>
      </c>
      <c r="E57" s="326">
        <v>12870</v>
      </c>
      <c r="F57" s="357">
        <f>E57*D57</f>
        <v>25740</v>
      </c>
    </row>
    <row r="58" spans="2:6" s="323" customFormat="1" ht="15.75" thickBot="1">
      <c r="B58" s="283">
        <v>9178</v>
      </c>
      <c r="C58" s="332" t="s">
        <v>161</v>
      </c>
      <c r="D58" s="184" t="s">
        <v>131</v>
      </c>
      <c r="E58" s="326">
        <v>220870</v>
      </c>
      <c r="F58" s="326">
        <v>220870</v>
      </c>
    </row>
    <row r="59" spans="2:6" s="323" customFormat="1">
      <c r="B59" s="324" t="s">
        <v>124</v>
      </c>
      <c r="C59" s="332" t="s">
        <v>162</v>
      </c>
      <c r="D59" s="184" t="s">
        <v>163</v>
      </c>
      <c r="E59" s="326">
        <v>25870</v>
      </c>
      <c r="F59" s="357">
        <f>E59*D59</f>
        <v>51740</v>
      </c>
    </row>
    <row r="60" spans="2:6" ht="15.75" thickBot="1">
      <c r="B60" s="173"/>
      <c r="C60" s="174"/>
      <c r="D60" s="334"/>
      <c r="E60" s="229" t="s">
        <v>24</v>
      </c>
      <c r="F60" s="202">
        <f>F56+F57+F58+F59</f>
        <v>323100</v>
      </c>
    </row>
    <row r="61" spans="2:6" ht="15.75" thickBot="1"/>
    <row r="62" spans="2:6" ht="15.75" thickBot="1">
      <c r="B62" s="144"/>
      <c r="C62" s="141" t="s">
        <v>61</v>
      </c>
      <c r="D62" s="145"/>
      <c r="E62" s="228"/>
      <c r="F62" s="198"/>
    </row>
    <row r="63" spans="2:6">
      <c r="B63" s="148" t="s">
        <v>6</v>
      </c>
      <c r="C63" s="178" t="s">
        <v>127</v>
      </c>
      <c r="D63" s="149"/>
      <c r="E63" s="150" t="s">
        <v>7</v>
      </c>
      <c r="F63" s="199"/>
    </row>
    <row r="64" spans="2:6">
      <c r="B64" s="152" t="s">
        <v>8</v>
      </c>
      <c r="C64" s="153" t="s">
        <v>69</v>
      </c>
      <c r="D64" s="154"/>
      <c r="E64" s="155"/>
      <c r="F64" s="199"/>
    </row>
    <row r="65" spans="2:6">
      <c r="B65" s="152" t="s">
        <v>10</v>
      </c>
      <c r="C65" s="156">
        <v>175988</v>
      </c>
      <c r="D65" s="157"/>
      <c r="E65" s="155" t="s">
        <v>11</v>
      </c>
      <c r="F65" s="199"/>
    </row>
    <row r="66" spans="2:6">
      <c r="B66" s="152" t="s">
        <v>12</v>
      </c>
      <c r="C66" s="156"/>
      <c r="D66" s="149"/>
      <c r="E66" s="158"/>
      <c r="F66" s="199"/>
    </row>
    <row r="67" spans="2:6">
      <c r="B67" s="142" t="s">
        <v>13</v>
      </c>
      <c r="C67" s="143">
        <v>34423</v>
      </c>
      <c r="D67" s="149"/>
      <c r="E67" s="149"/>
      <c r="F67" s="199"/>
    </row>
    <row r="68" spans="2:6">
      <c r="B68" s="152" t="s">
        <v>14</v>
      </c>
      <c r="C68" s="156">
        <v>7179</v>
      </c>
      <c r="D68" s="149"/>
      <c r="E68" s="149"/>
      <c r="F68" s="199"/>
    </row>
    <row r="69" spans="2:6">
      <c r="B69" s="160" t="s">
        <v>16</v>
      </c>
      <c r="C69" s="161"/>
      <c r="D69" s="149"/>
      <c r="E69" s="149"/>
      <c r="F69" s="199"/>
    </row>
    <row r="70" spans="2:6">
      <c r="B70" s="160" t="s">
        <v>17</v>
      </c>
      <c r="C70" s="161"/>
      <c r="D70" s="149"/>
      <c r="E70" s="149"/>
      <c r="F70" s="199"/>
    </row>
    <row r="71" spans="2:6" ht="15.75" thickBot="1">
      <c r="B71" s="163" t="s">
        <v>18</v>
      </c>
      <c r="C71" s="161"/>
      <c r="D71" s="149"/>
      <c r="E71" s="149"/>
      <c r="F71" s="200"/>
    </row>
    <row r="72" spans="2:6" ht="15.75" thickBot="1">
      <c r="B72" s="165" t="s">
        <v>19</v>
      </c>
      <c r="C72" s="165" t="s">
        <v>20</v>
      </c>
      <c r="D72" s="166" t="s">
        <v>21</v>
      </c>
      <c r="E72" s="167" t="s">
        <v>22</v>
      </c>
      <c r="F72" s="201" t="s">
        <v>23</v>
      </c>
    </row>
    <row r="73" spans="2:6">
      <c r="B73" s="169">
        <v>90126</v>
      </c>
      <c r="C73" s="169" t="s">
        <v>128</v>
      </c>
      <c r="D73" s="170">
        <v>1</v>
      </c>
      <c r="E73" s="171">
        <v>30000</v>
      </c>
      <c r="F73" s="203">
        <v>30000</v>
      </c>
    </row>
    <row r="74" spans="2:6" ht="15.75" thickBot="1">
      <c r="B74" s="173"/>
      <c r="C74" s="174"/>
      <c r="D74" s="175"/>
      <c r="E74" s="229" t="s">
        <v>62</v>
      </c>
      <c r="F74" s="202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C9" sqref="C9"/>
    </sheetView>
  </sheetViews>
  <sheetFormatPr baseColWidth="10" defaultRowHeight="15"/>
  <cols>
    <col min="2" max="2" width="34.5703125" style="194" customWidth="1"/>
    <col min="3" max="3" width="52" style="304" customWidth="1"/>
    <col min="4" max="7" width="11.42578125" style="194"/>
  </cols>
  <sheetData>
    <row r="2" spans="2:6" ht="15.75" thickBot="1"/>
    <row r="3" spans="2:6" ht="15.75" thickBot="1">
      <c r="B3" s="233"/>
      <c r="C3" s="141" t="s">
        <v>63</v>
      </c>
      <c r="D3" s="234"/>
      <c r="E3" s="235"/>
      <c r="F3" s="236"/>
    </row>
    <row r="4" spans="2:6">
      <c r="B4" s="237" t="s">
        <v>6</v>
      </c>
      <c r="C4" s="300" t="s">
        <v>125</v>
      </c>
      <c r="D4" s="305"/>
      <c r="E4" s="238" t="s">
        <v>7</v>
      </c>
      <c r="F4" s="239"/>
    </row>
    <row r="5" spans="2:6">
      <c r="B5" s="240" t="s">
        <v>8</v>
      </c>
      <c r="C5" s="301" t="s">
        <v>126</v>
      </c>
      <c r="D5" s="306"/>
      <c r="E5" s="241"/>
      <c r="F5" s="239"/>
    </row>
    <row r="6" spans="2:6">
      <c r="B6" s="240" t="s">
        <v>10</v>
      </c>
      <c r="C6" s="302"/>
      <c r="D6" s="307"/>
      <c r="E6" s="241" t="s">
        <v>11</v>
      </c>
      <c r="F6" s="239"/>
    </row>
    <row r="7" spans="2:6">
      <c r="B7" s="240" t="s">
        <v>12</v>
      </c>
      <c r="C7" s="302"/>
      <c r="D7" s="305"/>
      <c r="E7" s="242"/>
      <c r="F7" s="239"/>
    </row>
    <row r="8" spans="2:6">
      <c r="B8" s="142" t="s">
        <v>13</v>
      </c>
      <c r="C8" s="143"/>
      <c r="D8" s="305"/>
      <c r="E8" s="243"/>
      <c r="F8" s="239"/>
    </row>
    <row r="9" spans="2:6">
      <c r="B9" s="240" t="s">
        <v>14</v>
      </c>
      <c r="C9" s="302">
        <v>150</v>
      </c>
      <c r="D9" s="305"/>
      <c r="E9" s="243"/>
      <c r="F9" s="239"/>
    </row>
    <row r="10" spans="2:6">
      <c r="B10" s="244" t="s">
        <v>16</v>
      </c>
      <c r="C10" s="303">
        <v>7088</v>
      </c>
      <c r="D10" s="305"/>
      <c r="E10" s="245"/>
      <c r="F10" s="239"/>
    </row>
    <row r="11" spans="2:6">
      <c r="B11" s="244" t="s">
        <v>17</v>
      </c>
      <c r="C11" s="303"/>
      <c r="D11" s="305"/>
      <c r="E11" s="245"/>
      <c r="F11" s="239"/>
    </row>
    <row r="12" spans="2:6" ht="15.75" thickBot="1">
      <c r="B12" s="246" t="s">
        <v>18</v>
      </c>
      <c r="C12" s="303"/>
      <c r="D12" s="305"/>
      <c r="E12" s="245"/>
      <c r="F12" s="247"/>
    </row>
    <row r="13" spans="2:6" ht="15.75" thickBot="1">
      <c r="B13" s="231" t="s">
        <v>19</v>
      </c>
      <c r="C13" s="231" t="s">
        <v>20</v>
      </c>
      <c r="D13" s="308" t="s">
        <v>21</v>
      </c>
      <c r="E13" s="248" t="s">
        <v>22</v>
      </c>
      <c r="F13" s="249" t="s">
        <v>23</v>
      </c>
    </row>
    <row r="14" spans="2:6">
      <c r="B14" s="232" t="s">
        <v>30</v>
      </c>
      <c r="C14" s="232" t="s">
        <v>31</v>
      </c>
      <c r="D14" s="309">
        <v>1</v>
      </c>
      <c r="E14" s="250">
        <v>180000</v>
      </c>
      <c r="F14" s="251">
        <v>180000</v>
      </c>
    </row>
    <row r="15" spans="2:6" ht="15.75" thickBot="1">
      <c r="B15" s="252"/>
      <c r="C15" s="252"/>
      <c r="D15" s="310"/>
      <c r="E15" s="253" t="s">
        <v>62</v>
      </c>
      <c r="F15" s="254">
        <f>F14</f>
        <v>180000</v>
      </c>
    </row>
    <row r="17" spans="2:6" ht="15.75" thickBot="1"/>
    <row r="18" spans="2:6" ht="15.75" thickBot="1">
      <c r="B18" s="233"/>
      <c r="C18" s="141" t="s">
        <v>64</v>
      </c>
      <c r="D18" s="234"/>
      <c r="E18" s="235"/>
      <c r="F18" s="236"/>
    </row>
    <row r="19" spans="2:6">
      <c r="B19" s="237" t="s">
        <v>6</v>
      </c>
      <c r="C19" s="300"/>
      <c r="D19" s="305"/>
      <c r="E19" s="238" t="s">
        <v>7</v>
      </c>
      <c r="F19" s="239"/>
    </row>
    <row r="20" spans="2:6">
      <c r="B20" s="240" t="s">
        <v>8</v>
      </c>
      <c r="C20" s="301"/>
      <c r="D20" s="306"/>
      <c r="E20" s="241"/>
      <c r="F20" s="239"/>
    </row>
    <row r="21" spans="2:6">
      <c r="B21" s="240" t="s">
        <v>10</v>
      </c>
      <c r="C21" s="302"/>
      <c r="D21" s="307"/>
      <c r="E21" s="241" t="s">
        <v>11</v>
      </c>
      <c r="F21" s="239"/>
    </row>
    <row r="22" spans="2:6">
      <c r="B22" s="240" t="s">
        <v>12</v>
      </c>
      <c r="C22" s="302"/>
      <c r="D22" s="305"/>
      <c r="E22" s="242"/>
      <c r="F22" s="239"/>
    </row>
    <row r="23" spans="2:6">
      <c r="B23" s="142" t="s">
        <v>13</v>
      </c>
      <c r="C23" s="143"/>
      <c r="D23" s="305"/>
      <c r="E23" s="243"/>
      <c r="F23" s="239"/>
    </row>
    <row r="24" spans="2:6">
      <c r="B24" s="240" t="s">
        <v>14</v>
      </c>
      <c r="C24" s="302"/>
      <c r="D24" s="305"/>
      <c r="E24" s="243"/>
      <c r="F24" s="239"/>
    </row>
    <row r="25" spans="2:6">
      <c r="B25" s="244" t="s">
        <v>16</v>
      </c>
      <c r="C25" s="303"/>
      <c r="D25" s="305"/>
      <c r="E25" s="245"/>
      <c r="F25" s="239"/>
    </row>
    <row r="26" spans="2:6">
      <c r="B26" s="244" t="s">
        <v>17</v>
      </c>
      <c r="C26" s="303"/>
      <c r="D26" s="305"/>
      <c r="E26" s="245"/>
      <c r="F26" s="239"/>
    </row>
    <row r="27" spans="2:6" ht="15.75" thickBot="1">
      <c r="B27" s="246" t="s">
        <v>18</v>
      </c>
      <c r="C27" s="303"/>
      <c r="D27" s="305"/>
      <c r="E27" s="245"/>
      <c r="F27" s="247"/>
    </row>
    <row r="28" spans="2:6" ht="15.75" thickBot="1">
      <c r="B28" s="231" t="s">
        <v>19</v>
      </c>
      <c r="C28" s="231" t="s">
        <v>20</v>
      </c>
      <c r="D28" s="308" t="s">
        <v>21</v>
      </c>
      <c r="E28" s="248" t="s">
        <v>22</v>
      </c>
      <c r="F28" s="249" t="s">
        <v>23</v>
      </c>
    </row>
    <row r="29" spans="2:6">
      <c r="B29" s="232"/>
      <c r="C29" s="232"/>
      <c r="D29" s="309"/>
      <c r="E29" s="250"/>
      <c r="F29" s="251"/>
    </row>
    <row r="30" spans="2:6" ht="15.75" thickBot="1">
      <c r="B30" s="252"/>
      <c r="C30" s="252"/>
      <c r="D30" s="310"/>
      <c r="E30" s="253" t="s">
        <v>62</v>
      </c>
      <c r="F30" s="254"/>
    </row>
    <row r="32" spans="2:6" ht="15.75" thickBot="1"/>
    <row r="33" spans="2:7" ht="15.75" thickBot="1">
      <c r="B33" s="233"/>
      <c r="C33" s="141" t="s">
        <v>65</v>
      </c>
      <c r="D33" s="234"/>
      <c r="E33" s="235"/>
      <c r="F33" s="236"/>
    </row>
    <row r="34" spans="2:7">
      <c r="B34" s="237" t="s">
        <v>6</v>
      </c>
      <c r="C34" s="300" t="s">
        <v>143</v>
      </c>
      <c r="D34" s="305"/>
      <c r="E34" s="238" t="s">
        <v>7</v>
      </c>
      <c r="F34" s="239"/>
    </row>
    <row r="35" spans="2:7" s="299" customFormat="1" ht="12">
      <c r="B35" s="240" t="s">
        <v>8</v>
      </c>
      <c r="C35" s="281" t="s">
        <v>144</v>
      </c>
      <c r="D35" s="306"/>
      <c r="E35" s="241"/>
      <c r="F35" s="239"/>
      <c r="G35" s="311"/>
    </row>
    <row r="36" spans="2:7">
      <c r="B36" s="240" t="s">
        <v>10</v>
      </c>
      <c r="C36" s="302">
        <v>176529</v>
      </c>
      <c r="D36" s="307"/>
      <c r="E36" s="241" t="s">
        <v>11</v>
      </c>
      <c r="F36" s="239"/>
    </row>
    <row r="37" spans="2:7">
      <c r="B37" s="240" t="s">
        <v>12</v>
      </c>
      <c r="C37" s="302"/>
      <c r="D37" s="305"/>
      <c r="E37" s="242"/>
      <c r="F37" s="239"/>
    </row>
    <row r="38" spans="2:7">
      <c r="B38" s="142" t="s">
        <v>13</v>
      </c>
      <c r="C38" s="143">
        <v>34607</v>
      </c>
      <c r="D38" s="305"/>
      <c r="E38" s="243"/>
      <c r="F38" s="239"/>
    </row>
    <row r="39" spans="2:7">
      <c r="B39" s="240" t="s">
        <v>14</v>
      </c>
      <c r="C39" s="302" t="s">
        <v>142</v>
      </c>
      <c r="D39" s="305"/>
      <c r="E39" s="243"/>
      <c r="F39" s="239"/>
    </row>
    <row r="40" spans="2:7">
      <c r="B40" s="244" t="s">
        <v>16</v>
      </c>
      <c r="C40" s="303"/>
      <c r="D40" s="305"/>
      <c r="E40" s="245"/>
      <c r="F40" s="239"/>
    </row>
    <row r="41" spans="2:7">
      <c r="B41" s="244" t="s">
        <v>17</v>
      </c>
      <c r="C41" s="303"/>
      <c r="D41" s="305"/>
      <c r="E41" s="245"/>
      <c r="F41" s="239"/>
    </row>
    <row r="42" spans="2:7" ht="15.75" thickBot="1">
      <c r="B42" s="246" t="s">
        <v>18</v>
      </c>
      <c r="C42" s="303"/>
      <c r="D42" s="305"/>
      <c r="E42" s="245"/>
      <c r="F42" s="247"/>
    </row>
    <row r="43" spans="2:7" ht="15.75" thickBot="1">
      <c r="B43" s="231" t="s">
        <v>19</v>
      </c>
      <c r="C43" s="257" t="s">
        <v>20</v>
      </c>
      <c r="D43" s="313" t="s">
        <v>21</v>
      </c>
      <c r="E43" s="314" t="s">
        <v>22</v>
      </c>
      <c r="F43" s="315" t="s">
        <v>23</v>
      </c>
    </row>
    <row r="44" spans="2:7" s="179" customFormat="1" ht="15.75" thickBot="1">
      <c r="B44" s="312">
        <v>111110000</v>
      </c>
      <c r="C44" s="320" t="s">
        <v>34</v>
      </c>
      <c r="D44" s="320">
        <v>1</v>
      </c>
      <c r="E44" s="321">
        <v>180000</v>
      </c>
      <c r="F44" s="322">
        <v>180000</v>
      </c>
      <c r="G44" s="194"/>
    </row>
    <row r="45" spans="2:7">
      <c r="B45" s="232" t="s">
        <v>138</v>
      </c>
      <c r="C45" s="316" t="s">
        <v>139</v>
      </c>
      <c r="D45" s="317">
        <v>1</v>
      </c>
      <c r="E45" s="318">
        <v>82000</v>
      </c>
      <c r="F45" s="319">
        <v>82000</v>
      </c>
    </row>
    <row r="46" spans="2:7" ht="15.75" thickBot="1">
      <c r="B46" s="252"/>
      <c r="C46" s="252"/>
      <c r="D46" s="310"/>
      <c r="E46" s="253" t="s">
        <v>62</v>
      </c>
      <c r="F46" s="254">
        <f>F45+F44</f>
        <v>262000</v>
      </c>
    </row>
    <row r="48" spans="2:7" ht="15.75" thickBot="1"/>
    <row r="49" spans="2:6" ht="15.75" thickBot="1">
      <c r="B49" s="233"/>
      <c r="C49" s="141" t="s">
        <v>66</v>
      </c>
      <c r="D49" s="234"/>
      <c r="E49" s="235"/>
      <c r="F49" s="236"/>
    </row>
    <row r="50" spans="2:6">
      <c r="B50" s="237" t="s">
        <v>6</v>
      </c>
      <c r="C50" s="300" t="s">
        <v>127</v>
      </c>
      <c r="D50" s="305"/>
      <c r="E50" s="238" t="s">
        <v>7</v>
      </c>
      <c r="F50" s="239"/>
    </row>
    <row r="51" spans="2:6">
      <c r="B51" s="240" t="s">
        <v>8</v>
      </c>
      <c r="C51" s="301" t="s">
        <v>69</v>
      </c>
      <c r="D51" s="306"/>
      <c r="E51" s="241"/>
      <c r="F51" s="239"/>
    </row>
    <row r="52" spans="2:6">
      <c r="B52" s="240" t="s">
        <v>10</v>
      </c>
      <c r="C52" s="302">
        <v>176398</v>
      </c>
      <c r="D52" s="307"/>
      <c r="E52" s="241" t="s">
        <v>11</v>
      </c>
      <c r="F52" s="239"/>
    </row>
    <row r="53" spans="2:6">
      <c r="B53" s="240" t="s">
        <v>12</v>
      </c>
      <c r="C53" s="302"/>
      <c r="D53" s="305"/>
      <c r="E53" s="242"/>
      <c r="F53" s="239"/>
    </row>
    <row r="54" spans="2:6">
      <c r="B54" s="142" t="s">
        <v>13</v>
      </c>
      <c r="C54" s="143">
        <v>34520</v>
      </c>
      <c r="D54" s="305"/>
      <c r="E54" s="243"/>
      <c r="F54" s="239"/>
    </row>
    <row r="55" spans="2:6">
      <c r="B55" s="240" t="s">
        <v>14</v>
      </c>
      <c r="C55" s="302">
        <v>7181</v>
      </c>
      <c r="D55" s="305"/>
      <c r="E55" s="243"/>
      <c r="F55" s="239"/>
    </row>
    <row r="56" spans="2:6">
      <c r="B56" s="244" t="s">
        <v>16</v>
      </c>
      <c r="C56" s="303">
        <v>7181</v>
      </c>
      <c r="D56" s="305"/>
      <c r="E56" s="245"/>
      <c r="F56" s="239"/>
    </row>
    <row r="57" spans="2:6">
      <c r="B57" s="244" t="s">
        <v>17</v>
      </c>
      <c r="C57" s="303"/>
      <c r="D57" s="305"/>
      <c r="E57" s="245"/>
      <c r="F57" s="239"/>
    </row>
    <row r="58" spans="2:6" ht="15.75" thickBot="1">
      <c r="B58" s="246" t="s">
        <v>18</v>
      </c>
      <c r="C58" s="303"/>
      <c r="D58" s="305"/>
      <c r="E58" s="245"/>
      <c r="F58" s="247"/>
    </row>
    <row r="59" spans="2:6" ht="15.75" thickBot="1">
      <c r="B59" s="231" t="s">
        <v>19</v>
      </c>
      <c r="C59" s="231" t="s">
        <v>20</v>
      </c>
      <c r="D59" s="308" t="s">
        <v>21</v>
      </c>
      <c r="E59" s="248" t="s">
        <v>22</v>
      </c>
      <c r="F59" s="249" t="s">
        <v>23</v>
      </c>
    </row>
    <row r="60" spans="2:6">
      <c r="B60" s="232" t="s">
        <v>132</v>
      </c>
      <c r="C60" s="232" t="s">
        <v>133</v>
      </c>
      <c r="D60" s="309">
        <v>6</v>
      </c>
      <c r="E60" s="250">
        <v>370000</v>
      </c>
      <c r="F60" s="251">
        <v>370000</v>
      </c>
    </row>
    <row r="61" spans="2:6" ht="15.75" thickBot="1">
      <c r="B61" s="252"/>
      <c r="C61" s="252"/>
      <c r="D61" s="310"/>
      <c r="E61" s="253"/>
      <c r="F61" s="254">
        <f>F60*D60</f>
        <v>2220000</v>
      </c>
    </row>
    <row r="63" spans="2:6" ht="15.75" thickBot="1"/>
    <row r="64" spans="2:6" ht="15.75" thickBot="1">
      <c r="B64" s="233"/>
      <c r="C64" s="141" t="s">
        <v>67</v>
      </c>
      <c r="D64" s="234"/>
      <c r="E64" s="235"/>
      <c r="F64" s="236"/>
    </row>
    <row r="65" spans="2:7">
      <c r="B65" s="237" t="s">
        <v>6</v>
      </c>
      <c r="C65" s="300" t="s">
        <v>89</v>
      </c>
      <c r="D65" s="305"/>
      <c r="E65" s="238" t="s">
        <v>7</v>
      </c>
      <c r="F65" s="239"/>
    </row>
    <row r="66" spans="2:7">
      <c r="B66" s="240" t="s">
        <v>8</v>
      </c>
      <c r="C66" s="301" t="s">
        <v>149</v>
      </c>
      <c r="D66" s="306"/>
      <c r="E66" s="241"/>
      <c r="F66" s="239"/>
    </row>
    <row r="67" spans="2:7">
      <c r="B67" s="240" t="s">
        <v>10</v>
      </c>
      <c r="C67" s="302">
        <v>176429</v>
      </c>
      <c r="D67" s="307"/>
      <c r="E67" s="241" t="s">
        <v>11</v>
      </c>
      <c r="F67" s="239"/>
    </row>
    <row r="68" spans="2:7">
      <c r="B68" s="240" t="s">
        <v>12</v>
      </c>
      <c r="C68" s="302"/>
      <c r="D68" s="305"/>
      <c r="E68" s="242"/>
      <c r="F68" s="239"/>
    </row>
    <row r="69" spans="2:7">
      <c r="B69" s="142" t="s">
        <v>13</v>
      </c>
      <c r="C69" s="143">
        <v>34602</v>
      </c>
      <c r="D69" s="305"/>
      <c r="E69" s="243"/>
      <c r="F69" s="239"/>
    </row>
    <row r="70" spans="2:7">
      <c r="B70" s="240" t="s">
        <v>14</v>
      </c>
      <c r="C70" s="302" t="s">
        <v>150</v>
      </c>
      <c r="D70" s="305"/>
      <c r="E70" s="243"/>
      <c r="F70" s="239"/>
    </row>
    <row r="71" spans="2:7">
      <c r="B71" s="244" t="s">
        <v>16</v>
      </c>
      <c r="C71" s="303"/>
      <c r="D71" s="305"/>
      <c r="E71" s="245"/>
      <c r="F71" s="239"/>
    </row>
    <row r="72" spans="2:7">
      <c r="B72" s="244" t="s">
        <v>17</v>
      </c>
      <c r="C72" s="303"/>
      <c r="D72" s="305"/>
      <c r="E72" s="245"/>
      <c r="F72" s="239"/>
    </row>
    <row r="73" spans="2:7" ht="15.75" thickBot="1">
      <c r="B73" s="246" t="s">
        <v>18</v>
      </c>
      <c r="C73" s="303"/>
      <c r="D73" s="305"/>
      <c r="E73" s="245"/>
      <c r="F73" s="247"/>
    </row>
    <row r="74" spans="2:7" ht="15.75" thickBot="1">
      <c r="B74" s="231" t="s">
        <v>19</v>
      </c>
      <c r="C74" s="231" t="s">
        <v>20</v>
      </c>
      <c r="D74" s="313" t="s">
        <v>21</v>
      </c>
      <c r="E74" s="314" t="s">
        <v>22</v>
      </c>
      <c r="F74" s="315" t="s">
        <v>23</v>
      </c>
    </row>
    <row r="75" spans="2:7" s="323" customFormat="1" ht="15.75" thickBot="1">
      <c r="B75" s="257" t="s">
        <v>147</v>
      </c>
      <c r="C75" s="312" t="s">
        <v>151</v>
      </c>
      <c r="D75" s="320">
        <v>3</v>
      </c>
      <c r="E75" s="321">
        <v>98000</v>
      </c>
      <c r="F75" s="322">
        <f>E75*D75</f>
        <v>294000</v>
      </c>
      <c r="G75" s="194"/>
    </row>
    <row r="76" spans="2:7" s="323" customFormat="1" ht="15.75" thickBot="1">
      <c r="B76" s="257" t="s">
        <v>148</v>
      </c>
      <c r="C76" s="312" t="s">
        <v>152</v>
      </c>
      <c r="D76" s="320">
        <v>3</v>
      </c>
      <c r="E76" s="321">
        <v>98000</v>
      </c>
      <c r="F76" s="322">
        <f>E76*D76</f>
        <v>294000</v>
      </c>
      <c r="G76" s="194"/>
    </row>
    <row r="77" spans="2:7">
      <c r="B77" s="232">
        <v>4704102</v>
      </c>
      <c r="C77" s="338" t="s">
        <v>153</v>
      </c>
      <c r="D77" s="320">
        <v>1</v>
      </c>
      <c r="E77" s="321">
        <v>480000</v>
      </c>
      <c r="F77" s="322">
        <v>480000</v>
      </c>
    </row>
    <row r="78" spans="2:7" ht="15.75" thickBot="1">
      <c r="B78" s="252"/>
      <c r="C78" s="339"/>
      <c r="D78" s="321"/>
      <c r="E78" s="340" t="s">
        <v>62</v>
      </c>
      <c r="F78" s="322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zoomScale="86" zoomScaleNormal="86" workbookViewId="0">
      <selection activeCell="G17" sqref="G17"/>
    </sheetView>
  </sheetViews>
  <sheetFormatPr baseColWidth="10" defaultRowHeight="15"/>
  <cols>
    <col min="1" max="1" width="4.140625" customWidth="1"/>
    <col min="2" max="2" width="22.7109375" style="194" customWidth="1"/>
    <col min="3" max="3" width="19.7109375" style="194" customWidth="1"/>
    <col min="4" max="4" width="6.28515625" style="304" customWidth="1"/>
    <col min="5" max="5" width="16.42578125" style="383" customWidth="1"/>
    <col min="6" max="6" width="14.140625" style="196" customWidth="1"/>
    <col min="7" max="7" width="15.42578125" style="193" customWidth="1"/>
    <col min="8" max="8" width="11" style="196" customWidth="1"/>
    <col min="9" max="9" width="9.7109375" style="194" customWidth="1"/>
    <col min="10" max="10" width="17" style="194" customWidth="1"/>
    <col min="11" max="11" width="52" style="194" customWidth="1"/>
    <col min="12" max="12" width="42.5703125" style="509" customWidth="1"/>
  </cols>
  <sheetData>
    <row r="1" spans="1:22">
      <c r="A1" s="529" t="s">
        <v>228</v>
      </c>
      <c r="B1" s="530"/>
      <c r="C1" s="530"/>
      <c r="D1" s="530"/>
      <c r="E1" s="530"/>
      <c r="F1" s="530"/>
      <c r="G1" s="530"/>
      <c r="H1" s="530"/>
      <c r="I1" s="530"/>
      <c r="J1" s="530"/>
      <c r="K1" s="531"/>
    </row>
    <row r="2" spans="1:22" ht="12" customHeight="1" thickBot="1">
      <c r="A2" s="532"/>
      <c r="B2" s="533"/>
      <c r="C2" s="533"/>
      <c r="D2" s="533"/>
      <c r="E2" s="533"/>
      <c r="F2" s="533"/>
      <c r="G2" s="533"/>
      <c r="H2" s="533"/>
      <c r="I2" s="533"/>
      <c r="J2" s="533"/>
      <c r="K2" s="534"/>
    </row>
    <row r="3" spans="1:22" ht="15.75">
      <c r="A3" s="361" t="s">
        <v>77</v>
      </c>
      <c r="B3" s="362" t="s">
        <v>70</v>
      </c>
      <c r="C3" s="363" t="s">
        <v>71</v>
      </c>
      <c r="D3" s="363" t="s">
        <v>72</v>
      </c>
      <c r="E3" s="363" t="s">
        <v>16</v>
      </c>
      <c r="F3" s="364" t="s">
        <v>0</v>
      </c>
      <c r="G3" s="363" t="s">
        <v>14</v>
      </c>
      <c r="H3" s="363" t="s">
        <v>73</v>
      </c>
      <c r="I3" s="363" t="s">
        <v>74</v>
      </c>
      <c r="J3" s="363" t="s">
        <v>75</v>
      </c>
      <c r="K3" s="363" t="s">
        <v>76</v>
      </c>
      <c r="L3" s="510" t="s">
        <v>231</v>
      </c>
    </row>
    <row r="4" spans="1:22" s="429" customFormat="1">
      <c r="A4" s="360">
        <v>1</v>
      </c>
      <c r="B4" s="417" t="s">
        <v>9</v>
      </c>
      <c r="C4" s="422">
        <v>318917</v>
      </c>
      <c r="D4" s="423" t="s">
        <v>44</v>
      </c>
      <c r="E4" s="424" t="s">
        <v>187</v>
      </c>
      <c r="F4" s="425"/>
      <c r="G4" s="426" t="s">
        <v>187</v>
      </c>
      <c r="H4" s="427"/>
      <c r="I4" s="425"/>
      <c r="J4" s="428" t="s">
        <v>37</v>
      </c>
      <c r="K4" s="435"/>
      <c r="L4" s="511"/>
    </row>
    <row r="5" spans="1:22" s="429" customFormat="1">
      <c r="A5" s="360">
        <v>2</v>
      </c>
      <c r="B5" s="418" t="s">
        <v>35</v>
      </c>
      <c r="C5" s="430">
        <v>655225</v>
      </c>
      <c r="D5" s="431" t="s">
        <v>44</v>
      </c>
      <c r="E5" s="424" t="s">
        <v>187</v>
      </c>
      <c r="F5" s="425"/>
      <c r="G5" s="426" t="s">
        <v>187</v>
      </c>
      <c r="H5" s="432"/>
      <c r="I5" s="425"/>
      <c r="J5" s="433" t="s">
        <v>37</v>
      </c>
      <c r="K5" s="435" t="s">
        <v>212</v>
      </c>
      <c r="L5" s="511"/>
    </row>
    <row r="6" spans="1:22" s="429" customFormat="1">
      <c r="A6" s="360">
        <v>3</v>
      </c>
      <c r="B6" s="418" t="s">
        <v>90</v>
      </c>
      <c r="C6" s="430">
        <v>2489855</v>
      </c>
      <c r="D6" s="431" t="s">
        <v>44</v>
      </c>
      <c r="E6" s="424" t="s">
        <v>187</v>
      </c>
      <c r="F6" s="425"/>
      <c r="G6" s="426" t="s">
        <v>187</v>
      </c>
      <c r="H6" s="432"/>
      <c r="I6" s="425"/>
      <c r="J6" s="433" t="s">
        <v>37</v>
      </c>
      <c r="K6" s="436" t="s">
        <v>213</v>
      </c>
      <c r="L6" s="511"/>
    </row>
    <row r="7" spans="1:22" s="472" customFormat="1">
      <c r="A7" s="360">
        <v>4</v>
      </c>
      <c r="B7" s="465" t="s">
        <v>216</v>
      </c>
      <c r="C7" s="466">
        <v>13581384</v>
      </c>
      <c r="D7" s="467" t="s">
        <v>44</v>
      </c>
      <c r="E7" s="468">
        <v>7177</v>
      </c>
      <c r="F7" s="521" t="s">
        <v>236</v>
      </c>
      <c r="G7" s="468">
        <v>260707</v>
      </c>
      <c r="H7" s="469"/>
      <c r="I7" s="469"/>
      <c r="J7" s="470" t="s">
        <v>37</v>
      </c>
      <c r="K7" s="471" t="s">
        <v>227</v>
      </c>
      <c r="L7" s="514" t="s">
        <v>232</v>
      </c>
    </row>
    <row r="8" spans="1:22" s="434" customFormat="1" ht="45">
      <c r="A8" s="360">
        <v>5</v>
      </c>
      <c r="B8" s="502" t="s">
        <v>216</v>
      </c>
      <c r="C8" s="503">
        <v>2735345</v>
      </c>
      <c r="D8" s="504" t="s">
        <v>44</v>
      </c>
      <c r="E8" s="505">
        <v>7178</v>
      </c>
      <c r="F8" s="506" t="s">
        <v>235</v>
      </c>
      <c r="G8" s="507">
        <v>261378</v>
      </c>
      <c r="H8" s="506">
        <v>204169</v>
      </c>
      <c r="I8" s="506">
        <v>61839</v>
      </c>
      <c r="J8" s="522" t="s">
        <v>88</v>
      </c>
      <c r="K8" s="508" t="s">
        <v>229</v>
      </c>
      <c r="L8" s="524" t="s">
        <v>237</v>
      </c>
      <c r="N8" s="473"/>
      <c r="O8" s="473"/>
      <c r="P8" s="473"/>
      <c r="Q8" s="479"/>
      <c r="R8" s="475"/>
      <c r="S8" s="476"/>
      <c r="T8" s="476"/>
      <c r="U8" s="474"/>
      <c r="V8" s="477"/>
    </row>
    <row r="9" spans="1:22" s="434" customFormat="1">
      <c r="A9" s="360">
        <v>6</v>
      </c>
      <c r="B9" s="502" t="s">
        <v>233</v>
      </c>
      <c r="C9" s="503">
        <v>18787720</v>
      </c>
      <c r="D9" s="504" t="s">
        <v>44</v>
      </c>
      <c r="E9" s="505"/>
      <c r="F9" s="506"/>
      <c r="G9" s="507">
        <v>102751</v>
      </c>
      <c r="H9" s="506"/>
      <c r="I9" s="506">
        <v>60582</v>
      </c>
      <c r="J9" s="515" t="s">
        <v>230</v>
      </c>
      <c r="K9" s="508" t="s">
        <v>234</v>
      </c>
      <c r="L9" s="523"/>
      <c r="N9" s="473"/>
      <c r="O9" s="473"/>
      <c r="P9" s="473"/>
      <c r="Q9" s="479"/>
      <c r="R9" s="475"/>
      <c r="S9" s="476"/>
      <c r="T9" s="476"/>
      <c r="U9" s="474"/>
      <c r="V9" s="477"/>
    </row>
    <row r="10" spans="1:22" s="434" customFormat="1">
      <c r="A10" s="360">
        <v>7</v>
      </c>
      <c r="B10" s="483"/>
      <c r="C10" s="484"/>
      <c r="D10" s="485"/>
      <c r="E10" s="486"/>
      <c r="F10" s="487"/>
      <c r="G10" s="478"/>
      <c r="H10" s="487"/>
      <c r="I10" s="487"/>
      <c r="J10" s="488"/>
      <c r="K10" s="494"/>
      <c r="L10" s="512"/>
      <c r="N10" s="473"/>
      <c r="O10" s="473"/>
      <c r="P10" s="473"/>
      <c r="Q10" s="479"/>
      <c r="R10" s="475"/>
      <c r="S10" s="476"/>
      <c r="T10" s="476"/>
      <c r="U10" s="474"/>
      <c r="V10" s="477"/>
    </row>
    <row r="11" spans="1:22" s="434" customFormat="1">
      <c r="A11" s="360">
        <v>8</v>
      </c>
      <c r="B11" s="483"/>
      <c r="C11" s="484"/>
      <c r="D11" s="485"/>
      <c r="E11" s="486"/>
      <c r="F11" s="487"/>
      <c r="G11" s="478"/>
      <c r="H11" s="487"/>
      <c r="I11" s="487"/>
      <c r="J11" s="488"/>
      <c r="K11" s="494"/>
      <c r="L11" s="512"/>
      <c r="N11" s="473"/>
      <c r="O11" s="473"/>
      <c r="P11" s="473"/>
      <c r="Q11" s="479"/>
      <c r="R11" s="475"/>
      <c r="S11" s="476"/>
      <c r="T11" s="476"/>
      <c r="U11" s="474"/>
      <c r="V11" s="477"/>
    </row>
    <row r="12" spans="1:22" s="323" customFormat="1">
      <c r="A12" s="360">
        <v>9</v>
      </c>
      <c r="B12" s="489"/>
      <c r="C12" s="489"/>
      <c r="D12" s="490"/>
      <c r="E12" s="491"/>
      <c r="F12" s="492"/>
      <c r="G12" s="493"/>
      <c r="H12" s="492"/>
      <c r="I12" s="489"/>
      <c r="J12" s="489"/>
      <c r="K12" s="499"/>
      <c r="L12" s="513"/>
      <c r="P12" s="480"/>
      <c r="Q12" s="480"/>
      <c r="R12" s="480"/>
      <c r="S12" s="480"/>
      <c r="T12" s="480"/>
      <c r="U12" s="480"/>
      <c r="V12" s="480"/>
    </row>
    <row r="13" spans="1:22" ht="15.75" customHeight="1" thickBot="1">
      <c r="A13" s="360">
        <v>10</v>
      </c>
      <c r="B13" s="495"/>
      <c r="C13" s="516"/>
      <c r="D13" s="496"/>
      <c r="E13" s="497"/>
      <c r="F13" s="498"/>
      <c r="G13" s="497"/>
      <c r="H13" s="498"/>
      <c r="I13" s="498"/>
      <c r="J13" s="496"/>
      <c r="K13" s="500"/>
      <c r="L13" s="513"/>
    </row>
    <row r="14" spans="1:22" ht="16.5" thickBot="1">
      <c r="B14" s="517" t="s">
        <v>1</v>
      </c>
      <c r="C14" s="518">
        <f>C4+C5+C6</f>
        <v>3463997</v>
      </c>
      <c r="E14" s="481" t="s">
        <v>183</v>
      </c>
      <c r="F14" s="482"/>
      <c r="G14" s="481" t="s">
        <v>188</v>
      </c>
      <c r="H14" s="541" t="s">
        <v>211</v>
      </c>
      <c r="I14" s="542"/>
      <c r="K14" s="501"/>
    </row>
    <row r="15" spans="1:22" ht="15.75">
      <c r="B15" s="412" t="s">
        <v>2</v>
      </c>
      <c r="C15" s="413">
        <f>C9+C8+C7</f>
        <v>35104449</v>
      </c>
      <c r="E15" s="396" t="s">
        <v>175</v>
      </c>
      <c r="F15" s="397" t="s">
        <v>185</v>
      </c>
      <c r="G15" s="414"/>
      <c r="H15" s="543"/>
      <c r="I15" s="544"/>
    </row>
    <row r="16" spans="1:22" ht="16.5" thickBot="1">
      <c r="B16" s="395" t="s">
        <v>3</v>
      </c>
      <c r="C16" s="405"/>
      <c r="E16" s="393" t="s">
        <v>177</v>
      </c>
      <c r="F16" s="392" t="s">
        <v>185</v>
      </c>
      <c r="G16" s="415">
        <f>C9</f>
        <v>18787720</v>
      </c>
      <c r="H16" s="537" t="s">
        <v>245</v>
      </c>
      <c r="I16" s="538"/>
    </row>
    <row r="17" spans="2:9" ht="21">
      <c r="B17" s="395" t="s">
        <v>154</v>
      </c>
      <c r="C17" s="406">
        <f>C14+C15+C16</f>
        <v>38568446</v>
      </c>
      <c r="E17" s="394" t="s">
        <v>182</v>
      </c>
      <c r="F17" s="392" t="s">
        <v>186</v>
      </c>
      <c r="G17" s="415"/>
      <c r="H17" s="539"/>
      <c r="I17" s="540"/>
    </row>
    <row r="18" spans="2:9" ht="16.5" thickBot="1">
      <c r="B18" s="398" t="s">
        <v>4</v>
      </c>
      <c r="C18" s="407">
        <v>15000000</v>
      </c>
      <c r="E18" s="382" t="s">
        <v>184</v>
      </c>
      <c r="F18" s="381" t="s">
        <v>244</v>
      </c>
      <c r="G18" s="416">
        <f>C8</f>
        <v>2735345</v>
      </c>
      <c r="H18" s="537" t="s">
        <v>245</v>
      </c>
      <c r="I18" s="538"/>
    </row>
    <row r="19" spans="2:9" ht="15.75" thickBot="1"/>
    <row r="20" spans="2:9" ht="15.75" thickBot="1">
      <c r="E20" s="535" t="s">
        <v>203</v>
      </c>
      <c r="F20" s="536"/>
    </row>
    <row r="21" spans="2:9">
      <c r="E21" s="384" t="s">
        <v>175</v>
      </c>
      <c r="F21" s="387"/>
    </row>
    <row r="22" spans="2:9">
      <c r="E22" s="385" t="s">
        <v>177</v>
      </c>
      <c r="F22" s="388"/>
    </row>
    <row r="23" spans="2:9">
      <c r="E23" s="385" t="s">
        <v>182</v>
      </c>
      <c r="F23" s="389"/>
    </row>
    <row r="24" spans="2:9" ht="15.75" thickBot="1">
      <c r="E24" s="386" t="s">
        <v>184</v>
      </c>
      <c r="F24" s="390"/>
    </row>
  </sheetData>
  <mergeCells count="7">
    <mergeCell ref="A1:K2"/>
    <mergeCell ref="E20:F20"/>
    <mergeCell ref="H18:I18"/>
    <mergeCell ref="H17:I17"/>
    <mergeCell ref="H16:I16"/>
    <mergeCell ref="H14:I14"/>
    <mergeCell ref="H15:I15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opLeftCell="B1" workbookViewId="0">
      <selection activeCell="E19" sqref="E19:H20"/>
    </sheetView>
  </sheetViews>
  <sheetFormatPr baseColWidth="10" defaultRowHeight="15"/>
  <cols>
    <col min="2" max="2" width="32" customWidth="1"/>
    <col min="3" max="3" width="38.140625" customWidth="1"/>
    <col min="5" max="5" width="10.5703125" customWidth="1"/>
    <col min="6" max="6" width="17.42578125" customWidth="1"/>
    <col min="7" max="7" width="21.42578125" customWidth="1"/>
    <col min="8" max="8" width="19.140625" customWidth="1"/>
    <col min="9" max="9" width="16.42578125" customWidth="1"/>
  </cols>
  <sheetData>
    <row r="1" spans="2:10" ht="15.75" thickBot="1"/>
    <row r="2" spans="2:10" ht="19.5" thickBot="1">
      <c r="B2" s="545" t="s">
        <v>29</v>
      </c>
      <c r="C2" s="546"/>
    </row>
    <row r="3" spans="2:10">
      <c r="B3" s="325">
        <v>9910000003</v>
      </c>
      <c r="C3" s="328" t="s">
        <v>129</v>
      </c>
      <c r="E3" s="419" t="s">
        <v>214</v>
      </c>
      <c r="F3" s="438" t="s">
        <v>218</v>
      </c>
      <c r="G3" s="549" t="s">
        <v>215</v>
      </c>
      <c r="H3" s="549"/>
      <c r="I3" s="419" t="s">
        <v>217</v>
      </c>
      <c r="J3" s="194"/>
    </row>
    <row r="4" spans="2:10" ht="16.5" thickBot="1">
      <c r="B4" s="519" t="s">
        <v>30</v>
      </c>
      <c r="C4" s="520" t="s">
        <v>31</v>
      </c>
      <c r="E4" s="420">
        <v>1</v>
      </c>
      <c r="F4" s="456">
        <v>555012</v>
      </c>
      <c r="G4" s="547" t="s">
        <v>220</v>
      </c>
      <c r="H4" s="548"/>
      <c r="I4" s="439">
        <v>1990000</v>
      </c>
      <c r="J4" s="194"/>
    </row>
    <row r="5" spans="2:10" ht="15.75">
      <c r="B5" s="180">
        <v>3200000000</v>
      </c>
      <c r="C5" s="441" t="s">
        <v>32</v>
      </c>
      <c r="D5" s="391"/>
      <c r="E5" s="420">
        <v>1</v>
      </c>
      <c r="F5" s="457">
        <v>554258</v>
      </c>
      <c r="G5" s="547" t="s">
        <v>221</v>
      </c>
      <c r="H5" s="548"/>
      <c r="I5" s="437">
        <v>400000</v>
      </c>
      <c r="J5" s="421"/>
    </row>
    <row r="6" spans="2:10" ht="15.75">
      <c r="B6" s="180">
        <v>11112222</v>
      </c>
      <c r="C6" s="441" t="s">
        <v>33</v>
      </c>
      <c r="E6" s="420">
        <v>1</v>
      </c>
      <c r="F6" s="457">
        <v>272071</v>
      </c>
      <c r="G6" s="547" t="s">
        <v>222</v>
      </c>
      <c r="H6" s="548"/>
      <c r="I6" s="437">
        <v>300000</v>
      </c>
    </row>
    <row r="7" spans="2:10" ht="16.5" thickBot="1">
      <c r="B7" s="181">
        <v>111110000</v>
      </c>
      <c r="C7" s="442" t="s">
        <v>34</v>
      </c>
      <c r="E7" s="420">
        <v>1</v>
      </c>
      <c r="F7" s="457">
        <v>28456</v>
      </c>
      <c r="G7" s="547" t="s">
        <v>223</v>
      </c>
      <c r="H7" s="548"/>
      <c r="I7" s="437">
        <v>1490000</v>
      </c>
    </row>
    <row r="8" spans="2:10" s="323" customFormat="1" ht="15.75">
      <c r="B8" s="329"/>
      <c r="C8" s="330"/>
      <c r="E8" s="420">
        <v>1</v>
      </c>
      <c r="F8" s="457">
        <v>28463</v>
      </c>
      <c r="G8" s="547" t="s">
        <v>224</v>
      </c>
      <c r="H8" s="548"/>
      <c r="I8" s="437">
        <v>215000</v>
      </c>
    </row>
    <row r="9" spans="2:10" s="323" customFormat="1" ht="16.5" thickBot="1">
      <c r="E9" s="420">
        <v>1</v>
      </c>
      <c r="F9" s="457">
        <v>284631</v>
      </c>
      <c r="G9" s="547" t="s">
        <v>225</v>
      </c>
      <c r="H9" s="548"/>
      <c r="I9" s="437">
        <v>90000</v>
      </c>
    </row>
    <row r="10" spans="2:10" s="446" customFormat="1" ht="19.5" thickBot="1">
      <c r="B10" s="445" t="s">
        <v>29</v>
      </c>
      <c r="C10" s="445" t="s">
        <v>219</v>
      </c>
      <c r="E10" s="420">
        <v>1</v>
      </c>
      <c r="F10" s="457">
        <v>283661</v>
      </c>
      <c r="G10" s="547" t="s">
        <v>226</v>
      </c>
      <c r="H10" s="548"/>
      <c r="I10" s="437">
        <v>90000</v>
      </c>
    </row>
    <row r="11" spans="2:10" s="429" customFormat="1">
      <c r="B11" s="447" t="s">
        <v>189</v>
      </c>
      <c r="C11" s="448" t="s">
        <v>190</v>
      </c>
      <c r="E11" s="420"/>
      <c r="F11" s="458"/>
      <c r="G11" s="547"/>
      <c r="H11" s="548"/>
      <c r="I11" s="437"/>
    </row>
    <row r="12" spans="2:10" s="429" customFormat="1">
      <c r="B12" s="449" t="s">
        <v>191</v>
      </c>
      <c r="C12" s="450" t="s">
        <v>192</v>
      </c>
      <c r="D12" s="451" t="s">
        <v>214</v>
      </c>
      <c r="E12" s="452" t="s">
        <v>215</v>
      </c>
      <c r="F12" s="453" t="s">
        <v>218</v>
      </c>
      <c r="G12" s="452" t="s">
        <v>214</v>
      </c>
    </row>
    <row r="13" spans="2:10" s="429" customFormat="1" ht="15.75">
      <c r="B13" s="449" t="s">
        <v>193</v>
      </c>
      <c r="C13" s="450" t="s">
        <v>194</v>
      </c>
      <c r="D13" s="454"/>
      <c r="E13" s="440"/>
      <c r="F13" s="440"/>
      <c r="G13" s="455"/>
    </row>
    <row r="14" spans="2:10" s="429" customFormat="1" ht="15.75" thickBot="1">
      <c r="B14" s="449" t="s">
        <v>195</v>
      </c>
      <c r="C14" s="450" t="s">
        <v>196</v>
      </c>
    </row>
    <row r="15" spans="2:10" s="429" customFormat="1" ht="15.75" thickBot="1">
      <c r="B15" s="449" t="s">
        <v>197</v>
      </c>
      <c r="C15" s="450" t="s">
        <v>198</v>
      </c>
      <c r="E15" s="459" t="s">
        <v>214</v>
      </c>
      <c r="F15" s="460" t="s">
        <v>218</v>
      </c>
      <c r="G15" s="460" t="s">
        <v>215</v>
      </c>
      <c r="H15" s="460" t="s">
        <v>217</v>
      </c>
    </row>
    <row r="16" spans="2:10" ht="15.75" thickBot="1">
      <c r="B16" s="443"/>
      <c r="C16" s="444"/>
      <c r="E16" s="461">
        <v>1</v>
      </c>
      <c r="F16" s="462">
        <v>3200000000</v>
      </c>
      <c r="G16" s="463" t="s">
        <v>32</v>
      </c>
      <c r="H16" s="464">
        <v>663850</v>
      </c>
    </row>
    <row r="17" spans="5:8" ht="15.75" thickBot="1">
      <c r="E17" s="459" t="s">
        <v>214</v>
      </c>
      <c r="F17" s="460" t="s">
        <v>218</v>
      </c>
      <c r="G17" s="460" t="s">
        <v>215</v>
      </c>
      <c r="H17" s="460" t="s">
        <v>217</v>
      </c>
    </row>
    <row r="18" spans="5:8" ht="15.75" thickBot="1">
      <c r="E18" s="461">
        <v>1</v>
      </c>
      <c r="F18" s="462">
        <v>3200000000</v>
      </c>
      <c r="G18" s="463" t="s">
        <v>32</v>
      </c>
      <c r="H18" s="464">
        <v>2522630</v>
      </c>
    </row>
    <row r="19" spans="5:8" ht="15.75" thickBot="1">
      <c r="E19" s="459" t="s">
        <v>214</v>
      </c>
      <c r="F19" s="460" t="s">
        <v>218</v>
      </c>
      <c r="G19" s="460" t="s">
        <v>215</v>
      </c>
      <c r="H19" s="460" t="s">
        <v>217</v>
      </c>
    </row>
    <row r="20" spans="5:8" ht="15.75" thickBot="1">
      <c r="E20" s="461">
        <v>1</v>
      </c>
      <c r="F20" s="462">
        <v>3200000000</v>
      </c>
      <c r="G20" s="463" t="s">
        <v>32</v>
      </c>
      <c r="H20" s="464">
        <v>318917</v>
      </c>
    </row>
  </sheetData>
  <mergeCells count="10">
    <mergeCell ref="B2:C2"/>
    <mergeCell ref="G10:H10"/>
    <mergeCell ref="G11:H11"/>
    <mergeCell ref="G8:H8"/>
    <mergeCell ref="G9:H9"/>
    <mergeCell ref="G3:H3"/>
    <mergeCell ref="G4:H4"/>
    <mergeCell ref="G5:H5"/>
    <mergeCell ref="G6:H6"/>
    <mergeCell ref="G7:H7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1" sqref="C11"/>
    </sheetView>
  </sheetViews>
  <sheetFormatPr baseColWidth="10" defaultRowHeight="15"/>
  <cols>
    <col min="1" max="2" width="17.140625" customWidth="1"/>
  </cols>
  <sheetData>
    <row r="1" spans="1:4" ht="15.75" thickBot="1"/>
    <row r="2" spans="1:4">
      <c r="A2" s="525" t="s">
        <v>238</v>
      </c>
      <c r="B2" s="525" t="s">
        <v>239</v>
      </c>
    </row>
    <row r="3" spans="1:4" ht="15.75" thickBot="1">
      <c r="A3" s="526">
        <v>42857</v>
      </c>
      <c r="B3" s="526">
        <v>42860</v>
      </c>
      <c r="D3" s="527" t="s">
        <v>242</v>
      </c>
    </row>
    <row r="4" spans="1:4">
      <c r="A4" s="550" t="s">
        <v>240</v>
      </c>
      <c r="B4" s="553" t="s">
        <v>241</v>
      </c>
      <c r="D4" s="527" t="s">
        <v>243</v>
      </c>
    </row>
    <row r="5" spans="1:4">
      <c r="A5" s="551"/>
      <c r="B5" s="554"/>
    </row>
    <row r="6" spans="1:4">
      <c r="A6" s="551"/>
      <c r="B6" s="554"/>
    </row>
    <row r="7" spans="1:4">
      <c r="A7" s="551"/>
      <c r="B7" s="554"/>
    </row>
    <row r="8" spans="1:4">
      <c r="A8" s="551"/>
      <c r="B8" s="554"/>
    </row>
    <row r="9" spans="1:4">
      <c r="A9" s="551"/>
      <c r="B9" s="554"/>
    </row>
    <row r="10" spans="1:4">
      <c r="A10" s="551"/>
      <c r="B10" s="554"/>
    </row>
    <row r="11" spans="1:4">
      <c r="A11" s="551"/>
      <c r="B11" s="554"/>
    </row>
    <row r="12" spans="1:4">
      <c r="A12" s="551"/>
      <c r="B12" s="554"/>
    </row>
    <row r="13" spans="1:4">
      <c r="A13" s="551"/>
      <c r="B13" s="554"/>
    </row>
    <row r="14" spans="1:4" ht="15.75" thickBot="1">
      <c r="A14" s="552"/>
      <c r="B14" s="555"/>
    </row>
  </sheetData>
  <mergeCells count="2">
    <mergeCell ref="A4:A14"/>
    <mergeCell ref="B4:B1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Hoja2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2017-04-26T17:18:09Z</cp:lastPrinted>
  <dcterms:created xsi:type="dcterms:W3CDTF">2016-04-27T13:00:55Z</dcterms:created>
  <dcterms:modified xsi:type="dcterms:W3CDTF">2017-05-10T14:53:09Z</dcterms:modified>
</cp:coreProperties>
</file>