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20490" windowHeight="6555" tabRatio="574" firstSheet="6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" sheetId="10" r:id="rId7"/>
    <sheet name="Codigos " sheetId="4" r:id="rId8"/>
    <sheet name="Hoja1" sheetId="11" r:id="rId9"/>
  </sheets>
  <definedNames>
    <definedName name="_xlnm._FilterDatabase" localSheetId="6" hidden="1">'DETALLE DE FACTURACION'!$A$4:$L$15</definedName>
  </definedNames>
  <calcPr calcId="152511"/>
</workbook>
</file>

<file path=xl/calcChain.xml><?xml version="1.0" encoding="utf-8"?>
<calcChain xmlns="http://schemas.openxmlformats.org/spreadsheetml/2006/main">
  <c r="F31" i="10" l="1"/>
  <c r="G23" i="10"/>
  <c r="G25" i="10"/>
  <c r="F29" i="10" l="1"/>
  <c r="C22" i="10" l="1"/>
  <c r="F16" i="3" l="1"/>
  <c r="F42" i="7" l="1"/>
  <c r="F60" i="5" l="1"/>
  <c r="F30" i="5" l="1"/>
  <c r="F15" i="5" l="1"/>
  <c r="F80" i="6" l="1"/>
  <c r="F79" i="6"/>
  <c r="F82" i="6" s="1"/>
  <c r="F59" i="7" l="1"/>
  <c r="F57" i="7"/>
  <c r="F60" i="7" s="1"/>
  <c r="F30" i="6" l="1"/>
  <c r="F31" i="6"/>
  <c r="F70" i="3"/>
  <c r="F69" i="3"/>
  <c r="F73" i="3" s="1"/>
  <c r="F76" i="8"/>
  <c r="F75" i="8"/>
  <c r="F78" i="8" s="1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<sst xmlns="http://schemas.openxmlformats.org/spreadsheetml/2006/main" count="853" uniqueCount="256">
  <si>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</si>
  <si>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</si>
  <si>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</si>
  <si>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</si>
  <si>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</si>
  <si>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</si>
  <si>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</si>
  <si>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</si>
  <si>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</si>
  <si>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</si>
  <si>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</si>
  <si>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</si>
  <si>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</si>
  <si>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</si>
  <si>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</si>
  <si>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</si>
  <si>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</si>
  <si>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</si>
  <si>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</si>
  <si>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</si>
  <si>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</si>
  <si>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</si>
  <si>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</si>
  <si>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</si>
  <si>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</si>
  <si>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</si>
  <si>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</si>
  <si>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</si>
  <si>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</si>
  <si>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</si>
  <si>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</si>
  <si>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</si>
  <si>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</si>
  <si>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</si>
  <si>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</si>
  <si>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</si>
  <si>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</si>
  <si>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</si>
  <si>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</si>
  <si>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</si>
  <si>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</si>
  <si>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</si>
  <si>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</si>
  <si>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</si>
  <si>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</si>
  <si>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</si>
  <si>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</si>
  <si>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</si>
  <si>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</si>
  <si>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</si>
  <si>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</si>
  <si>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</si>
  <si>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</si>
  <si>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</si>
  <si>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</si>
  <si>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</si>
  <si>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</si>
  <si>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</si>
  <si>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</si>
  <si>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</si>
  <si>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</si>
  <si>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</si>
  <si>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</si>
  <si>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</si>
  <si>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</si>
  <si>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</si>
  <si>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</si>
  <si>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</si>
  <si>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</si>
  <si>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</si>
  <si>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</si>
  <si>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</si>
  <si>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</si>
  <si>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</si>
  <si>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</si>
  <si>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</si>
  <si>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</si>
  <si>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</si>
  <si>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</si>
  <si>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</si>
  <si>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</si>
  <si>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</si>
  <si>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</si>
  <si>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</si>
  <si>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</si>
  <si>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</si>
  <si>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</si>
  <si>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</si>
  <si>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</si>
  <si>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</si>
  <si>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</si>
  <si>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</si>
  <si>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</si>
  <si>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</si>
  <si>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</si>
  <si>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</si>
  <si>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</si>
  <si>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</si>
  <si>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</si>
  <si>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</si>
  <si>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</si>
  <si>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</si>
  <si>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</si>
  <si>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</si>
  <si>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</si>
  <si>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</si>
  <si>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</si>
  <si>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</si>
  <si>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</si>
  <si>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</si>
  <si>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</si>
  <si>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</si>
  <si>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</si>
  <si>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</si>
  <si>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</si>
  <si>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</si>
  <si>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</si>
  <si>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</si>
  <si>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</si>
  <si>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</si>
  <si>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</si>
  <si>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</si>
  <si>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</si>
  <si>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</si>
  <si>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</si>
  <si>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</si>
  <si>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</si>
  <si>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</si>
  <si>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</si>
  <si>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</si>
  <si>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</si>
  <si>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</si>
  <si>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</si>
  <si>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</si>
  <si>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</si>
  <si>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</si>
  <si>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</si>
  <si>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</si>
  <si>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</si>
  <si>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</si>
  <si>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</si>
  <si>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</si>
  <si>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</si>
  <si>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</si>
  <si>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</si>
  <si>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</si>
  <si>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</si>
  <si>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</si>
  <si>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</si>
  <si>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</si>
  <si>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</si>
  <si>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</si>
  <si>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</si>
  <si>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</si>
  <si>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</si>
  <si>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</si>
  <si>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</si>
  <si>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</si>
  <si>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</si>
  <si>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</si>
  <si>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</si>
  <si>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</si>
  <si>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</si>
  <si>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</si>
  <si>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</si>
  <si>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</si>
  <si>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</si>
  <si>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</si>
  <si>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</si>
  <si>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</si>
  <si>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</si>
  <si>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</si>
  <si>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</si>
  <si>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</si>
  <si>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</si>
  <si>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</si>
  <si>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</si>
  <si>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</si>
  <si>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</si>
  <si>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</si>
  <si>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</si>
  <si>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</si>
  <si>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</si>
  <si>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</si>
  <si>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</si>
  <si>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</si>
  <si>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</si>
  <si>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</si>
  <si>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</si>
  <si>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</si>
  <si>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</si>
  <si>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</si>
  <si>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</si>
  <si>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</si>
  <si>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</si>
  <si>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</si>
  <si>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</si>
  <si>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</si>
  <si>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</si>
  <si>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</si>
  <si>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</si>
  <si>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</si>
  <si>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</si>
  <si>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</si>
  <si>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</si>
  <si>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</si>
  <si>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</si>
  <si>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</si>
  <si>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</si>
  <si>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LOGRO DE METAS</t>
  </si>
  <si>
    <t>Columna1</t>
  </si>
  <si>
    <t>25 UF MENSUALES</t>
  </si>
  <si>
    <t>95 UF MENSUALES</t>
  </si>
  <si>
    <t>Cantidad</t>
  </si>
  <si>
    <t>Codigo</t>
  </si>
  <si>
    <t>Detalle</t>
  </si>
  <si>
    <t>P. Unitario</t>
  </si>
  <si>
    <t>Hospital Punta Arenas</t>
  </si>
  <si>
    <t>Facturar Ultimo dia del mes</t>
  </si>
  <si>
    <t>Clinica Las Lilas</t>
  </si>
  <si>
    <t>1 Visita Urgencia UPC</t>
  </si>
  <si>
    <t>1 COLCHON CLINICO 89X2,10</t>
  </si>
  <si>
    <t>Facturacion Mes de Diciembre</t>
  </si>
  <si>
    <t>Clinica Avansalud</t>
  </si>
  <si>
    <t>Capredena</t>
  </si>
  <si>
    <t xml:space="preserve">Gestion de Visita Tecnica </t>
  </si>
  <si>
    <t>G-D</t>
  </si>
  <si>
    <t>O-C</t>
  </si>
  <si>
    <t>Clinica Universitaria de Concepcion</t>
  </si>
  <si>
    <t>JORGE CARREÑO</t>
  </si>
  <si>
    <t>Se realiza la instalacion de modulo Pull Card por GARANTIA</t>
  </si>
  <si>
    <t>4776-3021-SE16</t>
  </si>
  <si>
    <t>Traslado dehamacas, carros, nebulizador, etc. Paul Medina y Michael Riveros  CONCEPCION</t>
  </si>
  <si>
    <t>Traslado de 1 cama y 1 mesa paramount bed, Paul Medina y Michael Riveros CONCEPCION</t>
  </si>
  <si>
    <t>Ingeniería Hospitalaria S.A</t>
  </si>
  <si>
    <t>CODIGO</t>
  </si>
  <si>
    <t>111Avance</t>
  </si>
  <si>
    <t>Avance de Proyecto</t>
  </si>
  <si>
    <t>Se factura un 40%</t>
  </si>
  <si>
    <t>Se facturo un 20%, valor de dólar facturado 678,28</t>
  </si>
  <si>
    <t>Valor de Dólar a facturar 678,28</t>
  </si>
  <si>
    <t>Realizado</t>
  </si>
  <si>
    <t>Pendiente</t>
  </si>
  <si>
    <r>
      <t>·</t>
    </r>
    <r>
      <rPr>
        <sz val="14"/>
        <color rgb="FF1F4E79"/>
        <rFont val="Times New Roman"/>
        <family val="1"/>
      </rPr>
      <t xml:space="preserve">         </t>
    </r>
    <r>
      <rPr>
        <b/>
        <sz val="14"/>
        <color rgb="FF1F4E79"/>
        <rFont val="Calibri"/>
        <family val="2"/>
        <scheme val="minor"/>
      </rPr>
      <t>RUT:</t>
    </r>
    <r>
      <rPr>
        <sz val="14"/>
        <color rgb="FF1F4E79"/>
        <rFont val="Calibri"/>
        <family val="2"/>
        <scheme val="minor"/>
      </rPr>
      <t xml:space="preserve"> 99.575.640-4</t>
    </r>
  </si>
  <si>
    <r>
      <t>·</t>
    </r>
    <r>
      <rPr>
        <sz val="14"/>
        <color rgb="FF1F4E79"/>
        <rFont val="Times New Roman"/>
        <family val="1"/>
      </rPr>
      <t xml:space="preserve">         </t>
    </r>
    <r>
      <rPr>
        <b/>
        <sz val="14"/>
        <color rgb="FF1F4E79"/>
        <rFont val="Calibri"/>
        <family val="2"/>
        <scheme val="minor"/>
      </rPr>
      <t>ORDEN DE COMPRA:</t>
    </r>
    <r>
      <rPr>
        <sz val="14"/>
        <color rgb="FF1F4E79"/>
        <rFont val="Calibri"/>
        <family val="2"/>
        <scheme val="minor"/>
      </rPr>
      <t xml:space="preserve"> 1405-16</t>
    </r>
  </si>
  <si>
    <t>3 Estacion mejorada y 7 cableado de jack</t>
  </si>
  <si>
    <t>10 adaptadores y 5 cables de 10 metros HDMI</t>
  </si>
  <si>
    <t>PROGRAMACION - Kit de 10 CCDIN</t>
  </si>
  <si>
    <t>7001- 7002</t>
  </si>
  <si>
    <t>Ingenieria Hospitalaria s.a</t>
  </si>
  <si>
    <t>1405-16</t>
  </si>
  <si>
    <t>Avance de proyecto, facturtado el 80% Hospital de Carabinero</t>
  </si>
  <si>
    <t>5074-1161-SE16</t>
  </si>
  <si>
    <t>1 visita tecnica</t>
  </si>
  <si>
    <t>LOGRADO</t>
  </si>
  <si>
    <t>NO 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</si>
</sst>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E20076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1F4E79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4"/>
      <color rgb="FF1F4E79"/>
      <name val="Calibri"/>
      <family val="2"/>
      <scheme val="minor"/>
    </font>
    <font>
      <b/>
      <sz val="16"/>
      <name val="Calibri"/>
      <family val="2"/>
      <scheme val="minor"/>
    </font>
    <font>
      <sz val="14"/>
      <color rgb="FF1F4E79"/>
      <name val="Symbol"/>
      <family val="1"/>
      <charset val="2"/>
    </font>
    <font>
      <sz val="14"/>
      <color rgb="FF1F4E79"/>
      <name val="Times New Roman"/>
      <family val="1"/>
    </font>
    <font>
      <sz val="26"/>
      <color theme="1"/>
      <name val="Calibri"/>
      <family val="2"/>
      <scheme val="minor"/>
    </font>
    <font>
      <b/>
      <u/>
      <sz val="14"/>
      <color rgb="FF1F4E79"/>
      <name val="Calibri"/>
      <family val="2"/>
      <scheme val="minor"/>
    </font>
    <font>
      <sz val="12"/>
      <color rgb="FF1F4E79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52">
    <xf numFmtId="0" fontId="0" fillId="0" borderId="0" xfId="0"/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7" fillId="4" borderId="11" xfId="1" applyNumberFormat="1" applyFont="1" applyFill="1" applyBorder="1" applyAlignment="1">
      <alignment horizontal="center" vertical="center"/>
    </xf>
    <xf numFmtId="0" fontId="8" fillId="3" borderId="14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center"/>
    </xf>
    <xf numFmtId="0" fontId="9" fillId="4" borderId="10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2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4" xfId="1" applyNumberFormat="1" applyFont="1" applyFill="1" applyBorder="1" applyAlignment="1">
      <alignment horizontal="right"/>
    </xf>
    <xf numFmtId="0" fontId="13" fillId="6" borderId="15" xfId="1" applyNumberFormat="1" applyFont="1" applyFill="1" applyBorder="1" applyAlignment="1">
      <alignment horizontal="center"/>
    </xf>
    <xf numFmtId="164" fontId="11" fillId="5" borderId="16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center"/>
    </xf>
    <xf numFmtId="14" fontId="11" fillId="5" borderId="16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7" xfId="1" applyNumberFormat="1" applyFont="1" applyFill="1" applyBorder="1" applyAlignment="1">
      <alignment horizontal="right"/>
    </xf>
    <xf numFmtId="0" fontId="10" fillId="6" borderId="18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9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2" xfId="1" applyNumberFormat="1" applyFont="1" applyFill="1" applyBorder="1" applyAlignment="1">
      <alignment horizontal="center"/>
    </xf>
    <xf numFmtId="164" fontId="10" fillId="6" borderId="11" xfId="1" applyFont="1" applyFill="1" applyBorder="1" applyAlignment="1">
      <alignment horizontal="center"/>
    </xf>
    <xf numFmtId="164" fontId="10" fillId="6" borderId="22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right"/>
    </xf>
    <xf numFmtId="0" fontId="10" fillId="6" borderId="26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center"/>
    </xf>
    <xf numFmtId="164" fontId="10" fillId="6" borderId="24" xfId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7" xfId="1" applyNumberFormat="1" applyFont="1" applyFill="1" applyBorder="1"/>
    <xf numFmtId="164" fontId="10" fillId="6" borderId="23" xfId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left"/>
    </xf>
    <xf numFmtId="164" fontId="10" fillId="6" borderId="20" xfId="1" applyNumberFormat="1" applyFont="1" applyFill="1" applyBorder="1" applyAlignment="1">
      <alignment horizontal="right"/>
    </xf>
    <xf numFmtId="0" fontId="13" fillId="6" borderId="13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4" xfId="9" applyNumberFormat="1" applyFont="1" applyFill="1" applyBorder="1" applyAlignment="1">
      <alignment horizontal="left"/>
    </xf>
    <xf numFmtId="0" fontId="1" fillId="8" borderId="14" xfId="9" applyNumberFormat="1" applyFill="1" applyBorder="1" applyAlignment="1">
      <alignment horizontal="left"/>
    </xf>
    <xf numFmtId="0" fontId="1" fillId="8" borderId="19" xfId="9" applyNumberFormat="1" applyFill="1" applyBorder="1" applyAlignment="1">
      <alignment horizontal="left"/>
    </xf>
    <xf numFmtId="0" fontId="6" fillId="8" borderId="22" xfId="0" applyFont="1" applyFill="1" applyBorder="1" applyAlignment="1">
      <alignment horizontal="center"/>
    </xf>
    <xf numFmtId="0" fontId="10" fillId="6" borderId="12" xfId="1" applyNumberFormat="1" applyFont="1" applyFill="1" applyBorder="1" applyAlignment="1">
      <alignment horizontal="center"/>
    </xf>
    <xf numFmtId="0" fontId="10" fillId="6" borderId="19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1" xfId="1" applyNumberFormat="1" applyFont="1" applyFill="1" applyBorder="1"/>
    <xf numFmtId="0" fontId="10" fillId="6" borderId="28" xfId="1" applyNumberFormat="1" applyFont="1" applyFill="1" applyBorder="1" applyAlignment="1">
      <alignment horizontal="center"/>
    </xf>
    <xf numFmtId="0" fontId="10" fillId="6" borderId="29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3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7" fillId="0" borderId="0" xfId="0" applyFont="1"/>
    <xf numFmtId="0" fontId="10" fillId="6" borderId="16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center"/>
    </xf>
    <xf numFmtId="164" fontId="10" fillId="6" borderId="20" xfId="1" applyNumberFormat="1" applyFont="1" applyFill="1" applyBorder="1" applyAlignment="1">
      <alignment horizontal="center"/>
    </xf>
    <xf numFmtId="164" fontId="10" fillId="6" borderId="13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7" fillId="4" borderId="34" xfId="1" applyNumberFormat="1" applyFont="1" applyFill="1" applyBorder="1" applyAlignment="1">
      <alignment horizontal="center" vertical="center"/>
    </xf>
    <xf numFmtId="0" fontId="13" fillId="6" borderId="35" xfId="1" applyNumberFormat="1" applyFont="1" applyFill="1" applyBorder="1" applyAlignment="1">
      <alignment horizontal="center" wrapText="1"/>
    </xf>
    <xf numFmtId="0" fontId="13" fillId="6" borderId="36" xfId="1" applyNumberFormat="1" applyFont="1" applyFill="1" applyBorder="1" applyAlignment="1">
      <alignment horizontal="center"/>
    </xf>
    <xf numFmtId="0" fontId="10" fillId="6" borderId="36" xfId="1" applyNumberFormat="1" applyFont="1" applyFill="1" applyBorder="1" applyAlignment="1">
      <alignment horizontal="center"/>
    </xf>
    <xf numFmtId="0" fontId="8" fillId="3" borderId="36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7" xfId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8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39" xfId="1" applyFont="1" applyFill="1" applyBorder="1" applyAlignment="1">
      <alignment horizontal="center"/>
    </xf>
    <xf numFmtId="164" fontId="11" fillId="5" borderId="40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1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0" fontId="7" fillId="4" borderId="10" xfId="1" applyNumberFormat="1" applyFont="1" applyFill="1" applyBorder="1" applyAlignment="1">
      <alignment horizontal="center" vertical="center"/>
    </xf>
    <xf numFmtId="164" fontId="20" fillId="5" borderId="0" xfId="1" applyFont="1" applyFill="1" applyAlignment="1">
      <alignment horizontal="center" vertical="center"/>
    </xf>
    <xf numFmtId="164" fontId="21" fillId="5" borderId="0" xfId="1" applyFont="1" applyFill="1" applyAlignment="1">
      <alignment vertical="center"/>
    </xf>
    <xf numFmtId="164" fontId="20" fillId="5" borderId="0" xfId="1" applyNumberFormat="1" applyFont="1" applyFill="1" applyAlignment="1">
      <alignment horizontal="right" vertical="center"/>
    </xf>
    <xf numFmtId="0" fontId="8" fillId="6" borderId="12" xfId="1" applyNumberFormat="1" applyFont="1" applyFill="1" applyBorder="1" applyAlignment="1">
      <alignment horizontal="right"/>
    </xf>
    <xf numFmtId="164" fontId="21" fillId="5" borderId="0" xfId="1" applyFont="1" applyFill="1" applyAlignment="1">
      <alignment horizontal="center"/>
    </xf>
    <xf numFmtId="164" fontId="20" fillId="5" borderId="0" xfId="1" applyNumberFormat="1" applyFont="1" applyFill="1" applyAlignment="1">
      <alignment horizontal="right"/>
    </xf>
    <xf numFmtId="0" fontId="8" fillId="6" borderId="14" xfId="1" applyNumberFormat="1" applyFont="1" applyFill="1" applyBorder="1" applyAlignment="1">
      <alignment horizontal="right"/>
    </xf>
    <xf numFmtId="14" fontId="21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0" fillId="5" borderId="0" xfId="1" applyFont="1" applyFill="1"/>
    <xf numFmtId="0" fontId="8" fillId="6" borderId="17" xfId="1" applyNumberFormat="1" applyFont="1" applyFill="1" applyBorder="1" applyAlignment="1">
      <alignment horizontal="right"/>
    </xf>
    <xf numFmtId="164" fontId="20" fillId="5" borderId="0" xfId="1" applyFont="1" applyFill="1" applyAlignment="1">
      <alignment horizontal="right"/>
    </xf>
    <xf numFmtId="0" fontId="8" fillId="6" borderId="19" xfId="1" applyNumberFormat="1" applyFont="1" applyFill="1" applyBorder="1" applyAlignment="1">
      <alignment horizontal="right"/>
    </xf>
    <xf numFmtId="164" fontId="20" fillId="5" borderId="0" xfId="1" applyNumberFormat="1" applyFont="1" applyFill="1" applyBorder="1" applyAlignment="1">
      <alignment horizontal="right"/>
    </xf>
    <xf numFmtId="164" fontId="8" fillId="6" borderId="22" xfId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right"/>
    </xf>
    <xf numFmtId="164" fontId="8" fillId="6" borderId="24" xfId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right"/>
    </xf>
    <xf numFmtId="0" fontId="8" fillId="6" borderId="27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left"/>
    </xf>
    <xf numFmtId="164" fontId="8" fillId="6" borderId="20" xfId="1" applyNumberFormat="1" applyFont="1" applyFill="1" applyBorder="1" applyAlignment="1">
      <alignment horizontal="right"/>
    </xf>
    <xf numFmtId="0" fontId="8" fillId="6" borderId="30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1" xfId="1" applyNumberFormat="1" applyFont="1" applyFill="1" applyBorder="1" applyAlignment="1">
      <alignment horizontal="center"/>
    </xf>
    <xf numFmtId="164" fontId="20" fillId="5" borderId="16" xfId="1" applyFont="1" applyFill="1" applyBorder="1" applyAlignment="1">
      <alignment horizontal="center" vertical="center"/>
    </xf>
    <xf numFmtId="14" fontId="20" fillId="5" borderId="16" xfId="1" applyNumberFormat="1" applyFont="1" applyFill="1" applyBorder="1" applyAlignment="1">
      <alignment horizontal="center" vertical="center"/>
    </xf>
    <xf numFmtId="164" fontId="8" fillId="6" borderId="11" xfId="1" applyFont="1" applyFill="1" applyBorder="1" applyAlignment="1">
      <alignment horizontal="center" vertical="center"/>
    </xf>
    <xf numFmtId="164" fontId="8" fillId="6" borderId="23" xfId="1" applyFont="1" applyFill="1" applyBorder="1" applyAlignment="1">
      <alignment horizontal="center" vertical="center"/>
    </xf>
    <xf numFmtId="0" fontId="8" fillId="6" borderId="25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9" fillId="6" borderId="15" xfId="1" applyNumberFormat="1" applyFont="1" applyFill="1" applyBorder="1" applyAlignment="1">
      <alignment horizontal="center" vertical="center"/>
    </xf>
    <xf numFmtId="0" fontId="8" fillId="6" borderId="15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19" fillId="6" borderId="13" xfId="1" applyNumberFormat="1" applyFont="1" applyFill="1" applyBorder="1" applyAlignment="1">
      <alignment horizontal="center" vertical="center" wrapText="1"/>
    </xf>
    <xf numFmtId="0" fontId="8" fillId="6" borderId="22" xfId="1" applyNumberFormat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42" xfId="1" applyFont="1" applyFill="1" applyBorder="1" applyAlignment="1">
      <alignment horizontal="center" vertical="center"/>
    </xf>
    <xf numFmtId="0" fontId="17" fillId="4" borderId="19" xfId="0" applyFont="1" applyFill="1" applyBorder="1"/>
    <xf numFmtId="0" fontId="8" fillId="4" borderId="20" xfId="1" applyNumberFormat="1" applyFont="1" applyFill="1" applyBorder="1" applyAlignment="1">
      <alignment horizontal="center" vertical="center"/>
    </xf>
    <xf numFmtId="0" fontId="8" fillId="6" borderId="43" xfId="1" applyNumberFormat="1" applyFont="1" applyFill="1" applyBorder="1" applyAlignment="1">
      <alignment horizontal="center" vertical="center"/>
    </xf>
    <xf numFmtId="0" fontId="10" fillId="4" borderId="22" xfId="31" applyFont="1" applyFill="1" applyBorder="1" applyAlignment="1">
      <alignment horizontal="center" vertical="center"/>
    </xf>
    <xf numFmtId="0" fontId="8" fillId="4" borderId="22" xfId="32" applyNumberFormat="1" applyFont="1" applyFill="1" applyBorder="1" applyAlignment="1">
      <alignment horizontal="center"/>
    </xf>
    <xf numFmtId="0" fontId="8" fillId="4" borderId="22" xfId="3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22" fillId="10" borderId="0" xfId="0" applyFont="1" applyFill="1" applyAlignment="1">
      <alignment vertical="top" wrapText="1"/>
    </xf>
    <xf numFmtId="0" fontId="10" fillId="6" borderId="41" xfId="1" applyNumberFormat="1" applyFont="1" applyFill="1" applyBorder="1" applyAlignment="1">
      <alignment horizontal="center"/>
    </xf>
    <xf numFmtId="0" fontId="10" fillId="6" borderId="43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6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0" xfId="1" applyNumberFormat="1" applyFont="1" applyFill="1" applyBorder="1" applyAlignment="1">
      <alignment horizontal="center"/>
    </xf>
    <xf numFmtId="0" fontId="10" fillId="6" borderId="48" xfId="1" applyNumberFormat="1" applyFont="1" applyFill="1" applyBorder="1"/>
    <xf numFmtId="164" fontId="10" fillId="6" borderId="42" xfId="1" applyFont="1" applyFill="1" applyBorder="1" applyAlignment="1">
      <alignment horizontal="center"/>
    </xf>
    <xf numFmtId="164" fontId="10" fillId="6" borderId="41" xfId="1" applyFont="1" applyFill="1" applyBorder="1" applyAlignment="1">
      <alignment horizontal="center"/>
    </xf>
    <xf numFmtId="164" fontId="10" fillId="6" borderId="41" xfId="1" applyNumberFormat="1" applyFont="1" applyFill="1" applyBorder="1" applyAlignment="1">
      <alignment horizontal="center"/>
    </xf>
    <xf numFmtId="164" fontId="10" fillId="6" borderId="49" xfId="1" applyNumberFormat="1" applyFont="1" applyFill="1" applyBorder="1" applyAlignment="1">
      <alignment horizontal="center"/>
    </xf>
    <xf numFmtId="164" fontId="10" fillId="6" borderId="45" xfId="1" applyNumberFormat="1" applyFont="1" applyFill="1" applyBorder="1" applyAlignment="1">
      <alignment horizontal="center"/>
    </xf>
    <xf numFmtId="164" fontId="10" fillId="6" borderId="26" xfId="1" applyFont="1" applyFill="1" applyBorder="1" applyAlignment="1">
      <alignment horizontal="center"/>
    </xf>
    <xf numFmtId="164" fontId="10" fillId="6" borderId="46" xfId="1" applyFont="1" applyFill="1" applyBorder="1" applyAlignment="1">
      <alignment horizontal="center"/>
    </xf>
    <xf numFmtId="164" fontId="10" fillId="6" borderId="27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0" fontId="9" fillId="0" borderId="0" xfId="0" applyFont="1"/>
    <xf numFmtId="0" fontId="19" fillId="6" borderId="13" xfId="1" applyNumberFormat="1" applyFont="1" applyFill="1" applyBorder="1" applyAlignment="1">
      <alignment horizontal="center" wrapText="1"/>
    </xf>
    <xf numFmtId="0" fontId="19" fillId="6" borderId="15" xfId="1" applyNumberFormat="1" applyFont="1" applyFill="1" applyBorder="1" applyAlignment="1">
      <alignment horizontal="center"/>
    </xf>
    <xf numFmtId="0" fontId="8" fillId="6" borderId="15" xfId="1" applyNumberFormat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0" fillId="5" borderId="0" xfId="1" applyFont="1" applyFill="1" applyAlignment="1">
      <alignment horizontal="center"/>
    </xf>
    <xf numFmtId="164" fontId="20" fillId="5" borderId="16" xfId="1" applyFont="1" applyFill="1" applyBorder="1" applyAlignment="1">
      <alignment horizontal="center"/>
    </xf>
    <xf numFmtId="14" fontId="20" fillId="5" borderId="16" xfId="1" applyNumberFormat="1" applyFont="1" applyFill="1" applyBorder="1" applyAlignment="1">
      <alignment horizontal="center"/>
    </xf>
    <xf numFmtId="164" fontId="8" fillId="6" borderId="11" xfId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23" xfId="1" applyFont="1" applyFill="1" applyBorder="1" applyAlignment="1">
      <alignment horizontal="center"/>
    </xf>
    <xf numFmtId="0" fontId="7" fillId="0" borderId="0" xfId="0" applyFont="1"/>
    <xf numFmtId="0" fontId="8" fillId="6" borderId="50" xfId="1" applyNumberFormat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1" xfId="1" applyFont="1" applyFill="1" applyBorder="1" applyAlignment="1">
      <alignment horizontal="center"/>
    </xf>
    <xf numFmtId="164" fontId="8" fillId="6" borderId="41" xfId="1" applyNumberFormat="1" applyFont="1" applyFill="1" applyBorder="1" applyAlignment="1">
      <alignment horizontal="right"/>
    </xf>
    <xf numFmtId="0" fontId="8" fillId="6" borderId="44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1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6" xfId="1" applyNumberFormat="1" applyFont="1" applyFill="1" applyBorder="1" applyAlignment="1">
      <alignment horizontal="center"/>
    </xf>
    <xf numFmtId="0" fontId="1" fillId="8" borderId="12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3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0" xfId="1" applyNumberFormat="1" applyFont="1" applyFill="1" applyBorder="1" applyAlignment="1">
      <alignment horizontal="center"/>
    </xf>
    <xf numFmtId="0" fontId="10" fillId="6" borderId="50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3" xfId="1" applyNumberFormat="1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164" fontId="10" fillId="6" borderId="42" xfId="1" applyNumberFormat="1" applyFont="1" applyFill="1" applyBorder="1" applyAlignment="1">
      <alignment horizontal="center"/>
    </xf>
    <xf numFmtId="0" fontId="8" fillId="6" borderId="5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3" xfId="1" applyFont="1" applyFill="1" applyBorder="1" applyAlignment="1">
      <alignment horizontal="center" vertical="center"/>
    </xf>
    <xf numFmtId="0" fontId="8" fillId="6" borderId="50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6" xfId="1" applyNumberFormat="1" applyFont="1" applyFill="1" applyBorder="1" applyAlignment="1">
      <alignment horizontal="center" vertical="center"/>
    </xf>
    <xf numFmtId="164" fontId="21" fillId="5" borderId="0" xfId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 vertical="center"/>
    </xf>
    <xf numFmtId="164" fontId="20" fillId="5" borderId="0" xfId="1" applyNumberFormat="1" applyFont="1" applyFill="1" applyAlignment="1">
      <alignment horizontal="center"/>
    </xf>
    <xf numFmtId="164" fontId="20" fillId="5" borderId="0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13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20" xfId="1" applyNumberFormat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center"/>
    </xf>
    <xf numFmtId="164" fontId="8" fillId="6" borderId="1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1" xfId="1" applyNumberFormat="1" applyFont="1" applyFill="1" applyBorder="1" applyAlignment="1">
      <alignment horizontal="center"/>
    </xf>
    <xf numFmtId="164" fontId="11" fillId="5" borderId="43" xfId="1" applyFont="1" applyFill="1" applyBorder="1" applyAlignment="1">
      <alignment horizontal="center" vertical="center"/>
    </xf>
    <xf numFmtId="164" fontId="12" fillId="5" borderId="43" xfId="1" applyFont="1" applyFill="1" applyBorder="1" applyAlignment="1">
      <alignment horizontal="center" vertical="center"/>
    </xf>
    <xf numFmtId="164" fontId="11" fillId="5" borderId="42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7" xfId="1" applyNumberFormat="1" applyFont="1" applyFill="1" applyBorder="1" applyAlignment="1">
      <alignment horizontal="center"/>
    </xf>
    <xf numFmtId="0" fontId="10" fillId="6" borderId="58" xfId="1" applyNumberFormat="1" applyFont="1" applyFill="1" applyBorder="1" applyAlignment="1">
      <alignment horizontal="right"/>
    </xf>
    <xf numFmtId="0" fontId="8" fillId="6" borderId="51" xfId="1" applyNumberFormat="1" applyFont="1" applyFill="1" applyBorder="1" applyAlignment="1">
      <alignment horizontal="center"/>
    </xf>
    <xf numFmtId="0" fontId="8" fillId="3" borderId="59" xfId="1" applyNumberFormat="1" applyFont="1" applyFill="1" applyBorder="1" applyAlignment="1">
      <alignment horizontal="right"/>
    </xf>
    <xf numFmtId="0" fontId="8" fillId="3" borderId="60" xfId="1" applyNumberFormat="1" applyFont="1" applyFill="1" applyBorder="1" applyAlignment="1">
      <alignment horizontal="center"/>
    </xf>
    <xf numFmtId="0" fontId="9" fillId="9" borderId="10" xfId="1" applyNumberFormat="1" applyFont="1" applyFill="1" applyBorder="1" applyAlignment="1">
      <alignment horizontal="center" vertical="center"/>
    </xf>
    <xf numFmtId="0" fontId="7" fillId="9" borderId="11" xfId="1" applyNumberFormat="1" applyFont="1" applyFill="1" applyBorder="1" applyAlignment="1">
      <alignment horizontal="center" vertical="center"/>
    </xf>
    <xf numFmtId="0" fontId="8" fillId="9" borderId="22" xfId="1" applyNumberFormat="1" applyFont="1" applyFill="1" applyBorder="1" applyAlignment="1">
      <alignment horizontal="center"/>
    </xf>
    <xf numFmtId="164" fontId="8" fillId="9" borderId="11" xfId="1" applyFont="1" applyFill="1" applyBorder="1" applyAlignment="1">
      <alignment horizontal="center"/>
    </xf>
    <xf numFmtId="164" fontId="8" fillId="9" borderId="22" xfId="1" applyFont="1" applyFill="1" applyBorder="1" applyAlignment="1">
      <alignment horizontal="center"/>
    </xf>
    <xf numFmtId="164" fontId="8" fillId="9" borderId="22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36" xfId="0" applyBorder="1"/>
    <xf numFmtId="0" fontId="10" fillId="3" borderId="22" xfId="1" applyNumberFormat="1" applyFont="1" applyFill="1" applyBorder="1" applyAlignment="1">
      <alignment horizontal="center"/>
    </xf>
    <xf numFmtId="164" fontId="10" fillId="3" borderId="11" xfId="1" applyFont="1" applyFill="1" applyBorder="1" applyAlignment="1">
      <alignment horizontal="center"/>
    </xf>
    <xf numFmtId="164" fontId="10" fillId="3" borderId="22" xfId="1" applyFont="1" applyFill="1" applyBorder="1" applyAlignment="1">
      <alignment horizontal="center"/>
    </xf>
    <xf numFmtId="164" fontId="10" fillId="3" borderId="22" xfId="1" applyNumberFormat="1" applyFont="1" applyFill="1" applyBorder="1" applyAlignment="1">
      <alignment horizontal="right"/>
    </xf>
    <xf numFmtId="0" fontId="9" fillId="3" borderId="10" xfId="1" applyNumberFormat="1" applyFont="1" applyFill="1" applyBorder="1" applyAlignment="1">
      <alignment horizontal="center" vertical="center"/>
    </xf>
    <xf numFmtId="0" fontId="7" fillId="3" borderId="11" xfId="1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9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23" fillId="0" borderId="0" xfId="0" applyNumberFormat="1" applyFont="1" applyFill="1" applyBorder="1" applyAlignment="1" applyProtection="1">
      <alignment vertical="center"/>
    </xf>
    <xf numFmtId="164" fontId="0" fillId="8" borderId="15" xfId="9" applyFont="1" applyFill="1" applyBorder="1"/>
    <xf numFmtId="164" fontId="0" fillId="8" borderId="20" xfId="9" applyFont="1" applyFill="1" applyBorder="1"/>
    <xf numFmtId="0" fontId="0" fillId="0" borderId="22" xfId="0" applyBorder="1"/>
    <xf numFmtId="0" fontId="0" fillId="4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Alignment="1">
      <alignment horizontal="center"/>
    </xf>
    <xf numFmtId="6" fontId="17" fillId="0" borderId="0" xfId="0" applyNumberFormat="1" applyFont="1" applyAlignment="1">
      <alignment horizontal="center"/>
    </xf>
    <xf numFmtId="6" fontId="0" fillId="0" borderId="0" xfId="0" applyNumberFormat="1"/>
    <xf numFmtId="0" fontId="24" fillId="11" borderId="55" xfId="0" applyFont="1" applyFill="1" applyBorder="1" applyAlignment="1">
      <alignment horizontal="center" vertical="center"/>
    </xf>
    <xf numFmtId="0" fontId="24" fillId="11" borderId="56" xfId="0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1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vertical="center"/>
    </xf>
    <xf numFmtId="0" fontId="8" fillId="16" borderId="8" xfId="0" applyFont="1" applyFill="1" applyBorder="1" applyAlignment="1">
      <alignment horizontal="left" vertical="center"/>
    </xf>
    <xf numFmtId="0" fontId="7" fillId="13" borderId="1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32" fillId="0" borderId="0" xfId="0" applyFont="1"/>
    <xf numFmtId="164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26" fillId="12" borderId="22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11" xfId="0" applyFont="1" applyFill="1" applyBorder="1" applyAlignment="1">
      <alignment horizontal="left" vertical="center"/>
    </xf>
    <xf numFmtId="0" fontId="30" fillId="12" borderId="50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25" fillId="13" borderId="50" xfId="0" applyFont="1" applyFill="1" applyBorder="1" applyAlignment="1">
      <alignment horizontal="left" vertical="center"/>
    </xf>
    <xf numFmtId="164" fontId="25" fillId="13" borderId="26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5" fillId="13" borderId="10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left" vertical="center"/>
    </xf>
    <xf numFmtId="164" fontId="25" fillId="3" borderId="46" xfId="0" applyNumberFormat="1" applyFont="1" applyFill="1" applyBorder="1" applyAlignment="1">
      <alignment horizontal="center" vertical="center"/>
    </xf>
    <xf numFmtId="0" fontId="25" fillId="13" borderId="63" xfId="0" applyFont="1" applyFill="1" applyBorder="1" applyAlignment="1">
      <alignment horizontal="center" vertical="center"/>
    </xf>
    <xf numFmtId="0" fontId="25" fillId="13" borderId="64" xfId="0" applyFont="1" applyFill="1" applyBorder="1" applyAlignment="1">
      <alignment horizontal="center" vertical="center"/>
    </xf>
    <xf numFmtId="164" fontId="25" fillId="13" borderId="66" xfId="0" applyNumberFormat="1" applyFont="1" applyFill="1" applyBorder="1" applyAlignment="1">
      <alignment horizontal="right" vertical="center"/>
    </xf>
    <xf numFmtId="0" fontId="25" fillId="13" borderId="62" xfId="0" applyFont="1" applyFill="1" applyBorder="1" applyAlignment="1">
      <alignment horizontal="left" vertical="center"/>
    </xf>
    <xf numFmtId="164" fontId="25" fillId="13" borderId="46" xfId="0" applyNumberFormat="1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0" fontId="25" fillId="13" borderId="36" xfId="0" applyFont="1" applyFill="1" applyBorder="1" applyAlignment="1">
      <alignment horizontal="center" vertical="center"/>
    </xf>
    <xf numFmtId="164" fontId="25" fillId="13" borderId="67" xfId="0" applyNumberFormat="1" applyFont="1" applyFill="1" applyBorder="1" applyAlignment="1">
      <alignment horizontal="right" vertical="center"/>
    </xf>
    <xf numFmtId="164" fontId="25" fillId="13" borderId="14" xfId="0" applyNumberFormat="1" applyFont="1" applyFill="1" applyBorder="1" applyAlignment="1">
      <alignment horizontal="center" vertical="center"/>
    </xf>
    <xf numFmtId="0" fontId="25" fillId="13" borderId="65" xfId="0" applyFont="1" applyFill="1" applyBorder="1" applyAlignment="1">
      <alignment horizontal="left" vertical="center"/>
    </xf>
    <xf numFmtId="164" fontId="25" fillId="13" borderId="27" xfId="0" applyNumberFormat="1" applyFont="1" applyFill="1" applyBorder="1" applyAlignment="1">
      <alignment horizontal="center" vertical="center"/>
    </xf>
    <xf numFmtId="164" fontId="25" fillId="13" borderId="19" xfId="0" applyNumberFormat="1" applyFont="1" applyFill="1" applyBorder="1" applyAlignment="1">
      <alignment horizontal="center"/>
    </xf>
    <xf numFmtId="0" fontId="25" fillId="13" borderId="61" xfId="0" applyFont="1" applyFill="1" applyBorder="1" applyAlignment="1">
      <alignment horizontal="center"/>
    </xf>
    <xf numFmtId="6" fontId="25" fillId="13" borderId="54" xfId="0" applyNumberFormat="1" applyFont="1" applyFill="1" applyBorder="1" applyAlignment="1">
      <alignment horizontal="right"/>
    </xf>
    <xf numFmtId="0" fontId="33" fillId="0" borderId="0" xfId="0" applyFont="1"/>
    <xf numFmtId="0" fontId="3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6" fillId="0" borderId="0" xfId="0" applyFont="1"/>
    <xf numFmtId="0" fontId="25" fillId="13" borderId="12" xfId="0" applyFont="1" applyFill="1" applyBorder="1" applyAlignment="1">
      <alignment horizontal="left" vertical="center"/>
    </xf>
    <xf numFmtId="164" fontId="25" fillId="13" borderId="13" xfId="0" applyNumberFormat="1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left"/>
    </xf>
    <xf numFmtId="6" fontId="25" fillId="13" borderId="15" xfId="0" applyNumberFormat="1" applyFont="1" applyFill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13" borderId="15" xfId="0" applyNumberFormat="1" applyFont="1" applyFill="1" applyBorder="1" applyAlignment="1">
      <alignment horizontal="center"/>
    </xf>
    <xf numFmtId="0" fontId="25" fillId="13" borderId="19" xfId="0" applyFont="1" applyFill="1" applyBorder="1" applyAlignment="1">
      <alignment horizontal="left"/>
    </xf>
    <xf numFmtId="164" fontId="25" fillId="13" borderId="20" xfId="0" applyNumberFormat="1" applyFont="1" applyFill="1" applyBorder="1" applyAlignment="1">
      <alignment horizontal="center"/>
    </xf>
    <xf numFmtId="0" fontId="33" fillId="0" borderId="1" xfId="0" applyFont="1" applyBorder="1"/>
    <xf numFmtId="0" fontId="38" fillId="0" borderId="0" xfId="0" applyFont="1"/>
    <xf numFmtId="0" fontId="39" fillId="11" borderId="0" xfId="0" applyFont="1" applyFill="1" applyAlignment="1">
      <alignment horizontal="center"/>
    </xf>
    <xf numFmtId="0" fontId="37" fillId="0" borderId="0" xfId="0" applyFont="1"/>
    <xf numFmtId="0" fontId="40" fillId="0" borderId="0" xfId="0" applyFont="1"/>
    <xf numFmtId="0" fontId="2" fillId="0" borderId="0" xfId="0" applyFont="1"/>
    <xf numFmtId="0" fontId="4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0" fontId="6" fillId="0" borderId="0" xfId="0" applyFont="1"/>
    <xf numFmtId="0" fontId="43" fillId="0" borderId="0" xfId="0" applyFont="1"/>
    <xf numFmtId="0" fontId="44" fillId="17" borderId="1" xfId="0" applyFont="1" applyFill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50" fillId="0" borderId="0" xfId="0" applyFont="1"/>
    <xf numFmtId="0" fontId="51" fillId="0" borderId="0" xfId="0" applyFont="1" applyAlignment="1">
      <alignment vertical="center"/>
    </xf>
    <xf numFmtId="0" fontId="53" fillId="0" borderId="0" xfId="0" applyFont="1"/>
    <xf numFmtId="0" fontId="54" fillId="0" borderId="0" xfId="0" applyFont="1" applyAlignment="1">
      <alignment horizontal="left" vertical="center" indent="5"/>
    </xf>
    <xf numFmtId="0" fontId="55" fillId="0" borderId="0" xfId="0" applyFont="1" applyAlignment="1">
      <alignment horizontal="left" vertical="center" indent="5"/>
    </xf>
    <xf numFmtId="0" fontId="56" fillId="9" borderId="22" xfId="0" applyFont="1" applyFill="1" applyBorder="1" applyAlignment="1">
      <alignment horizontal="center" vertical="center"/>
    </xf>
    <xf numFmtId="0" fontId="56" fillId="9" borderId="11" xfId="0" applyFont="1" applyFill="1" applyBorder="1" applyAlignment="1">
      <alignment horizontal="center" vertical="center"/>
    </xf>
    <xf numFmtId="0" fontId="57" fillId="4" borderId="38" xfId="0" applyFont="1" applyFill="1" applyBorder="1" applyAlignment="1">
      <alignment horizontal="center" vertical="center"/>
    </xf>
    <xf numFmtId="0" fontId="57" fillId="4" borderId="37" xfId="0" applyFont="1" applyFill="1" applyBorder="1" applyAlignment="1">
      <alignment horizontal="center" vertical="center"/>
    </xf>
    <xf numFmtId="6" fontId="57" fillId="4" borderId="37" xfId="0" applyNumberFormat="1" applyFont="1" applyFill="1" applyBorder="1" applyAlignment="1">
      <alignment horizontal="center" vertical="center"/>
    </xf>
    <xf numFmtId="0" fontId="60" fillId="0" borderId="0" xfId="0" applyFont="1"/>
    <xf numFmtId="0" fontId="7" fillId="18" borderId="1" xfId="0" applyFont="1" applyFill="1" applyBorder="1" applyAlignment="1">
      <alignment horizontal="left" vertical="center"/>
    </xf>
    <xf numFmtId="164" fontId="7" fillId="18" borderId="1" xfId="0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/>
    </xf>
    <xf numFmtId="0" fontId="21" fillId="18" borderId="1" xfId="0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left" vertical="center"/>
    </xf>
    <xf numFmtId="0" fontId="7" fillId="18" borderId="1" xfId="0" applyFont="1" applyFill="1" applyBorder="1"/>
    <xf numFmtId="6" fontId="7" fillId="18" borderId="1" xfId="0" applyNumberFormat="1" applyFont="1" applyFill="1" applyBorder="1" applyAlignment="1">
      <alignment horizontal="center"/>
    </xf>
    <xf numFmtId="0" fontId="27" fillId="18" borderId="1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27" fillId="18" borderId="1" xfId="0" applyFont="1" applyFill="1" applyBorder="1"/>
    <xf numFmtId="0" fontId="21" fillId="18" borderId="1" xfId="0" applyNumberFormat="1" applyFont="1" applyFill="1" applyBorder="1" applyAlignment="1">
      <alignment horizontal="center"/>
    </xf>
    <xf numFmtId="0" fontId="7" fillId="18" borderId="1" xfId="0" applyFont="1" applyFill="1" applyBorder="1" applyAlignment="1">
      <alignment horizontal="left"/>
    </xf>
    <xf numFmtId="0" fontId="29" fillId="18" borderId="1" xfId="0" applyFont="1" applyFill="1" applyBorder="1" applyAlignment="1">
      <alignment horizontal="center" vertical="center"/>
    </xf>
    <xf numFmtId="3" fontId="33" fillId="18" borderId="1" xfId="0" applyNumberFormat="1" applyFont="1" applyFill="1" applyBorder="1"/>
    <xf numFmtId="6" fontId="33" fillId="18" borderId="1" xfId="0" applyNumberFormat="1" applyFont="1" applyFill="1" applyBorder="1"/>
    <xf numFmtId="0" fontId="33" fillId="18" borderId="1" xfId="0" applyFont="1" applyFill="1" applyBorder="1" applyAlignment="1">
      <alignment horizontal="center"/>
    </xf>
    <xf numFmtId="0" fontId="41" fillId="18" borderId="1" xfId="0" applyFont="1" applyFill="1" applyBorder="1" applyAlignment="1">
      <alignment horizontal="center"/>
    </xf>
    <xf numFmtId="6" fontId="33" fillId="18" borderId="1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33" fillId="18" borderId="1" xfId="0" applyFont="1" applyFill="1" applyBorder="1" applyAlignment="1">
      <alignment horizontal="left"/>
    </xf>
    <xf numFmtId="0" fontId="21" fillId="18" borderId="0" xfId="0" applyFont="1" applyFill="1" applyAlignment="1">
      <alignment horizontal="center"/>
    </xf>
    <xf numFmtId="0" fontId="27" fillId="18" borderId="29" xfId="0" applyFont="1" applyFill="1" applyBorder="1" applyAlignment="1">
      <alignment horizontal="center" vertical="center"/>
    </xf>
    <xf numFmtId="0" fontId="21" fillId="18" borderId="29" xfId="0" applyFont="1" applyFill="1" applyBorder="1" applyAlignment="1">
      <alignment horizontal="center" vertical="center"/>
    </xf>
    <xf numFmtId="0" fontId="7" fillId="18" borderId="29" xfId="0" applyFont="1" applyFill="1" applyBorder="1" applyAlignment="1">
      <alignment horizontal="left" vertical="center"/>
    </xf>
    <xf numFmtId="164" fontId="7" fillId="18" borderId="29" xfId="0" applyNumberFormat="1" applyFont="1" applyFill="1" applyBorder="1" applyAlignment="1">
      <alignment horizontal="center" vertical="center"/>
    </xf>
    <xf numFmtId="0" fontId="7" fillId="18" borderId="29" xfId="0" applyFont="1" applyFill="1" applyBorder="1" applyAlignment="1">
      <alignment horizontal="center" vertical="center"/>
    </xf>
    <xf numFmtId="0" fontId="28" fillId="18" borderId="29" xfId="0" applyFont="1" applyFill="1" applyBorder="1" applyAlignment="1">
      <alignment horizontal="center" vertical="center"/>
    </xf>
    <xf numFmtId="0" fontId="21" fillId="18" borderId="1" xfId="0" applyFont="1" applyFill="1" applyBorder="1"/>
    <xf numFmtId="0" fontId="59" fillId="18" borderId="1" xfId="0" applyFont="1" applyFill="1" applyBorder="1" applyAlignment="1">
      <alignment horizontal="center"/>
    </xf>
    <xf numFmtId="0" fontId="44" fillId="19" borderId="1" xfId="0" applyFont="1" applyFill="1" applyBorder="1" applyAlignment="1">
      <alignment horizontal="center" vertical="center"/>
    </xf>
    <xf numFmtId="0" fontId="7" fillId="19" borderId="1" xfId="0" applyFont="1" applyFill="1" applyBorder="1"/>
    <xf numFmtId="6" fontId="7" fillId="19" borderId="1" xfId="0" applyNumberFormat="1" applyFont="1" applyFill="1" applyBorder="1" applyAlignment="1">
      <alignment horizontal="center"/>
    </xf>
    <xf numFmtId="0" fontId="7" fillId="19" borderId="1" xfId="0" applyFont="1" applyFill="1" applyBorder="1" applyAlignment="1">
      <alignment horizontal="center" vertical="center"/>
    </xf>
    <xf numFmtId="0" fontId="27" fillId="19" borderId="1" xfId="0" applyFont="1" applyFill="1" applyBorder="1" applyAlignment="1">
      <alignment horizontal="center"/>
    </xf>
    <xf numFmtId="0" fontId="21" fillId="19" borderId="1" xfId="0" applyFont="1" applyFill="1" applyBorder="1" applyAlignment="1">
      <alignment horizontal="center"/>
    </xf>
    <xf numFmtId="0" fontId="29" fillId="19" borderId="1" xfId="0" applyFont="1" applyFill="1" applyBorder="1" applyAlignment="1">
      <alignment horizontal="center" vertical="center"/>
    </xf>
    <xf numFmtId="0" fontId="21" fillId="18" borderId="0" xfId="0" applyFont="1" applyFill="1" applyBorder="1" applyAlignment="1">
      <alignment horizontal="center"/>
    </xf>
    <xf numFmtId="0" fontId="24" fillId="11" borderId="50" xfId="0" applyFont="1" applyFill="1" applyBorder="1" applyAlignment="1">
      <alignment horizontal="center"/>
    </xf>
    <xf numFmtId="0" fontId="24" fillId="11" borderId="43" xfId="0" applyFont="1" applyFill="1" applyBorder="1" applyAlignment="1">
      <alignment horizontal="center"/>
    </xf>
    <xf numFmtId="0" fontId="24" fillId="11" borderId="42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0" xfId="0" applyFont="1" applyFill="1" applyBorder="1" applyAlignment="1">
      <alignment horizontal="center"/>
    </xf>
    <xf numFmtId="0" fontId="24" fillId="11" borderId="57" xfId="0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/>
    </xf>
    <xf numFmtId="0" fontId="25" fillId="13" borderId="11" xfId="0" applyFont="1" applyFill="1" applyBorder="1" applyAlignment="1">
      <alignment horizontal="center"/>
    </xf>
    <xf numFmtId="0" fontId="25" fillId="13" borderId="10" xfId="0" applyFont="1" applyFill="1" applyBorder="1" applyAlignment="1">
      <alignment horizontal="center" vertical="center"/>
    </xf>
    <xf numFmtId="0" fontId="25" fillId="13" borderId="11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center"/>
    </xf>
    <xf numFmtId="0" fontId="34" fillId="15" borderId="13" xfId="0" applyFont="1" applyFill="1" applyBorder="1" applyAlignment="1">
      <alignment horizontal="center"/>
    </xf>
    <xf numFmtId="0" fontId="35" fillId="14" borderId="14" xfId="0" applyFont="1" applyFill="1" applyBorder="1" applyAlignment="1">
      <alignment horizontal="center"/>
    </xf>
    <xf numFmtId="0" fontId="35" fillId="14" borderId="15" xfId="0" applyFont="1" applyFill="1" applyBorder="1" applyAlignment="1">
      <alignment horizontal="center"/>
    </xf>
    <xf numFmtId="0" fontId="33" fillId="18" borderId="36" xfId="0" applyFont="1" applyFill="1" applyBorder="1" applyAlignment="1">
      <alignment horizontal="left"/>
    </xf>
    <xf numFmtId="0" fontId="33" fillId="18" borderId="47" xfId="0" applyFont="1" applyFill="1" applyBorder="1" applyAlignment="1">
      <alignment horizontal="left"/>
    </xf>
    <xf numFmtId="0" fontId="33" fillId="18" borderId="9" xfId="0" applyFont="1" applyFill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47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46" fillId="4" borderId="10" xfId="0" applyFont="1" applyFill="1" applyBorder="1" applyAlignment="1">
      <alignment horizontal="center"/>
    </xf>
    <xf numFmtId="0" fontId="46" fillId="4" borderId="34" xfId="0" applyFont="1" applyFill="1" applyBorder="1" applyAlignment="1">
      <alignment horizontal="center"/>
    </xf>
    <xf numFmtId="0" fontId="46" fillId="4" borderId="11" xfId="0" applyFont="1" applyFill="1" applyBorder="1" applyAlignment="1">
      <alignment horizontal="center"/>
    </xf>
    <xf numFmtId="0" fontId="58" fillId="4" borderId="10" xfId="0" applyFont="1" applyFill="1" applyBorder="1" applyAlignment="1">
      <alignment horizontal="center"/>
    </xf>
    <xf numFmtId="0" fontId="58" fillId="4" borderId="34" xfId="0" applyFont="1" applyFill="1" applyBorder="1" applyAlignment="1">
      <alignment horizontal="center"/>
    </xf>
    <xf numFmtId="0" fontId="58" fillId="4" borderId="11" xfId="0" applyFont="1" applyFill="1" applyBorder="1" applyAlignment="1">
      <alignment horizontal="center"/>
    </xf>
    <xf numFmtId="0" fontId="46" fillId="3" borderId="59" xfId="0" applyFont="1" applyFill="1" applyBorder="1" applyAlignment="1">
      <alignment horizontal="center" vertical="center"/>
    </xf>
    <xf numFmtId="0" fontId="46" fillId="3" borderId="68" xfId="0" applyFont="1" applyFill="1" applyBorder="1" applyAlignment="1">
      <alignment horizontal="center" vertical="center"/>
    </xf>
    <xf numFmtId="0" fontId="46" fillId="3" borderId="60" xfId="0" applyFont="1" applyFill="1" applyBorder="1" applyAlignment="1">
      <alignment horizontal="center" vertical="center"/>
    </xf>
    <xf numFmtId="0" fontId="46" fillId="4" borderId="59" xfId="0" applyFont="1" applyFill="1" applyBorder="1" applyAlignment="1">
      <alignment horizontal="center" vertical="center"/>
    </xf>
    <xf numFmtId="0" fontId="46" fillId="4" borderId="68" xfId="0" applyFont="1" applyFill="1" applyBorder="1" applyAlignment="1">
      <alignment horizontal="center" vertical="center"/>
    </xf>
    <xf numFmtId="0" fontId="46" fillId="4" borderId="60" xfId="0" applyFont="1" applyFill="1" applyBorder="1" applyAlignment="1">
      <alignment horizontal="center" vertical="center"/>
    </xf>
    <xf numFmtId="0" fontId="21" fillId="19" borderId="1" xfId="0" applyNumberFormat="1" applyFont="1" applyFill="1" applyBorder="1" applyAlignment="1">
      <alignment horizontal="center"/>
    </xf>
  </cellXfs>
  <cellStyles count="37">
    <cellStyle name="Comma 2" xfId="20"/>
    <cellStyle name="Comma 2 2" xfId="28"/>
    <cellStyle name="Comma 2 2 2" xfId="34"/>
    <cellStyle name="Currency 2" xfId="22"/>
    <cellStyle name="Currency 2 2" xfId="30"/>
    <cellStyle name="Currency 2 2 2" xfId="36"/>
    <cellStyle name="Millares 2" xfId="19"/>
    <cellStyle name="Millares 2 2" xfId="27"/>
    <cellStyle name="Millares 2 2 2" xfId="33"/>
    <cellStyle name="Moneda 2" xfId="4"/>
    <cellStyle name="Moneda 2 2" xfId="21"/>
    <cellStyle name="Moneda 2 2 2" xfId="29"/>
    <cellStyle name="Moneda 2 2 2 2" xfId="35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0"/>
  <tableStyles count="0" defaultTableStyle="TableStyleMedium2" defaultPivotStyle="PivotStyleLight16"/>
  <colors>
    <mruColors>
      <color rgb="FFFFCCCC"/>
      <color rgb="FFCCFFFF"/>
      <color rgb="FFE20076"/>
      <color rgb="FFFF66CC"/>
      <color rgb="FFFF99FF"/>
      <color rgb="FF66FFFF"/>
      <color rgb="FF99FF99"/>
      <color rgb="FF66FF66"/>
      <color rgb="FFCC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32" workbookViewId="0">
      <selection activeCell="F61" sqref="B4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2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115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2"/>
      <c r="C19" s="383" t="s">
        <v>25</v>
      </c>
      <c r="D19" s="41"/>
      <c r="E19" s="42"/>
      <c r="F19" s="43"/>
    </row>
    <row r="20" spans="2:6">
      <c r="B20" s="44" t="s">
        <v>6</v>
      </c>
      <c r="C20" s="70" t="s">
        <v>208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182634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55</v>
      </c>
      <c r="D25" s="45"/>
      <c r="E25" s="55"/>
      <c r="F25" s="47"/>
    </row>
    <row r="26" spans="2:6">
      <c r="B26" s="56" t="s">
        <v>16</v>
      </c>
      <c r="C26" s="57" t="s">
        <v>55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378" t="s">
        <v>19</v>
      </c>
      <c r="C29" s="378" t="s">
        <v>20</v>
      </c>
      <c r="D29" s="379" t="s">
        <v>21</v>
      </c>
      <c r="E29" s="380" t="s">
        <v>22</v>
      </c>
      <c r="F29" s="381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655225</v>
      </c>
      <c r="F30" s="64">
        <f>E30*D30</f>
        <v>655225</v>
      </c>
    </row>
    <row r="31" spans="2:6" ht="15.75" thickBot="1">
      <c r="B31" s="65"/>
      <c r="C31" s="66"/>
      <c r="D31" s="67"/>
      <c r="E31" s="68" t="s">
        <v>24</v>
      </c>
      <c r="F31" s="69">
        <f>F30</f>
        <v>655225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132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55</v>
      </c>
      <c r="D40" s="79"/>
      <c r="E40" s="89"/>
      <c r="F40" s="81"/>
    </row>
    <row r="41" spans="2:6">
      <c r="B41" s="90" t="s">
        <v>16</v>
      </c>
      <c r="C41" s="91" t="s">
        <v>55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382"/>
      <c r="C49" s="383" t="s">
        <v>27</v>
      </c>
      <c r="D49" s="111"/>
      <c r="E49" s="112"/>
      <c r="F49" s="113"/>
    </row>
    <row r="50" spans="2:6">
      <c r="B50" s="114" t="s">
        <v>6</v>
      </c>
      <c r="C50" s="140" t="s">
        <v>111</v>
      </c>
      <c r="D50" s="115"/>
      <c r="E50" s="116" t="s">
        <v>7</v>
      </c>
      <c r="F50" s="117"/>
    </row>
    <row r="51" spans="2:6">
      <c r="B51" s="118" t="s">
        <v>8</v>
      </c>
      <c r="C51" s="119" t="s">
        <v>56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378" t="s">
        <v>19</v>
      </c>
      <c r="C59" s="378" t="s">
        <v>20</v>
      </c>
      <c r="D59" s="379" t="s">
        <v>21</v>
      </c>
      <c r="E59" s="380" t="s">
        <v>22</v>
      </c>
      <c r="F59" s="381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106</v>
      </c>
      <c r="D65" s="149"/>
      <c r="E65" s="150" t="s">
        <v>7</v>
      </c>
      <c r="F65" s="151"/>
    </row>
    <row r="66" spans="2:6">
      <c r="B66" s="152" t="s">
        <v>8</v>
      </c>
      <c r="C66" s="153" t="s">
        <v>116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134</v>
      </c>
      <c r="C75" s="169" t="s">
        <v>135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F16" sqref="B4:F16"/>
    </sheetView>
  </sheetViews>
  <sheetFormatPr baseColWidth="10" defaultRowHeight="15"/>
  <cols>
    <col min="2" max="2" width="35.28515625" style="195" customWidth="1"/>
    <col min="3" max="3" width="41.28515625" style="230" customWidth="1"/>
    <col min="4" max="4" width="11.42578125" style="230"/>
    <col min="5" max="5" width="12.28515625" style="304" bestFit="1" customWidth="1"/>
    <col min="6" max="6" width="11.42578125" style="304"/>
  </cols>
  <sheetData>
    <row r="2" spans="2:6" s="179" customFormat="1">
      <c r="B2" s="195"/>
      <c r="C2" s="230"/>
      <c r="D2" s="230"/>
      <c r="E2" s="304"/>
      <c r="F2" s="304"/>
    </row>
    <row r="3" spans="2:6" ht="15.75" thickBot="1"/>
    <row r="4" spans="2:6" ht="15.75" thickBot="1">
      <c r="B4" s="233"/>
      <c r="C4" s="141" t="s">
        <v>38</v>
      </c>
      <c r="D4" s="234"/>
      <c r="E4" s="345"/>
      <c r="F4" s="346"/>
    </row>
    <row r="5" spans="2:6">
      <c r="B5" s="237" t="s">
        <v>6</v>
      </c>
      <c r="C5" s="264" t="s">
        <v>95</v>
      </c>
      <c r="D5" s="234"/>
      <c r="E5" s="238" t="s">
        <v>7</v>
      </c>
      <c r="F5" s="347"/>
    </row>
    <row r="6" spans="2:6">
      <c r="B6" s="240" t="s">
        <v>8</v>
      </c>
      <c r="C6" s="265" t="s">
        <v>94</v>
      </c>
      <c r="D6" s="258"/>
      <c r="E6" s="241"/>
      <c r="F6" s="347"/>
    </row>
    <row r="7" spans="2:6">
      <c r="B7" s="240" t="s">
        <v>10</v>
      </c>
      <c r="C7" s="266"/>
      <c r="D7" s="259"/>
      <c r="E7" s="241" t="s">
        <v>11</v>
      </c>
      <c r="F7" s="347"/>
    </row>
    <row r="8" spans="2:6">
      <c r="B8" s="240" t="s">
        <v>12</v>
      </c>
      <c r="C8" s="266"/>
      <c r="D8" s="234"/>
      <c r="E8" s="242"/>
      <c r="F8" s="347"/>
    </row>
    <row r="9" spans="2:6">
      <c r="B9" s="142" t="s">
        <v>13</v>
      </c>
      <c r="C9" s="267"/>
      <c r="D9" s="234"/>
      <c r="E9" s="305"/>
      <c r="F9" s="347"/>
    </row>
    <row r="10" spans="2:6">
      <c r="B10" s="240" t="s">
        <v>14</v>
      </c>
      <c r="C10" s="266">
        <v>245609</v>
      </c>
      <c r="D10" s="234"/>
      <c r="E10" s="305"/>
      <c r="F10" s="347"/>
    </row>
    <row r="11" spans="2:6">
      <c r="B11" s="244" t="s">
        <v>16</v>
      </c>
      <c r="C11" s="268">
        <v>7171</v>
      </c>
      <c r="D11" s="234"/>
      <c r="E11" s="305"/>
      <c r="F11" s="347"/>
    </row>
    <row r="12" spans="2:6">
      <c r="B12" s="244" t="s">
        <v>17</v>
      </c>
      <c r="C12" s="268"/>
      <c r="D12" s="234"/>
      <c r="E12" s="305"/>
      <c r="F12" s="347"/>
    </row>
    <row r="13" spans="2:6" ht="15.75" thickBot="1">
      <c r="B13" s="244" t="s">
        <v>18</v>
      </c>
      <c r="C13" s="268"/>
      <c r="D13" s="234"/>
      <c r="E13" s="305"/>
      <c r="F13" s="348"/>
    </row>
    <row r="14" spans="2:6" ht="15.75" thickBot="1">
      <c r="B14" s="320" t="s">
        <v>19</v>
      </c>
      <c r="C14" s="263" t="s">
        <v>20</v>
      </c>
      <c r="D14" s="384" t="s">
        <v>21</v>
      </c>
      <c r="E14" s="313" t="s">
        <v>22</v>
      </c>
      <c r="F14" s="349" t="s">
        <v>23</v>
      </c>
    </row>
    <row r="15" spans="2:6" s="195" customFormat="1">
      <c r="B15" s="386" t="s">
        <v>30</v>
      </c>
      <c r="C15" s="387" t="s">
        <v>31</v>
      </c>
      <c r="D15" s="387">
        <v>1</v>
      </c>
      <c r="E15" s="385">
        <v>250000</v>
      </c>
      <c r="F15" s="321">
        <v>250000</v>
      </c>
    </row>
    <row r="16" spans="2:6" ht="15.75" thickBot="1">
      <c r="B16" s="275"/>
      <c r="C16" s="276"/>
      <c r="D16" s="261"/>
      <c r="E16" s="351" t="s">
        <v>24</v>
      </c>
      <c r="F16" s="352">
        <f>F15*D15</f>
        <v>250000</v>
      </c>
    </row>
    <row r="18" spans="2:6" ht="15.75" thickBot="1"/>
    <row r="19" spans="2:6" ht="15.75" thickBot="1">
      <c r="B19" s="233"/>
      <c r="C19" s="141" t="s">
        <v>39</v>
      </c>
      <c r="D19" s="234"/>
      <c r="E19" s="345"/>
      <c r="F19" s="346"/>
    </row>
    <row r="20" spans="2:6">
      <c r="B20" s="237" t="s">
        <v>6</v>
      </c>
      <c r="C20" s="264" t="s">
        <v>95</v>
      </c>
      <c r="D20" s="234"/>
      <c r="E20" s="238" t="s">
        <v>7</v>
      </c>
      <c r="F20" s="347"/>
    </row>
    <row r="21" spans="2:6">
      <c r="B21" s="240" t="s">
        <v>8</v>
      </c>
      <c r="C21" s="265" t="s">
        <v>94</v>
      </c>
      <c r="D21" s="258"/>
      <c r="E21" s="241"/>
      <c r="F21" s="347"/>
    </row>
    <row r="22" spans="2:6">
      <c r="B22" s="240" t="s">
        <v>10</v>
      </c>
      <c r="C22" s="266"/>
      <c r="D22" s="259"/>
      <c r="E22" s="241" t="s">
        <v>11</v>
      </c>
      <c r="F22" s="347"/>
    </row>
    <row r="23" spans="2:6">
      <c r="B23" s="240" t="s">
        <v>12</v>
      </c>
      <c r="C23" s="266"/>
      <c r="D23" s="234"/>
      <c r="E23" s="242"/>
      <c r="F23" s="347"/>
    </row>
    <row r="24" spans="2:6">
      <c r="B24" s="142" t="s">
        <v>13</v>
      </c>
      <c r="C24" s="267">
        <v>33371</v>
      </c>
      <c r="D24" s="234"/>
      <c r="E24" s="305"/>
      <c r="F24" s="347"/>
    </row>
    <row r="25" spans="2:6">
      <c r="B25" s="240" t="s">
        <v>14</v>
      </c>
      <c r="C25" s="266"/>
      <c r="D25" s="234"/>
      <c r="E25" s="305"/>
      <c r="F25" s="347"/>
    </row>
    <row r="26" spans="2:6">
      <c r="B26" s="244" t="s">
        <v>16</v>
      </c>
      <c r="C26" s="268">
        <v>7165</v>
      </c>
      <c r="D26" s="234"/>
      <c r="E26" s="305"/>
      <c r="F26" s="347"/>
    </row>
    <row r="27" spans="2:6">
      <c r="B27" s="244" t="s">
        <v>17</v>
      </c>
      <c r="C27" s="268"/>
      <c r="D27" s="234"/>
      <c r="E27" s="305"/>
      <c r="F27" s="347"/>
    </row>
    <row r="28" spans="2:6" ht="15.75" thickBot="1">
      <c r="B28" s="246" t="s">
        <v>18</v>
      </c>
      <c r="C28" s="268" t="s">
        <v>82</v>
      </c>
      <c r="D28" s="234"/>
      <c r="E28" s="305"/>
      <c r="F28" s="348"/>
    </row>
    <row r="29" spans="2:6" ht="15.75" thickBot="1">
      <c r="B29" s="257" t="s">
        <v>19</v>
      </c>
      <c r="C29" s="270" t="s">
        <v>20</v>
      </c>
      <c r="D29" s="274" t="s">
        <v>21</v>
      </c>
      <c r="E29" s="248" t="s">
        <v>22</v>
      </c>
      <c r="F29" s="349" t="s">
        <v>23</v>
      </c>
    </row>
    <row r="30" spans="2:6" s="179" customFormat="1" ht="15.75" thickBot="1">
      <c r="B30" s="279" t="s">
        <v>85</v>
      </c>
      <c r="C30" s="277" t="s">
        <v>101</v>
      </c>
      <c r="D30" s="280">
        <v>8</v>
      </c>
      <c r="E30" s="248">
        <v>45675</v>
      </c>
      <c r="F30" s="353">
        <f>E30*8</f>
        <v>365400</v>
      </c>
    </row>
    <row r="31" spans="2:6" s="179" customFormat="1" ht="15.75" thickBot="1">
      <c r="B31" s="279" t="s">
        <v>92</v>
      </c>
      <c r="C31" s="277" t="s">
        <v>102</v>
      </c>
      <c r="D31" s="280">
        <v>8</v>
      </c>
      <c r="E31" s="248">
        <v>70868</v>
      </c>
      <c r="F31" s="353">
        <f>E31*8</f>
        <v>566944</v>
      </c>
    </row>
    <row r="32" spans="2:6" s="179" customFormat="1" ht="15.75" thickBot="1">
      <c r="B32" s="279" t="s">
        <v>93</v>
      </c>
      <c r="C32" s="277" t="s">
        <v>103</v>
      </c>
      <c r="D32" s="280">
        <v>2</v>
      </c>
      <c r="E32" s="248">
        <v>79959</v>
      </c>
      <c r="F32" s="353">
        <f>E32*2</f>
        <v>159918</v>
      </c>
    </row>
    <row r="33" spans="2:6" s="179" customFormat="1" ht="15.75" thickBot="1">
      <c r="B33" s="279">
        <v>1110000</v>
      </c>
      <c r="C33" s="277" t="s">
        <v>34</v>
      </c>
      <c r="D33" s="280">
        <v>1</v>
      </c>
      <c r="E33" s="248">
        <v>280000</v>
      </c>
      <c r="F33" s="248">
        <v>280000</v>
      </c>
    </row>
    <row r="34" spans="2:6" s="179" customFormat="1" ht="15.75" thickBot="1">
      <c r="B34" s="279" t="s">
        <v>100</v>
      </c>
      <c r="C34" s="277" t="s">
        <v>104</v>
      </c>
      <c r="D34" s="280">
        <v>1</v>
      </c>
      <c r="E34" s="248">
        <v>250000</v>
      </c>
      <c r="F34" s="248">
        <v>250000</v>
      </c>
    </row>
    <row r="35" spans="2:6" s="179" customFormat="1" ht="15.75" thickBot="1">
      <c r="B35" s="279" t="s">
        <v>96</v>
      </c>
      <c r="C35" s="277" t="s">
        <v>105</v>
      </c>
      <c r="D35" s="280">
        <v>2</v>
      </c>
      <c r="E35" s="248">
        <v>206964</v>
      </c>
      <c r="F35" s="353">
        <f>E35*2</f>
        <v>413928</v>
      </c>
    </row>
    <row r="36" spans="2:6" s="179" customFormat="1" ht="15.75" thickBot="1">
      <c r="B36" s="279" t="s">
        <v>97</v>
      </c>
      <c r="C36" s="277" t="s">
        <v>99</v>
      </c>
      <c r="D36" s="280">
        <v>30</v>
      </c>
      <c r="E36" s="248">
        <v>0</v>
      </c>
      <c r="F36" s="248">
        <v>0</v>
      </c>
    </row>
    <row r="37" spans="2:6" s="179" customFormat="1" ht="15.75" thickBot="1">
      <c r="B37" s="279" t="s">
        <v>98</v>
      </c>
      <c r="C37" s="277" t="s">
        <v>99</v>
      </c>
      <c r="D37" s="280">
        <v>30</v>
      </c>
      <c r="E37" s="248">
        <v>0</v>
      </c>
      <c r="F37" s="248">
        <v>0</v>
      </c>
    </row>
    <row r="38" spans="2:6" ht="15.75" thickBot="1">
      <c r="B38" s="279"/>
      <c r="C38" s="277"/>
      <c r="D38" s="280"/>
      <c r="E38" s="248"/>
      <c r="F38" s="353"/>
    </row>
    <row r="39" spans="2:6" ht="15.75" thickBot="1">
      <c r="B39" s="279"/>
      <c r="C39" s="277"/>
      <c r="D39" s="278"/>
      <c r="E39" s="354" t="s">
        <v>24</v>
      </c>
      <c r="F39" s="352">
        <f>F30+F31+F32+F33+F34+F35</f>
        <v>2036190</v>
      </c>
    </row>
    <row r="40" spans="2:6">
      <c r="C40" s="277"/>
    </row>
    <row r="41" spans="2:6" ht="15.75" thickBot="1"/>
    <row r="42" spans="2:6" ht="15.75" thickBot="1">
      <c r="B42" s="233"/>
      <c r="C42" s="141" t="s">
        <v>40</v>
      </c>
      <c r="D42" s="234"/>
      <c r="E42" s="345"/>
      <c r="F42" s="346"/>
    </row>
    <row r="43" spans="2:6">
      <c r="B43" s="237" t="s">
        <v>6</v>
      </c>
      <c r="C43" s="269" t="s">
        <v>78</v>
      </c>
      <c r="D43" s="234"/>
      <c r="E43" s="238" t="s">
        <v>7</v>
      </c>
      <c r="F43" s="347"/>
    </row>
    <row r="44" spans="2:6">
      <c r="B44" s="240" t="s">
        <v>8</v>
      </c>
      <c r="C44" s="265" t="s">
        <v>79</v>
      </c>
      <c r="D44" s="258"/>
      <c r="E44" s="241"/>
      <c r="F44" s="347"/>
    </row>
    <row r="45" spans="2:6">
      <c r="B45" s="240" t="s">
        <v>10</v>
      </c>
      <c r="C45" s="266">
        <v>174338</v>
      </c>
      <c r="D45" s="259"/>
      <c r="E45" s="241" t="s">
        <v>11</v>
      </c>
      <c r="F45" s="347"/>
    </row>
    <row r="46" spans="2:6">
      <c r="B46" s="240" t="s">
        <v>12</v>
      </c>
      <c r="C46" s="266"/>
      <c r="D46" s="234"/>
      <c r="E46" s="242"/>
      <c r="F46" s="347"/>
    </row>
    <row r="47" spans="2:6">
      <c r="B47" s="142" t="s">
        <v>13</v>
      </c>
      <c r="C47" s="267">
        <v>33187</v>
      </c>
      <c r="D47" s="234"/>
      <c r="E47" s="305"/>
      <c r="F47" s="347"/>
    </row>
    <row r="48" spans="2:6">
      <c r="B48" s="240" t="s">
        <v>14</v>
      </c>
      <c r="C48" s="266" t="s">
        <v>77</v>
      </c>
      <c r="D48" s="234"/>
      <c r="E48" s="305"/>
      <c r="F48" s="347"/>
    </row>
    <row r="49" spans="2:6">
      <c r="B49" s="244" t="s">
        <v>16</v>
      </c>
      <c r="C49" s="268">
        <v>7074</v>
      </c>
      <c r="D49" s="234"/>
      <c r="E49" s="305"/>
      <c r="F49" s="347"/>
    </row>
    <row r="50" spans="2:6">
      <c r="B50" s="244" t="s">
        <v>17</v>
      </c>
      <c r="C50" s="268"/>
      <c r="D50" s="234"/>
      <c r="E50" s="305"/>
      <c r="F50" s="347"/>
    </row>
    <row r="51" spans="2:6" ht="15.75" thickBot="1">
      <c r="B51" s="246" t="s">
        <v>18</v>
      </c>
      <c r="C51" s="268" t="s">
        <v>82</v>
      </c>
      <c r="D51" s="234"/>
      <c r="E51" s="305"/>
      <c r="F51" s="348"/>
    </row>
    <row r="52" spans="2:6" ht="15.75" thickBot="1">
      <c r="B52" s="231" t="s">
        <v>19</v>
      </c>
      <c r="C52" s="270" t="s">
        <v>20</v>
      </c>
      <c r="D52" s="260" t="s">
        <v>21</v>
      </c>
      <c r="E52" s="248" t="s">
        <v>22</v>
      </c>
      <c r="F52" s="349" t="s">
        <v>23</v>
      </c>
    </row>
    <row r="53" spans="2:6">
      <c r="B53" s="232">
        <v>38827</v>
      </c>
      <c r="C53" s="271" t="s">
        <v>80</v>
      </c>
      <c r="D53" s="262">
        <v>2</v>
      </c>
      <c r="E53" s="250">
        <v>25000</v>
      </c>
      <c r="F53" s="350">
        <f>E53*D53</f>
        <v>50000</v>
      </c>
    </row>
    <row r="54" spans="2:6" s="179" customFormat="1">
      <c r="B54" s="255">
        <v>352060000</v>
      </c>
      <c r="C54" s="272" t="s">
        <v>81</v>
      </c>
      <c r="D54" s="263">
        <v>1</v>
      </c>
      <c r="E54" s="256">
        <v>40150</v>
      </c>
      <c r="F54" s="355">
        <v>40150</v>
      </c>
    </row>
    <row r="55" spans="2:6" ht="15.75" thickBot="1">
      <c r="B55" s="252"/>
      <c r="C55" s="273"/>
      <c r="D55" s="261"/>
      <c r="E55" s="351" t="s">
        <v>24</v>
      </c>
      <c r="F55" s="352">
        <f>F53+F54</f>
        <v>90150</v>
      </c>
    </row>
    <row r="57" spans="2:6" ht="15.75" thickBot="1"/>
    <row r="58" spans="2:6" ht="15.75" thickBot="1">
      <c r="B58" s="233"/>
      <c r="C58" s="141" t="s">
        <v>41</v>
      </c>
      <c r="D58" s="234"/>
      <c r="E58" s="345"/>
      <c r="F58" s="346"/>
    </row>
    <row r="59" spans="2:6">
      <c r="B59" s="237" t="s">
        <v>6</v>
      </c>
      <c r="C59" s="269" t="s">
        <v>133</v>
      </c>
      <c r="D59" s="234"/>
      <c r="E59" s="238" t="s">
        <v>7</v>
      </c>
      <c r="F59" s="347"/>
    </row>
    <row r="60" spans="2:6">
      <c r="B60" s="240" t="s">
        <v>8</v>
      </c>
      <c r="C60" s="265" t="s">
        <v>153</v>
      </c>
      <c r="D60" s="258"/>
      <c r="E60" s="241"/>
      <c r="F60" s="347"/>
    </row>
    <row r="61" spans="2:6">
      <c r="B61" s="240" t="s">
        <v>10</v>
      </c>
      <c r="C61" s="266">
        <v>176765</v>
      </c>
      <c r="D61" s="259"/>
      <c r="E61" s="241" t="s">
        <v>11</v>
      </c>
      <c r="F61" s="347"/>
    </row>
    <row r="62" spans="2:6">
      <c r="B62" s="240" t="s">
        <v>12</v>
      </c>
      <c r="C62" s="266"/>
      <c r="D62" s="234"/>
      <c r="E62" s="242"/>
      <c r="F62" s="347"/>
    </row>
    <row r="63" spans="2:6">
      <c r="B63" s="142" t="s">
        <v>13</v>
      </c>
      <c r="C63" s="267">
        <v>34600</v>
      </c>
      <c r="D63" s="234"/>
      <c r="E63" s="305"/>
      <c r="F63" s="347"/>
    </row>
    <row r="64" spans="2:6">
      <c r="B64" s="240" t="s">
        <v>14</v>
      </c>
      <c r="C64" s="266">
        <v>4500036516</v>
      </c>
      <c r="D64" s="234"/>
      <c r="E64" s="305"/>
      <c r="F64" s="347"/>
    </row>
    <row r="65" spans="2:6">
      <c r="B65" s="244" t="s">
        <v>16</v>
      </c>
      <c r="C65" s="268"/>
      <c r="D65" s="234"/>
      <c r="E65" s="305"/>
      <c r="F65" s="347"/>
    </row>
    <row r="66" spans="2:6">
      <c r="B66" s="244" t="s">
        <v>17</v>
      </c>
      <c r="C66" s="268"/>
      <c r="D66" s="234"/>
      <c r="E66" s="305"/>
      <c r="F66" s="347"/>
    </row>
    <row r="67" spans="2:6" ht="15.75" thickBot="1">
      <c r="B67" s="246" t="s">
        <v>18</v>
      </c>
      <c r="C67" s="268"/>
      <c r="D67" s="234"/>
      <c r="E67" s="305"/>
      <c r="F67" s="348"/>
    </row>
    <row r="68" spans="2:6" ht="15.75" thickBot="1">
      <c r="B68" s="231" t="s">
        <v>19</v>
      </c>
      <c r="C68" s="270" t="s">
        <v>20</v>
      </c>
      <c r="D68" s="341" t="s">
        <v>21</v>
      </c>
      <c r="E68" s="321" t="s">
        <v>22</v>
      </c>
      <c r="F68" s="356" t="s">
        <v>23</v>
      </c>
    </row>
    <row r="69" spans="2:6" s="323" customFormat="1" ht="15.75" thickBot="1">
      <c r="B69" s="257">
        <v>553858</v>
      </c>
      <c r="C69" s="342" t="s">
        <v>154</v>
      </c>
      <c r="D69" s="344">
        <v>2</v>
      </c>
      <c r="E69" s="321">
        <v>185200</v>
      </c>
      <c r="F69" s="353">
        <f>E69*D69</f>
        <v>370400</v>
      </c>
    </row>
    <row r="70" spans="2:6" s="323" customFormat="1" ht="15.75" thickBot="1">
      <c r="B70" s="257">
        <v>554012</v>
      </c>
      <c r="C70" s="342" t="s">
        <v>155</v>
      </c>
      <c r="D70" s="344">
        <v>2</v>
      </c>
      <c r="E70" s="321">
        <v>147806</v>
      </c>
      <c r="F70" s="353">
        <f>E70*D70</f>
        <v>295612</v>
      </c>
    </row>
    <row r="71" spans="2:6" s="323" customFormat="1" ht="15.75" thickBot="1">
      <c r="B71" s="257">
        <v>553855</v>
      </c>
      <c r="C71" s="342" t="s">
        <v>156</v>
      </c>
      <c r="D71" s="344">
        <v>1</v>
      </c>
      <c r="E71" s="321">
        <v>390000</v>
      </c>
      <c r="F71" s="321">
        <v>390000</v>
      </c>
    </row>
    <row r="72" spans="2:6">
      <c r="B72" s="232">
        <v>3200000000</v>
      </c>
      <c r="C72" s="271" t="s">
        <v>32</v>
      </c>
      <c r="D72" s="343">
        <v>1</v>
      </c>
      <c r="E72" s="318">
        <v>175000</v>
      </c>
      <c r="F72" s="318">
        <v>175000</v>
      </c>
    </row>
    <row r="73" spans="2:6" ht="15.75" thickBot="1">
      <c r="B73" s="252"/>
      <c r="C73" s="273"/>
      <c r="D73" s="261"/>
      <c r="E73" s="351" t="s">
        <v>24</v>
      </c>
      <c r="F73" s="352">
        <f>F69+F70+F71+F72</f>
        <v>1231012</v>
      </c>
    </row>
    <row r="75" spans="2:6" ht="15.75" thickBot="1"/>
    <row r="76" spans="2:6" ht="15.75" thickBot="1">
      <c r="B76" s="233"/>
      <c r="C76" s="141" t="s">
        <v>42</v>
      </c>
      <c r="D76" s="234"/>
      <c r="E76" s="345"/>
      <c r="F76" s="346"/>
    </row>
    <row r="77" spans="2:6">
      <c r="B77" s="237" t="s">
        <v>6</v>
      </c>
      <c r="C77" s="281" t="s">
        <v>133</v>
      </c>
      <c r="D77" s="234"/>
      <c r="E77" s="238" t="s">
        <v>7</v>
      </c>
      <c r="F77" s="347"/>
    </row>
    <row r="78" spans="2:6">
      <c r="B78" s="240" t="s">
        <v>8</v>
      </c>
      <c r="C78" s="265" t="s">
        <v>68</v>
      </c>
      <c r="D78" s="258"/>
      <c r="E78" s="241"/>
      <c r="F78" s="347"/>
    </row>
    <row r="79" spans="2:6">
      <c r="B79" s="240" t="s">
        <v>10</v>
      </c>
      <c r="C79" s="266"/>
      <c r="D79" s="259"/>
      <c r="E79" s="241" t="s">
        <v>11</v>
      </c>
      <c r="F79" s="347"/>
    </row>
    <row r="80" spans="2:6">
      <c r="B80" s="240" t="s">
        <v>12</v>
      </c>
      <c r="C80" s="266"/>
      <c r="D80" s="234"/>
      <c r="E80" s="242"/>
      <c r="F80" s="347"/>
    </row>
    <row r="81" spans="2:6">
      <c r="B81" s="142" t="s">
        <v>13</v>
      </c>
      <c r="C81" s="267"/>
      <c r="D81" s="234"/>
      <c r="E81" s="305"/>
      <c r="F81" s="347"/>
    </row>
    <row r="82" spans="2:6">
      <c r="B82" s="240" t="s">
        <v>14</v>
      </c>
      <c r="C82" s="266"/>
      <c r="D82" s="234"/>
      <c r="E82" s="305"/>
      <c r="F82" s="347"/>
    </row>
    <row r="83" spans="2:6">
      <c r="B83" s="244" t="s">
        <v>16</v>
      </c>
      <c r="C83" s="268"/>
      <c r="D83" s="234"/>
      <c r="E83" s="305"/>
      <c r="F83" s="347"/>
    </row>
    <row r="84" spans="2:6">
      <c r="B84" s="244" t="s">
        <v>17</v>
      </c>
      <c r="C84" s="268"/>
      <c r="D84" s="234"/>
      <c r="E84" s="305"/>
      <c r="F84" s="347"/>
    </row>
    <row r="85" spans="2:6" ht="15.75" thickBot="1">
      <c r="B85" s="246" t="s">
        <v>18</v>
      </c>
      <c r="C85" s="268"/>
      <c r="D85" s="234"/>
      <c r="E85" s="305"/>
      <c r="F85" s="348"/>
    </row>
    <row r="86" spans="2:6" ht="15.75" thickBot="1">
      <c r="B86" s="231" t="s">
        <v>19</v>
      </c>
      <c r="C86" s="270" t="s">
        <v>20</v>
      </c>
      <c r="D86" s="260" t="s">
        <v>21</v>
      </c>
      <c r="E86" s="248" t="s">
        <v>22</v>
      </c>
      <c r="F86" s="349" t="s">
        <v>23</v>
      </c>
    </row>
    <row r="87" spans="2:6">
      <c r="B87" s="232"/>
      <c r="C87" s="271"/>
      <c r="D87" s="262"/>
      <c r="E87" s="250"/>
      <c r="F87" s="350"/>
    </row>
    <row r="88" spans="2:6" ht="15.75" thickBot="1">
      <c r="B88" s="252"/>
      <c r="C88" s="273"/>
      <c r="D88" s="261"/>
      <c r="E88" s="351" t="s">
        <v>24</v>
      </c>
      <c r="F88" s="352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7"/>
  </cols>
  <sheetData>
    <row r="2" spans="2:6" s="179" customFormat="1">
      <c r="E2" s="197"/>
      <c r="F2" s="197"/>
    </row>
    <row r="3" spans="2:6" ht="15.75" thickBot="1"/>
    <row r="4" spans="2:6" ht="15.75" thickBot="1">
      <c r="B4" s="369"/>
      <c r="C4" s="370" t="s">
        <v>45</v>
      </c>
      <c r="D4" s="360"/>
      <c r="E4" s="361"/>
      <c r="F4" s="362"/>
    </row>
    <row r="5" spans="2:6">
      <c r="B5" s="148" t="s">
        <v>6</v>
      </c>
      <c r="C5" s="300" t="s">
        <v>177</v>
      </c>
      <c r="D5" s="363"/>
      <c r="E5" s="218" t="s">
        <v>7</v>
      </c>
      <c r="F5" s="364"/>
    </row>
    <row r="6" spans="2:6">
      <c r="B6" s="152" t="s">
        <v>8</v>
      </c>
      <c r="C6" s="301" t="s">
        <v>174</v>
      </c>
      <c r="D6" s="154"/>
      <c r="E6" s="220"/>
      <c r="F6" s="364"/>
    </row>
    <row r="7" spans="2:6">
      <c r="B7" s="152" t="s">
        <v>10</v>
      </c>
      <c r="C7" s="302">
        <v>177574</v>
      </c>
      <c r="D7" s="157"/>
      <c r="E7" s="220" t="s">
        <v>11</v>
      </c>
      <c r="F7" s="364"/>
    </row>
    <row r="8" spans="2:6" ht="15.75" thickBot="1">
      <c r="B8" s="160" t="s">
        <v>12</v>
      </c>
      <c r="C8" s="303"/>
      <c r="D8" s="363"/>
      <c r="E8" s="222"/>
      <c r="F8" s="364"/>
    </row>
    <row r="9" spans="2:6" ht="15.75" thickBot="1">
      <c r="B9" s="367" t="s">
        <v>13</v>
      </c>
      <c r="C9" s="368">
        <v>35264</v>
      </c>
      <c r="D9" s="363"/>
      <c r="E9" s="363"/>
      <c r="F9" s="364"/>
    </row>
    <row r="10" spans="2:6">
      <c r="B10" s="365" t="s">
        <v>14</v>
      </c>
      <c r="C10" s="366">
        <v>141370</v>
      </c>
      <c r="D10" s="363"/>
      <c r="E10" s="363"/>
      <c r="F10" s="364"/>
    </row>
    <row r="11" spans="2:6">
      <c r="B11" s="160" t="s">
        <v>16</v>
      </c>
      <c r="C11" s="303">
        <v>7233</v>
      </c>
      <c r="D11" s="363"/>
      <c r="E11" s="363"/>
      <c r="F11" s="364"/>
    </row>
    <row r="12" spans="2:6">
      <c r="B12" s="160" t="s">
        <v>17</v>
      </c>
      <c r="C12" s="161"/>
      <c r="D12" s="363"/>
      <c r="E12" s="363"/>
      <c r="F12" s="364"/>
    </row>
    <row r="13" spans="2:6" ht="15.75" thickBot="1">
      <c r="B13" s="163" t="s">
        <v>18</v>
      </c>
      <c r="C13" s="161"/>
      <c r="D13" s="363"/>
      <c r="E13" s="363"/>
      <c r="F13" s="364"/>
    </row>
    <row r="14" spans="2:6" ht="15.75" thickBot="1">
      <c r="B14" s="371" t="s">
        <v>19</v>
      </c>
      <c r="C14" s="371" t="s">
        <v>20</v>
      </c>
      <c r="D14" s="372" t="s">
        <v>21</v>
      </c>
      <c r="E14" s="373" t="s">
        <v>22</v>
      </c>
      <c r="F14" s="374" t="s">
        <v>23</v>
      </c>
    </row>
    <row r="15" spans="2:6">
      <c r="B15" s="232">
        <v>9082603</v>
      </c>
      <c r="C15" s="232" t="s">
        <v>176</v>
      </c>
      <c r="D15" s="309">
        <v>2</v>
      </c>
      <c r="E15" s="250">
        <v>138000</v>
      </c>
      <c r="F15" s="350">
        <f>E15*D15</f>
        <v>276000</v>
      </c>
    </row>
    <row r="16" spans="2:6" ht="15.75" thickBot="1">
      <c r="B16" s="173"/>
      <c r="C16" s="174"/>
      <c r="D16" s="175"/>
      <c r="E16" s="229" t="s">
        <v>24</v>
      </c>
      <c r="F16" s="352">
        <f>F15</f>
        <v>276000</v>
      </c>
    </row>
    <row r="18" spans="2:6" ht="15.75" thickBot="1"/>
    <row r="19" spans="2:6" ht="15.75" thickBot="1">
      <c r="B19" s="369"/>
      <c r="C19" s="370" t="s">
        <v>46</v>
      </c>
      <c r="D19" s="360"/>
      <c r="E19" s="361"/>
      <c r="F19" s="362"/>
    </row>
    <row r="20" spans="2:6">
      <c r="B20" s="148" t="s">
        <v>6</v>
      </c>
      <c r="C20" s="178" t="s">
        <v>198</v>
      </c>
      <c r="D20" s="363"/>
      <c r="E20" s="218" t="s">
        <v>7</v>
      </c>
      <c r="F20" s="364"/>
    </row>
    <row r="21" spans="2:6">
      <c r="B21" s="152" t="s">
        <v>8</v>
      </c>
      <c r="C21" s="153" t="s">
        <v>199</v>
      </c>
      <c r="D21" s="154"/>
      <c r="E21" s="220"/>
      <c r="F21" s="364"/>
    </row>
    <row r="22" spans="2:6">
      <c r="B22" s="152" t="s">
        <v>10</v>
      </c>
      <c r="C22" s="156">
        <v>181267</v>
      </c>
      <c r="D22" s="157"/>
      <c r="E22" s="220" t="s">
        <v>11</v>
      </c>
      <c r="F22" s="364"/>
    </row>
    <row r="23" spans="2:6" ht="15.75" thickBot="1">
      <c r="B23" s="160" t="s">
        <v>12</v>
      </c>
      <c r="C23" s="161"/>
      <c r="D23" s="363"/>
      <c r="E23" s="222"/>
      <c r="F23" s="364"/>
    </row>
    <row r="24" spans="2:6" ht="15.75" thickBot="1">
      <c r="B24" s="367" t="s">
        <v>13</v>
      </c>
      <c r="C24" s="368">
        <v>37423</v>
      </c>
      <c r="D24" s="363"/>
      <c r="E24" s="363"/>
      <c r="F24" s="364"/>
    </row>
    <row r="25" spans="2:6">
      <c r="B25" s="365" t="s">
        <v>14</v>
      </c>
      <c r="C25" s="375" t="s">
        <v>178</v>
      </c>
      <c r="D25" s="363"/>
      <c r="E25" s="363"/>
      <c r="F25" s="364"/>
    </row>
    <row r="26" spans="2:6">
      <c r="B26" s="160" t="s">
        <v>16</v>
      </c>
      <c r="C26" s="161"/>
      <c r="D26" s="363"/>
      <c r="E26" s="363"/>
      <c r="F26" s="364"/>
    </row>
    <row r="27" spans="2:6">
      <c r="B27" s="160" t="s">
        <v>17</v>
      </c>
      <c r="C27" s="161"/>
      <c r="D27" s="363"/>
      <c r="E27" s="363"/>
      <c r="F27" s="364"/>
    </row>
    <row r="28" spans="2:6" ht="15.75" thickBot="1">
      <c r="B28" s="163" t="s">
        <v>18</v>
      </c>
      <c r="C28" s="161"/>
      <c r="D28" s="363"/>
      <c r="E28" s="363"/>
      <c r="F28" s="364"/>
    </row>
    <row r="29" spans="2:6" ht="15.75" thickBot="1">
      <c r="B29" s="371" t="s">
        <v>19</v>
      </c>
      <c r="C29" s="371" t="s">
        <v>20</v>
      </c>
      <c r="D29" s="372" t="s">
        <v>21</v>
      </c>
      <c r="E29" s="373" t="s">
        <v>22</v>
      </c>
      <c r="F29" s="374" t="s">
        <v>23</v>
      </c>
    </row>
    <row r="30" spans="2:6" s="179" customFormat="1">
      <c r="B30" s="184" t="s">
        <v>197</v>
      </c>
      <c r="C30" s="188" t="s">
        <v>200</v>
      </c>
      <c r="D30" s="188">
        <v>4</v>
      </c>
      <c r="E30" s="190">
        <v>77200</v>
      </c>
      <c r="F30" s="190">
        <f>E30*D30</f>
        <v>308800</v>
      </c>
    </row>
    <row r="31" spans="2:6" ht="15.75" thickBot="1">
      <c r="B31" s="185"/>
      <c r="C31" s="187"/>
      <c r="D31" s="175"/>
      <c r="E31" s="229" t="s">
        <v>24</v>
      </c>
      <c r="F31" s="202">
        <f>F30</f>
        <v>308800</v>
      </c>
    </row>
    <row r="33" spans="2:6" ht="15.75" thickBot="1"/>
    <row r="34" spans="2:6" ht="15.75" thickBot="1">
      <c r="B34" s="144"/>
      <c r="C34" s="141" t="s">
        <v>47</v>
      </c>
      <c r="D34" s="145"/>
      <c r="E34" s="228"/>
      <c r="F34" s="198"/>
    </row>
    <row r="35" spans="2:6">
      <c r="B35" s="148" t="s">
        <v>6</v>
      </c>
      <c r="C35" s="178" t="s">
        <v>111</v>
      </c>
      <c r="D35" s="149"/>
      <c r="E35" s="150" t="s">
        <v>7</v>
      </c>
      <c r="F35" s="199"/>
    </row>
    <row r="36" spans="2:6">
      <c r="B36" s="152" t="s">
        <v>8</v>
      </c>
      <c r="C36" s="153" t="s">
        <v>88</v>
      </c>
      <c r="D36" s="154"/>
      <c r="E36" s="155"/>
      <c r="F36" s="199"/>
    </row>
    <row r="37" spans="2:6">
      <c r="B37" s="152" t="s">
        <v>10</v>
      </c>
      <c r="C37" s="208">
        <v>174709</v>
      </c>
      <c r="D37" s="157"/>
      <c r="E37" s="155" t="s">
        <v>11</v>
      </c>
      <c r="F37" s="199"/>
    </row>
    <row r="38" spans="2:6">
      <c r="B38" s="152" t="s">
        <v>12</v>
      </c>
      <c r="C38" s="208"/>
      <c r="D38" s="149"/>
      <c r="E38" s="158"/>
      <c r="F38" s="199"/>
    </row>
    <row r="39" spans="2:6">
      <c r="B39" s="142" t="s">
        <v>13</v>
      </c>
      <c r="C39" s="209">
        <v>33328</v>
      </c>
      <c r="D39" s="149"/>
      <c r="E39" s="149"/>
      <c r="F39" s="199"/>
    </row>
    <row r="40" spans="2:6">
      <c r="B40" s="152" t="s">
        <v>14</v>
      </c>
      <c r="C40" s="208">
        <v>4700004597</v>
      </c>
      <c r="D40" s="149"/>
      <c r="E40" s="149"/>
      <c r="F40" s="199"/>
    </row>
    <row r="41" spans="2:6">
      <c r="B41" s="160" t="s">
        <v>16</v>
      </c>
      <c r="C41" s="161"/>
      <c r="D41" s="149"/>
      <c r="E41" s="149"/>
      <c r="F41" s="199"/>
    </row>
    <row r="42" spans="2:6">
      <c r="B42" s="160" t="s">
        <v>17</v>
      </c>
      <c r="C42" s="161"/>
      <c r="D42" s="149"/>
      <c r="E42" s="149"/>
      <c r="F42" s="199"/>
    </row>
    <row r="43" spans="2:6" ht="15.75" thickBot="1">
      <c r="B43" s="163" t="s">
        <v>18</v>
      </c>
      <c r="C43" s="161"/>
      <c r="D43" s="149"/>
      <c r="E43" s="149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>
      <c r="B45" s="169">
        <v>9910000003</v>
      </c>
      <c r="C45" s="169" t="s">
        <v>127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29" t="s">
        <v>24</v>
      </c>
      <c r="F46" s="202">
        <f>F45</f>
        <v>250000</v>
      </c>
    </row>
    <row r="48" spans="2:6" ht="15.75" thickBot="1"/>
    <row r="49" spans="2:6" ht="15.75" thickBot="1">
      <c r="B49" s="144"/>
      <c r="C49" s="141" t="s">
        <v>48</v>
      </c>
      <c r="D49" s="145"/>
      <c r="E49" s="228"/>
      <c r="F49" s="198"/>
    </row>
    <row r="50" spans="2:6">
      <c r="B50" s="148" t="s">
        <v>6</v>
      </c>
      <c r="C50" s="178" t="s">
        <v>202</v>
      </c>
      <c r="D50" s="149"/>
      <c r="E50" s="150" t="s">
        <v>7</v>
      </c>
      <c r="F50" s="199"/>
    </row>
    <row r="51" spans="2:6">
      <c r="B51" s="152" t="s">
        <v>8</v>
      </c>
      <c r="C51" s="153" t="s">
        <v>179</v>
      </c>
      <c r="D51" s="154"/>
      <c r="E51" s="155"/>
      <c r="F51" s="199"/>
    </row>
    <row r="52" spans="2:6">
      <c r="B52" s="152" t="s">
        <v>10</v>
      </c>
      <c r="C52" s="156">
        <v>181461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143">
        <v>377533</v>
      </c>
      <c r="D54" s="149"/>
      <c r="E54" s="149"/>
      <c r="F54" s="199"/>
    </row>
    <row r="55" spans="2:6">
      <c r="B55" s="152" t="s">
        <v>14</v>
      </c>
      <c r="C55" s="156" t="s">
        <v>203</v>
      </c>
      <c r="D55" s="149"/>
      <c r="E55" s="149"/>
      <c r="F55" s="199"/>
    </row>
    <row r="56" spans="2:6">
      <c r="B56" s="160" t="s">
        <v>16</v>
      </c>
      <c r="C56" s="161"/>
      <c r="D56" s="149"/>
      <c r="E56" s="149"/>
      <c r="F56" s="199"/>
    </row>
    <row r="57" spans="2:6">
      <c r="B57" s="160" t="s">
        <v>17</v>
      </c>
      <c r="C57" s="161"/>
      <c r="D57" s="149"/>
      <c r="E57" s="149"/>
      <c r="F57" s="199"/>
    </row>
    <row r="58" spans="2:6" ht="15.75" thickBot="1">
      <c r="B58" s="163" t="s">
        <v>18</v>
      </c>
      <c r="C58" s="161"/>
      <c r="D58" s="149"/>
      <c r="E58" s="149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1" t="s">
        <v>23</v>
      </c>
    </row>
    <row r="60" spans="2:6" s="179" customFormat="1">
      <c r="B60" s="184" t="s">
        <v>85</v>
      </c>
      <c r="C60" s="188" t="s">
        <v>204</v>
      </c>
      <c r="D60" s="188">
        <v>6</v>
      </c>
      <c r="E60" s="190">
        <v>47304</v>
      </c>
      <c r="F60" s="190">
        <f>E60*D60</f>
        <v>283824</v>
      </c>
    </row>
    <row r="61" spans="2:6" ht="15.75" thickBot="1">
      <c r="B61" s="185"/>
      <c r="C61" s="187"/>
      <c r="D61" s="175"/>
      <c r="E61" s="229" t="s">
        <v>24</v>
      </c>
      <c r="F61" s="202">
        <f>F60</f>
        <v>283824</v>
      </c>
    </row>
    <row r="63" spans="2:6" ht="15.75" thickBot="1"/>
    <row r="64" spans="2:6" ht="15.75" thickBot="1">
      <c r="B64" s="144"/>
      <c r="C64" s="141" t="s">
        <v>49</v>
      </c>
      <c r="D64" s="145"/>
      <c r="E64" s="228"/>
      <c r="F64" s="198"/>
    </row>
    <row r="65" spans="2:6">
      <c r="B65" s="148" t="s">
        <v>6</v>
      </c>
      <c r="C65" s="178" t="s">
        <v>43</v>
      </c>
      <c r="D65" s="149"/>
      <c r="E65" s="150" t="s">
        <v>7</v>
      </c>
      <c r="F65" s="199"/>
    </row>
    <row r="66" spans="2:6">
      <c r="B66" s="152" t="s">
        <v>8</v>
      </c>
      <c r="C66" s="153" t="s">
        <v>69</v>
      </c>
      <c r="D66" s="154"/>
      <c r="E66" s="155"/>
      <c r="F66" s="199"/>
    </row>
    <row r="67" spans="2:6">
      <c r="B67" s="152" t="s">
        <v>10</v>
      </c>
      <c r="C67" s="156">
        <v>174020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/>
      <c r="D69" s="149"/>
      <c r="E69" s="149"/>
      <c r="F69" s="199"/>
    </row>
    <row r="70" spans="2:6">
      <c r="B70" s="152" t="s">
        <v>14</v>
      </c>
      <c r="C70" s="156"/>
      <c r="D70" s="149"/>
      <c r="E70" s="149"/>
      <c r="F70" s="199"/>
    </row>
    <row r="71" spans="2:6">
      <c r="B71" s="160" t="s">
        <v>16</v>
      </c>
      <c r="C71" s="161"/>
      <c r="D71" s="149"/>
      <c r="E71" s="149"/>
      <c r="F71" s="199"/>
    </row>
    <row r="72" spans="2:6">
      <c r="B72" s="160" t="s">
        <v>17</v>
      </c>
      <c r="C72" s="161"/>
      <c r="D72" s="149"/>
      <c r="E72" s="149"/>
      <c r="F72" s="199"/>
    </row>
    <row r="73" spans="2:6" ht="15.75" thickBot="1">
      <c r="B73" s="163" t="s">
        <v>18</v>
      </c>
      <c r="C73" s="161"/>
      <c r="D73" s="149"/>
      <c r="E73" s="149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179" customFormat="1">
      <c r="B75" s="283" t="s">
        <v>121</v>
      </c>
      <c r="C75" s="284" t="s">
        <v>117</v>
      </c>
      <c r="D75" s="169">
        <v>1</v>
      </c>
      <c r="E75" s="295">
        <v>24570</v>
      </c>
      <c r="F75" s="204">
        <f>E75*D75</f>
        <v>24570</v>
      </c>
    </row>
    <row r="76" spans="2:6" s="179" customFormat="1">
      <c r="B76" s="286">
        <v>90044</v>
      </c>
      <c r="C76" s="287" t="s">
        <v>118</v>
      </c>
      <c r="D76" s="286">
        <v>2</v>
      </c>
      <c r="E76" s="296">
        <v>12870</v>
      </c>
      <c r="F76" s="293">
        <f>E76*D76</f>
        <v>25740</v>
      </c>
    </row>
    <row r="77" spans="2:6" s="179" customFormat="1">
      <c r="B77" s="286">
        <v>9178</v>
      </c>
      <c r="C77" s="287" t="s">
        <v>119</v>
      </c>
      <c r="D77" s="286">
        <v>1</v>
      </c>
      <c r="E77" s="296">
        <v>220870</v>
      </c>
      <c r="F77" s="293">
        <f>E77*D77</f>
        <v>220870</v>
      </c>
    </row>
    <row r="78" spans="2:6">
      <c r="B78" s="285" t="s">
        <v>122</v>
      </c>
      <c r="C78" s="288" t="s">
        <v>120</v>
      </c>
      <c r="D78" s="286">
        <v>2</v>
      </c>
      <c r="E78" s="296">
        <v>25870</v>
      </c>
      <c r="F78" s="293">
        <f>E78*D78</f>
        <v>51740</v>
      </c>
    </row>
    <row r="79" spans="2:6" ht="15.75" thickBot="1">
      <c r="B79" s="173"/>
      <c r="C79" s="289"/>
      <c r="D79" s="298"/>
      <c r="E79" s="297" t="s">
        <v>24</v>
      </c>
      <c r="F79" s="294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7"/>
  </cols>
  <sheetData>
    <row r="2" spans="2:6" s="179" customFormat="1">
      <c r="F2" s="197"/>
    </row>
    <row r="3" spans="2:6" ht="15.75" thickBot="1"/>
    <row r="4" spans="2:6" ht="15.75" thickBot="1">
      <c r="B4" s="144"/>
      <c r="C4" s="205" t="s">
        <v>50</v>
      </c>
      <c r="D4" s="214"/>
      <c r="E4" s="215"/>
      <c r="F4" s="216"/>
    </row>
    <row r="5" spans="2:6">
      <c r="B5" s="148" t="s">
        <v>6</v>
      </c>
      <c r="C5" s="206" t="s">
        <v>83</v>
      </c>
      <c r="D5" s="217"/>
      <c r="E5" s="218" t="s">
        <v>7</v>
      </c>
      <c r="F5" s="219"/>
    </row>
    <row r="6" spans="2:6">
      <c r="B6" s="152" t="s">
        <v>8</v>
      </c>
      <c r="C6" s="207" t="s">
        <v>84</v>
      </c>
      <c r="D6" s="217"/>
      <c r="E6" s="220"/>
      <c r="F6" s="219"/>
    </row>
    <row r="7" spans="2:6">
      <c r="B7" s="152" t="s">
        <v>10</v>
      </c>
      <c r="C7" s="208"/>
      <c r="D7" s="221"/>
      <c r="E7" s="220" t="s">
        <v>11</v>
      </c>
      <c r="F7" s="219"/>
    </row>
    <row r="8" spans="2:6">
      <c r="B8" s="152" t="s">
        <v>12</v>
      </c>
      <c r="C8" s="208"/>
      <c r="D8" s="217"/>
      <c r="E8" s="222"/>
      <c r="F8" s="219"/>
    </row>
    <row r="9" spans="2:6">
      <c r="B9" s="142" t="s">
        <v>13</v>
      </c>
      <c r="C9" s="209"/>
      <c r="D9" s="217"/>
      <c r="E9" s="223"/>
      <c r="F9" s="219"/>
    </row>
    <row r="10" spans="2:6">
      <c r="B10" s="152" t="s">
        <v>14</v>
      </c>
      <c r="C10" s="208">
        <v>2207</v>
      </c>
      <c r="D10" s="217"/>
      <c r="E10" s="223"/>
      <c r="F10" s="219"/>
    </row>
    <row r="11" spans="2:6">
      <c r="B11" s="160" t="s">
        <v>16</v>
      </c>
      <c r="C11" s="210"/>
      <c r="D11" s="217"/>
      <c r="E11" s="224"/>
      <c r="F11" s="219"/>
    </row>
    <row r="12" spans="2:6">
      <c r="B12" s="160" t="s">
        <v>17</v>
      </c>
      <c r="C12" s="210"/>
      <c r="D12" s="217"/>
      <c r="E12" s="224"/>
      <c r="F12" s="219"/>
    </row>
    <row r="13" spans="2:6" ht="15.75" thickBot="1">
      <c r="B13" s="163" t="s">
        <v>18</v>
      </c>
      <c r="C13" s="210"/>
      <c r="D13" s="225"/>
      <c r="E13" s="226"/>
      <c r="F13" s="227"/>
    </row>
    <row r="14" spans="2:6" ht="15.75" thickBot="1">
      <c r="B14" s="165" t="s">
        <v>19</v>
      </c>
      <c r="C14" s="165" t="s">
        <v>20</v>
      </c>
      <c r="D14" s="211" t="s">
        <v>21</v>
      </c>
      <c r="E14" s="212" t="s">
        <v>22</v>
      </c>
      <c r="F14" s="213" t="s">
        <v>23</v>
      </c>
    </row>
    <row r="15" spans="2:6">
      <c r="B15" s="169" t="s">
        <v>85</v>
      </c>
      <c r="C15" s="169" t="s">
        <v>86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2">
        <f>F15</f>
        <v>51100</v>
      </c>
    </row>
    <row r="18" spans="2:6" ht="15.75" thickBot="1"/>
    <row r="19" spans="2:6" ht="15.75" thickBot="1">
      <c r="B19" s="144"/>
      <c r="C19" s="141" t="s">
        <v>51</v>
      </c>
      <c r="D19" s="145"/>
      <c r="E19" s="146"/>
      <c r="F19" s="198"/>
    </row>
    <row r="20" spans="2:6">
      <c r="B20" s="148" t="s">
        <v>6</v>
      </c>
      <c r="C20" s="300" t="s">
        <v>125</v>
      </c>
      <c r="D20" s="149"/>
      <c r="E20" s="150" t="s">
        <v>7</v>
      </c>
      <c r="F20" s="199"/>
    </row>
    <row r="21" spans="2:6">
      <c r="B21" s="152" t="s">
        <v>8</v>
      </c>
      <c r="C21" s="301" t="s">
        <v>69</v>
      </c>
      <c r="D21" s="154"/>
      <c r="E21" s="155"/>
      <c r="F21" s="199"/>
    </row>
    <row r="22" spans="2:6">
      <c r="B22" s="152" t="s">
        <v>10</v>
      </c>
      <c r="C22" s="156">
        <v>174674</v>
      </c>
      <c r="D22" s="157"/>
      <c r="E22" s="155" t="s">
        <v>11</v>
      </c>
      <c r="F22" s="199"/>
    </row>
    <row r="23" spans="2:6">
      <c r="B23" s="152" t="s">
        <v>12</v>
      </c>
      <c r="C23" s="156"/>
      <c r="D23" s="149"/>
      <c r="E23" s="158"/>
      <c r="F23" s="199"/>
    </row>
    <row r="24" spans="2:6">
      <c r="B24" s="142" t="s">
        <v>13</v>
      </c>
      <c r="C24" s="143">
        <v>33441</v>
      </c>
      <c r="D24" s="149"/>
      <c r="E24" s="159"/>
      <c r="F24" s="199"/>
    </row>
    <row r="25" spans="2:6">
      <c r="B25" s="152" t="s">
        <v>14</v>
      </c>
      <c r="C25" s="156">
        <v>7178</v>
      </c>
      <c r="D25" s="149"/>
      <c r="E25" s="159"/>
      <c r="F25" s="199"/>
    </row>
    <row r="26" spans="2:6">
      <c r="B26" s="160" t="s">
        <v>16</v>
      </c>
      <c r="C26" s="161">
        <v>7178</v>
      </c>
      <c r="D26" s="149"/>
      <c r="E26" s="162"/>
      <c r="F26" s="199"/>
    </row>
    <row r="27" spans="2:6">
      <c r="B27" s="160" t="s">
        <v>17</v>
      </c>
      <c r="C27" s="161"/>
      <c r="D27" s="149"/>
      <c r="E27" s="162"/>
      <c r="F27" s="199"/>
    </row>
    <row r="28" spans="2:6" ht="15.75" thickBot="1">
      <c r="B28" s="163" t="s">
        <v>18</v>
      </c>
      <c r="C28" s="161"/>
      <c r="D28" s="149"/>
      <c r="E28" s="162"/>
      <c r="F28" s="200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1" t="s">
        <v>23</v>
      </c>
    </row>
    <row r="30" spans="2:6" s="179" customFormat="1" ht="15.75" thickBot="1">
      <c r="B30" s="301" t="s">
        <v>143</v>
      </c>
      <c r="C30" s="196" t="s">
        <v>144</v>
      </c>
      <c r="D30" s="186">
        <v>12</v>
      </c>
      <c r="E30" s="191">
        <v>12000</v>
      </c>
      <c r="F30" s="202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2">
        <f>E30*D30</f>
        <v>144000</v>
      </c>
    </row>
    <row r="33" spans="2:6" ht="15.75" thickBot="1"/>
    <row r="34" spans="2:6" ht="15.75" thickBot="1">
      <c r="B34" s="144"/>
      <c r="C34" s="141" t="s">
        <v>52</v>
      </c>
      <c r="D34" s="145"/>
      <c r="E34" s="146"/>
      <c r="F34" s="198"/>
    </row>
    <row r="35" spans="2:6">
      <c r="B35" s="148" t="s">
        <v>6</v>
      </c>
      <c r="C35" s="178" t="s">
        <v>89</v>
      </c>
      <c r="D35" s="149"/>
      <c r="E35" s="150" t="s">
        <v>7</v>
      </c>
      <c r="F35" s="199"/>
    </row>
    <row r="36" spans="2:6">
      <c r="B36" s="152" t="s">
        <v>8</v>
      </c>
      <c r="C36" s="153" t="s">
        <v>90</v>
      </c>
      <c r="D36" s="154"/>
      <c r="E36" s="155"/>
      <c r="F36" s="199"/>
    </row>
    <row r="37" spans="2:6">
      <c r="B37" s="152" t="s">
        <v>10</v>
      </c>
      <c r="C37" s="156">
        <v>174787</v>
      </c>
      <c r="D37" s="157"/>
      <c r="E37" s="155" t="s">
        <v>11</v>
      </c>
      <c r="F37" s="199"/>
    </row>
    <row r="38" spans="2:6">
      <c r="B38" s="152" t="s">
        <v>12</v>
      </c>
      <c r="C38" s="156"/>
      <c r="D38" s="149"/>
      <c r="E38" s="158"/>
      <c r="F38" s="199"/>
    </row>
    <row r="39" spans="2:6">
      <c r="B39" s="142" t="s">
        <v>13</v>
      </c>
      <c r="C39" s="143">
        <v>33466</v>
      </c>
      <c r="D39" s="149"/>
      <c r="E39" s="159"/>
      <c r="F39" s="199"/>
    </row>
    <row r="40" spans="2:6">
      <c r="B40" s="152" t="s">
        <v>14</v>
      </c>
      <c r="C40" s="156">
        <v>46761</v>
      </c>
      <c r="D40" s="149"/>
      <c r="E40" s="159"/>
      <c r="F40" s="199"/>
    </row>
    <row r="41" spans="2:6">
      <c r="B41" s="160" t="s">
        <v>16</v>
      </c>
      <c r="C41" s="161">
        <v>7106</v>
      </c>
      <c r="D41" s="149"/>
      <c r="E41" s="162"/>
      <c r="F41" s="199"/>
    </row>
    <row r="42" spans="2:6">
      <c r="B42" s="160" t="s">
        <v>17</v>
      </c>
      <c r="C42" s="161"/>
      <c r="D42" s="149"/>
      <c r="E42" s="162"/>
      <c r="F42" s="199"/>
    </row>
    <row r="43" spans="2:6" ht="15.75" thickBot="1">
      <c r="B43" s="163" t="s">
        <v>18</v>
      </c>
      <c r="C43" s="161" t="s">
        <v>82</v>
      </c>
      <c r="D43" s="149"/>
      <c r="E43" s="162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 s="179" customFormat="1" ht="15.75" thickBot="1">
      <c r="B45" s="189" t="s">
        <v>85</v>
      </c>
      <c r="C45" s="192" t="s">
        <v>86</v>
      </c>
      <c r="D45" s="193">
        <v>2</v>
      </c>
      <c r="E45" s="171">
        <v>70000</v>
      </c>
      <c r="F45" s="204">
        <f>E45*D45</f>
        <v>140000</v>
      </c>
    </row>
    <row r="46" spans="2:6" ht="15.75" thickBot="1">
      <c r="B46" s="185"/>
      <c r="C46" s="187"/>
      <c r="D46" s="175"/>
      <c r="E46" s="176" t="s">
        <v>24</v>
      </c>
      <c r="F46" s="204">
        <f>F45</f>
        <v>140000</v>
      </c>
    </row>
    <row r="48" spans="2:6" ht="15.75" thickBot="1"/>
    <row r="49" spans="2:6" ht="15.75" thickBot="1">
      <c r="B49" s="144"/>
      <c r="C49" s="141" t="s">
        <v>53</v>
      </c>
      <c r="D49" s="145"/>
      <c r="E49" s="146"/>
      <c r="F49" s="198"/>
    </row>
    <row r="50" spans="2:6">
      <c r="B50" s="148" t="s">
        <v>6</v>
      </c>
      <c r="C50" s="178" t="s">
        <v>111</v>
      </c>
      <c r="D50" s="149"/>
      <c r="E50" s="150" t="s">
        <v>7</v>
      </c>
      <c r="F50" s="199"/>
    </row>
    <row r="51" spans="2:6">
      <c r="B51" s="152" t="s">
        <v>8</v>
      </c>
      <c r="C51" s="153" t="s">
        <v>88</v>
      </c>
      <c r="D51" s="154"/>
      <c r="E51" s="155"/>
      <c r="F51" s="199"/>
    </row>
    <row r="52" spans="2:6">
      <c r="B52" s="152" t="s">
        <v>10</v>
      </c>
      <c r="C52" s="336">
        <v>175213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335">
        <v>33022</v>
      </c>
      <c r="D54" s="149"/>
      <c r="E54" s="159"/>
      <c r="F54" s="199"/>
    </row>
    <row r="55" spans="2:6">
      <c r="B55" s="152" t="s">
        <v>14</v>
      </c>
      <c r="C55" s="156"/>
      <c r="D55" s="149"/>
      <c r="E55" s="159"/>
      <c r="F55" s="199"/>
    </row>
    <row r="56" spans="2:6">
      <c r="B56" s="160" t="s">
        <v>16</v>
      </c>
      <c r="C56" s="161"/>
      <c r="D56" s="149"/>
      <c r="E56" s="162"/>
      <c r="F56" s="199"/>
    </row>
    <row r="57" spans="2:6">
      <c r="B57" s="160" t="s">
        <v>17</v>
      </c>
      <c r="C57" s="161"/>
      <c r="D57" s="149"/>
      <c r="E57" s="162"/>
      <c r="F57" s="199"/>
    </row>
    <row r="58" spans="2:6" ht="15.75" thickBot="1">
      <c r="B58" s="163" t="s">
        <v>18</v>
      </c>
      <c r="C58" s="161"/>
      <c r="D58" s="149"/>
      <c r="E58" s="162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291" t="s">
        <v>22</v>
      </c>
      <c r="F59" s="201" t="s">
        <v>23</v>
      </c>
    </row>
    <row r="60" spans="2:6" s="323" customFormat="1">
      <c r="B60" s="283" t="s">
        <v>138</v>
      </c>
      <c r="C60" s="283" t="s">
        <v>139</v>
      </c>
      <c r="D60" s="284">
        <v>73</v>
      </c>
      <c r="E60" s="326">
        <v>54474</v>
      </c>
      <c r="F60" s="337">
        <v>54474</v>
      </c>
    </row>
    <row r="61" spans="2:6" ht="15.75" thickBot="1">
      <c r="B61" s="173"/>
      <c r="C61" s="174"/>
      <c r="D61" s="175"/>
      <c r="E61" s="176" t="s">
        <v>24</v>
      </c>
      <c r="F61" s="202">
        <f>F60</f>
        <v>54474</v>
      </c>
    </row>
    <row r="63" spans="2:6" ht="15.75" thickBot="1"/>
    <row r="64" spans="2:6" ht="15.75" thickBot="1">
      <c r="B64" s="144"/>
      <c r="C64" s="141" t="s">
        <v>54</v>
      </c>
      <c r="D64" s="145"/>
      <c r="E64" s="146"/>
      <c r="F64" s="198"/>
    </row>
    <row r="65" spans="2:6">
      <c r="B65" s="148" t="s">
        <v>6</v>
      </c>
      <c r="C65" s="300" t="s">
        <v>162</v>
      </c>
      <c r="D65" s="149"/>
      <c r="E65" s="150" t="s">
        <v>7</v>
      </c>
      <c r="F65" s="199"/>
    </row>
    <row r="66" spans="2:6">
      <c r="B66" s="152" t="s">
        <v>8</v>
      </c>
      <c r="C66" s="301" t="s">
        <v>128</v>
      </c>
      <c r="D66" s="154"/>
      <c r="E66" s="155"/>
      <c r="F66" s="199"/>
    </row>
    <row r="67" spans="2:6">
      <c r="B67" s="152" t="s">
        <v>10</v>
      </c>
      <c r="C67" s="156">
        <v>176587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>
        <v>34612</v>
      </c>
      <c r="D69" s="149"/>
      <c r="E69" s="159"/>
      <c r="F69" s="199"/>
    </row>
    <row r="70" spans="2:6">
      <c r="B70" s="152" t="s">
        <v>14</v>
      </c>
      <c r="C70" s="156">
        <v>1554</v>
      </c>
      <c r="D70" s="149"/>
      <c r="E70" s="159"/>
      <c r="F70" s="199"/>
    </row>
    <row r="71" spans="2:6">
      <c r="B71" s="160" t="s">
        <v>16</v>
      </c>
      <c r="C71" s="161"/>
      <c r="D71" s="149"/>
      <c r="E71" s="162"/>
      <c r="F71" s="199"/>
    </row>
    <row r="72" spans="2:6">
      <c r="B72" s="160" t="s">
        <v>17</v>
      </c>
      <c r="C72" s="161"/>
      <c r="D72" s="149"/>
      <c r="E72" s="162"/>
      <c r="F72" s="199"/>
    </row>
    <row r="73" spans="2:6" ht="15.75" thickBot="1">
      <c r="B73" s="163" t="s">
        <v>18</v>
      </c>
      <c r="C73" s="161"/>
      <c r="D73" s="149"/>
      <c r="E73" s="162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323" customFormat="1" ht="15.75" thickBot="1">
      <c r="B75" s="283" t="s">
        <v>93</v>
      </c>
      <c r="C75" s="332" t="s">
        <v>163</v>
      </c>
      <c r="D75" s="186">
        <v>1</v>
      </c>
      <c r="E75" s="326">
        <v>79959</v>
      </c>
      <c r="F75" s="357">
        <v>79959</v>
      </c>
    </row>
    <row r="76" spans="2:6" s="323" customFormat="1" ht="15.75" thickBot="1">
      <c r="B76" s="283" t="s">
        <v>164</v>
      </c>
      <c r="C76" s="332" t="s">
        <v>165</v>
      </c>
      <c r="D76" s="186">
        <v>1</v>
      </c>
      <c r="E76" s="326">
        <v>77532</v>
      </c>
      <c r="F76" s="357">
        <v>77532</v>
      </c>
    </row>
    <row r="77" spans="2:6" s="323" customFormat="1" ht="15.75" thickBot="1">
      <c r="B77" s="283" t="s">
        <v>91</v>
      </c>
      <c r="C77" s="332" t="s">
        <v>166</v>
      </c>
      <c r="D77" s="186">
        <v>1</v>
      </c>
      <c r="E77" s="326">
        <v>311605</v>
      </c>
      <c r="F77" s="357">
        <v>311605</v>
      </c>
    </row>
    <row r="78" spans="2:6">
      <c r="B78" s="283" t="s">
        <v>167</v>
      </c>
      <c r="C78" s="283" t="s">
        <v>168</v>
      </c>
      <c r="D78" s="358">
        <v>1</v>
      </c>
      <c r="E78" s="191">
        <v>1206000</v>
      </c>
      <c r="F78" s="359">
        <v>1206000</v>
      </c>
    </row>
    <row r="79" spans="2:6" s="323" customFormat="1">
      <c r="B79" s="186" t="s">
        <v>169</v>
      </c>
      <c r="C79" s="186" t="s">
        <v>170</v>
      </c>
      <c r="D79" s="186">
        <v>30</v>
      </c>
      <c r="E79" s="326">
        <v>1500</v>
      </c>
      <c r="F79" s="357">
        <f>E79*D79</f>
        <v>45000</v>
      </c>
    </row>
    <row r="80" spans="2:6" s="323" customFormat="1">
      <c r="B80" s="186" t="s">
        <v>171</v>
      </c>
      <c r="C80" s="186" t="s">
        <v>172</v>
      </c>
      <c r="D80" s="186">
        <v>30</v>
      </c>
      <c r="E80" s="326">
        <v>1500</v>
      </c>
      <c r="F80" s="357">
        <f>E80*D80</f>
        <v>45000</v>
      </c>
    </row>
    <row r="81" spans="2:6" s="323" customFormat="1">
      <c r="B81" s="186" t="s">
        <v>30</v>
      </c>
      <c r="C81" s="186" t="s">
        <v>31</v>
      </c>
      <c r="D81" s="186">
        <v>1</v>
      </c>
      <c r="E81" s="326">
        <v>200000</v>
      </c>
      <c r="F81" s="357">
        <v>200000</v>
      </c>
    </row>
    <row r="82" spans="2:6" ht="15.75" thickBot="1">
      <c r="B82" s="173"/>
      <c r="C82" s="174"/>
      <c r="D82" s="175"/>
      <c r="E82" s="176" t="s">
        <v>24</v>
      </c>
      <c r="F82" s="202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7"/>
    <col min="6" max="6" width="13" style="327" bestFit="1" customWidth="1"/>
  </cols>
  <sheetData>
    <row r="2" spans="2:6" ht="15.75" thickBot="1"/>
    <row r="3" spans="2:6" ht="15.75" thickBot="1">
      <c r="B3" s="144"/>
      <c r="C3" s="141" t="s">
        <v>57</v>
      </c>
      <c r="D3" s="145"/>
      <c r="E3" s="228"/>
      <c r="F3" s="198"/>
    </row>
    <row r="4" spans="2:6">
      <c r="B4" s="148" t="s">
        <v>6</v>
      </c>
      <c r="C4" s="178" t="s">
        <v>113</v>
      </c>
      <c r="D4" s="149"/>
      <c r="E4" s="150" t="s">
        <v>7</v>
      </c>
      <c r="F4" s="199"/>
    </row>
    <row r="5" spans="2:6">
      <c r="B5" s="152" t="s">
        <v>8</v>
      </c>
      <c r="C5" s="153" t="s">
        <v>114</v>
      </c>
      <c r="D5" s="154"/>
      <c r="E5" s="155"/>
      <c r="F5" s="199"/>
    </row>
    <row r="6" spans="2:6">
      <c r="B6" s="152" t="s">
        <v>10</v>
      </c>
      <c r="C6" s="156">
        <v>176528</v>
      </c>
      <c r="D6" s="157"/>
      <c r="E6" s="155" t="s">
        <v>11</v>
      </c>
      <c r="F6" s="199"/>
    </row>
    <row r="7" spans="2:6">
      <c r="B7" s="152" t="s">
        <v>12</v>
      </c>
      <c r="C7" s="156"/>
      <c r="D7" s="149"/>
      <c r="E7" s="158"/>
      <c r="F7" s="199"/>
    </row>
    <row r="8" spans="2:6">
      <c r="B8" s="142" t="s">
        <v>13</v>
      </c>
      <c r="C8" s="143">
        <v>34239</v>
      </c>
      <c r="D8" s="149"/>
      <c r="E8" s="149"/>
      <c r="F8" s="199"/>
    </row>
    <row r="9" spans="2:6">
      <c r="B9" s="152" t="s">
        <v>14</v>
      </c>
      <c r="C9" s="156" t="s">
        <v>112</v>
      </c>
      <c r="D9" s="149"/>
      <c r="E9" s="149"/>
      <c r="F9" s="199"/>
    </row>
    <row r="10" spans="2:6">
      <c r="B10" s="160" t="s">
        <v>16</v>
      </c>
      <c r="C10" s="161"/>
      <c r="D10" s="149"/>
      <c r="E10" s="149"/>
      <c r="F10" s="199"/>
    </row>
    <row r="11" spans="2:6">
      <c r="B11" s="160" t="s">
        <v>17</v>
      </c>
      <c r="C11" s="161"/>
      <c r="D11" s="149"/>
      <c r="E11" s="149"/>
      <c r="F11" s="199"/>
    </row>
    <row r="12" spans="2:6" ht="15.75" thickBot="1">
      <c r="B12" s="163" t="s">
        <v>18</v>
      </c>
      <c r="C12" s="161"/>
      <c r="D12" s="149"/>
      <c r="E12" s="149"/>
      <c r="F12" s="200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1" t="s">
        <v>23</v>
      </c>
    </row>
    <row r="14" spans="2:6">
      <c r="B14" s="169">
        <v>9910000003</v>
      </c>
      <c r="C14" s="169" t="s">
        <v>127</v>
      </c>
      <c r="D14" s="170">
        <v>1</v>
      </c>
      <c r="E14" s="171">
        <v>480000</v>
      </c>
      <c r="F14" s="203">
        <v>48000</v>
      </c>
    </row>
    <row r="15" spans="2:6" ht="15.75" thickBot="1">
      <c r="B15" s="173"/>
      <c r="C15" s="174"/>
      <c r="D15" s="175"/>
      <c r="E15" s="229" t="s">
        <v>24</v>
      </c>
      <c r="F15" s="202">
        <f>F14</f>
        <v>48000</v>
      </c>
    </row>
    <row r="16" spans="2:6" ht="15.75" thickBot="1"/>
    <row r="17" spans="2:6" ht="15.75" thickBot="1">
      <c r="B17" s="144"/>
      <c r="C17" s="141" t="s">
        <v>58</v>
      </c>
      <c r="D17" s="145"/>
      <c r="E17" s="228"/>
      <c r="F17" s="198"/>
    </row>
    <row r="18" spans="2:6">
      <c r="B18" s="148" t="s">
        <v>6</v>
      </c>
      <c r="C18" s="178" t="s">
        <v>107</v>
      </c>
      <c r="D18" s="149"/>
      <c r="E18" s="150" t="s">
        <v>7</v>
      </c>
      <c r="F18" s="199"/>
    </row>
    <row r="19" spans="2:6">
      <c r="B19" s="152" t="s">
        <v>8</v>
      </c>
      <c r="C19" s="153" t="s">
        <v>108</v>
      </c>
      <c r="D19" s="154"/>
      <c r="E19" s="155"/>
      <c r="F19" s="199"/>
    </row>
    <row r="20" spans="2:6">
      <c r="B20" s="152" t="s">
        <v>10</v>
      </c>
      <c r="C20" s="156">
        <v>175227</v>
      </c>
      <c r="D20" s="157"/>
      <c r="E20" s="155" t="s">
        <v>11</v>
      </c>
      <c r="F20" s="199"/>
    </row>
    <row r="21" spans="2:6">
      <c r="B21" s="152" t="s">
        <v>12</v>
      </c>
      <c r="C21" s="156"/>
      <c r="D21" s="149"/>
      <c r="E21" s="158"/>
      <c r="F21" s="199"/>
    </row>
    <row r="22" spans="2:6">
      <c r="B22" s="142" t="s">
        <v>13</v>
      </c>
      <c r="C22" s="143">
        <v>33874</v>
      </c>
      <c r="D22" s="149"/>
      <c r="E22" s="149"/>
      <c r="F22" s="199"/>
    </row>
    <row r="23" spans="2:6">
      <c r="B23" s="152" t="s">
        <v>14</v>
      </c>
      <c r="C23" s="156">
        <v>20142</v>
      </c>
      <c r="D23" s="149"/>
      <c r="E23" s="149"/>
      <c r="F23" s="199"/>
    </row>
    <row r="24" spans="2:6">
      <c r="B24" s="160" t="s">
        <v>16</v>
      </c>
      <c r="C24" s="161"/>
      <c r="D24" s="149"/>
      <c r="E24" s="149"/>
      <c r="F24" s="199"/>
    </row>
    <row r="25" spans="2:6">
      <c r="B25" s="160" t="s">
        <v>17</v>
      </c>
      <c r="C25" s="161"/>
      <c r="D25" s="149"/>
      <c r="E25" s="149"/>
      <c r="F25" s="199"/>
    </row>
    <row r="26" spans="2:6" ht="15.75" thickBot="1">
      <c r="B26" s="163" t="s">
        <v>18</v>
      </c>
      <c r="C26" s="161"/>
      <c r="D26" s="149"/>
      <c r="E26" s="149"/>
      <c r="F26" s="200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1" t="s">
        <v>23</v>
      </c>
    </row>
    <row r="28" spans="2:6">
      <c r="B28" s="169" t="s">
        <v>109</v>
      </c>
      <c r="C28" s="169" t="s">
        <v>110</v>
      </c>
      <c r="D28" s="170">
        <v>1</v>
      </c>
      <c r="E28" s="171">
        <v>841500</v>
      </c>
      <c r="F28" s="203">
        <v>841500</v>
      </c>
    </row>
    <row r="29" spans="2:6" ht="15.75" thickBot="1">
      <c r="B29" s="173"/>
      <c r="C29" s="174"/>
      <c r="D29" s="175"/>
      <c r="E29" s="229" t="s">
        <v>24</v>
      </c>
      <c r="F29" s="202">
        <f>F28</f>
        <v>841500</v>
      </c>
    </row>
    <row r="30" spans="2:6" ht="15.75" thickBot="1"/>
    <row r="31" spans="2:6" ht="15.75" thickBot="1">
      <c r="B31" s="144"/>
      <c r="C31" s="141" t="s">
        <v>59</v>
      </c>
      <c r="D31" s="145"/>
      <c r="E31" s="228"/>
      <c r="F31" s="198"/>
    </row>
    <row r="32" spans="2:6">
      <c r="B32" s="148" t="s">
        <v>6</v>
      </c>
      <c r="C32" s="178" t="s">
        <v>206</v>
      </c>
      <c r="D32" s="149"/>
      <c r="E32" s="150" t="s">
        <v>7</v>
      </c>
      <c r="F32" s="199"/>
    </row>
    <row r="33" spans="2:6">
      <c r="B33" s="152" t="s">
        <v>8</v>
      </c>
      <c r="C33" s="153" t="s">
        <v>207</v>
      </c>
      <c r="D33" s="154"/>
      <c r="E33" s="155"/>
      <c r="F33" s="199"/>
    </row>
    <row r="34" spans="2:6">
      <c r="B34" s="152" t="s">
        <v>10</v>
      </c>
      <c r="C34" s="156">
        <v>182221</v>
      </c>
      <c r="D34" s="157"/>
      <c r="E34" s="155" t="s">
        <v>11</v>
      </c>
      <c r="F34" s="199"/>
    </row>
    <row r="35" spans="2:6">
      <c r="B35" s="152" t="s">
        <v>12</v>
      </c>
      <c r="C35" s="156"/>
      <c r="D35" s="149"/>
      <c r="E35" s="158"/>
      <c r="F35" s="199"/>
    </row>
    <row r="36" spans="2:6">
      <c r="B36" s="142" t="s">
        <v>13</v>
      </c>
      <c r="C36" s="143">
        <v>38089</v>
      </c>
      <c r="D36" s="149"/>
      <c r="E36" s="149"/>
      <c r="F36" s="199"/>
    </row>
    <row r="37" spans="2:6">
      <c r="B37" s="152" t="s">
        <v>14</v>
      </c>
      <c r="C37" s="156" t="s">
        <v>205</v>
      </c>
      <c r="D37" s="149"/>
      <c r="E37" s="149"/>
      <c r="F37" s="199"/>
    </row>
    <row r="38" spans="2:6">
      <c r="B38" s="160" t="s">
        <v>16</v>
      </c>
      <c r="C38" s="161"/>
      <c r="D38" s="149"/>
      <c r="E38" s="149"/>
      <c r="F38" s="199"/>
    </row>
    <row r="39" spans="2:6">
      <c r="B39" s="160" t="s">
        <v>17</v>
      </c>
      <c r="C39" s="161"/>
      <c r="D39" s="149"/>
      <c r="E39" s="149"/>
      <c r="F39" s="199"/>
    </row>
    <row r="40" spans="2:6" ht="15.75" thickBot="1">
      <c r="B40" s="163" t="s">
        <v>18</v>
      </c>
      <c r="C40" s="161"/>
      <c r="D40" s="149"/>
      <c r="E40" s="149"/>
      <c r="F40" s="200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1" t="s">
        <v>23</v>
      </c>
    </row>
    <row r="42" spans="2:6">
      <c r="B42" s="169">
        <v>3200000000</v>
      </c>
      <c r="C42" s="194" t="s">
        <v>32</v>
      </c>
      <c r="D42" s="170">
        <v>1</v>
      </c>
      <c r="E42" s="171">
        <v>750000</v>
      </c>
      <c r="F42" s="203">
        <f>E42*D42</f>
        <v>750000</v>
      </c>
    </row>
    <row r="43" spans="2:6" ht="15.75" thickBot="1">
      <c r="B43" s="173"/>
      <c r="C43" s="174"/>
      <c r="D43" s="175"/>
      <c r="E43" s="229" t="s">
        <v>24</v>
      </c>
      <c r="F43" s="202">
        <f>F42</f>
        <v>750000</v>
      </c>
    </row>
    <row r="44" spans="2:6" ht="15.75" thickBot="1"/>
    <row r="45" spans="2:6" ht="15.75" thickBot="1">
      <c r="B45" s="144"/>
      <c r="C45" s="141" t="s">
        <v>60</v>
      </c>
      <c r="D45" s="145"/>
      <c r="E45" s="228"/>
      <c r="F45" s="198"/>
    </row>
    <row r="46" spans="2:6">
      <c r="B46" s="148" t="s">
        <v>6</v>
      </c>
      <c r="C46" s="178" t="s">
        <v>125</v>
      </c>
      <c r="D46" s="149"/>
      <c r="E46" s="150" t="s">
        <v>7</v>
      </c>
      <c r="F46" s="199"/>
    </row>
    <row r="47" spans="2:6">
      <c r="B47" s="152" t="s">
        <v>8</v>
      </c>
      <c r="C47" s="153" t="s">
        <v>69</v>
      </c>
      <c r="D47" s="154"/>
      <c r="E47" s="155"/>
      <c r="F47" s="199"/>
    </row>
    <row r="48" spans="2:6">
      <c r="B48" s="152" t="s">
        <v>10</v>
      </c>
      <c r="C48" s="156">
        <v>176174</v>
      </c>
      <c r="D48" s="157"/>
      <c r="E48" s="155" t="s">
        <v>11</v>
      </c>
      <c r="F48" s="199"/>
    </row>
    <row r="49" spans="2:6">
      <c r="B49" s="152" t="s">
        <v>12</v>
      </c>
      <c r="C49" s="156"/>
      <c r="D49" s="149"/>
      <c r="E49" s="158"/>
      <c r="F49" s="199"/>
    </row>
    <row r="50" spans="2:6">
      <c r="B50" s="142" t="s">
        <v>13</v>
      </c>
      <c r="C50" s="143">
        <v>34424</v>
      </c>
      <c r="D50" s="149"/>
      <c r="E50" s="149"/>
      <c r="F50" s="199"/>
    </row>
    <row r="51" spans="2:6">
      <c r="B51" s="152" t="s">
        <v>14</v>
      </c>
      <c r="C51" s="156">
        <v>7178</v>
      </c>
      <c r="D51" s="149"/>
      <c r="E51" s="149"/>
      <c r="F51" s="199"/>
    </row>
    <row r="52" spans="2:6">
      <c r="B52" s="160" t="s">
        <v>16</v>
      </c>
      <c r="C52" s="161">
        <v>7178</v>
      </c>
      <c r="D52" s="149"/>
      <c r="E52" s="149"/>
      <c r="F52" s="199"/>
    </row>
    <row r="53" spans="2:6">
      <c r="B53" s="160" t="s">
        <v>17</v>
      </c>
      <c r="C53" s="161"/>
      <c r="D53" s="149"/>
      <c r="E53" s="149"/>
      <c r="F53" s="199"/>
    </row>
    <row r="54" spans="2:6" ht="15.75" thickBot="1">
      <c r="B54" s="163" t="s">
        <v>18</v>
      </c>
      <c r="C54" s="161"/>
      <c r="D54" s="149"/>
      <c r="E54" s="149"/>
      <c r="F54" s="200"/>
    </row>
    <row r="55" spans="2:6" ht="15.75" thickBot="1">
      <c r="B55" s="165" t="s">
        <v>19</v>
      </c>
      <c r="C55" s="331" t="s">
        <v>20</v>
      </c>
      <c r="D55" s="333" t="s">
        <v>21</v>
      </c>
      <c r="E55" s="326" t="s">
        <v>22</v>
      </c>
      <c r="F55" s="357" t="s">
        <v>23</v>
      </c>
    </row>
    <row r="56" spans="2:6" s="323" customFormat="1" ht="15.75" thickBot="1">
      <c r="B56" s="283" t="s">
        <v>121</v>
      </c>
      <c r="C56" s="332" t="s">
        <v>157</v>
      </c>
      <c r="D56" s="186" t="s">
        <v>129</v>
      </c>
      <c r="E56" s="326">
        <v>24750</v>
      </c>
      <c r="F56" s="326">
        <v>24750</v>
      </c>
    </row>
    <row r="57" spans="2:6" s="323" customFormat="1" ht="15.75" thickBot="1">
      <c r="B57" s="283">
        <v>90044</v>
      </c>
      <c r="C57" s="332" t="s">
        <v>158</v>
      </c>
      <c r="D57" s="186" t="s">
        <v>161</v>
      </c>
      <c r="E57" s="326">
        <v>12870</v>
      </c>
      <c r="F57" s="357">
        <f>E57*D57</f>
        <v>25740</v>
      </c>
    </row>
    <row r="58" spans="2:6" s="323" customFormat="1" ht="15.75" thickBot="1">
      <c r="B58" s="283">
        <v>9178</v>
      </c>
      <c r="C58" s="332" t="s">
        <v>159</v>
      </c>
      <c r="D58" s="186" t="s">
        <v>129</v>
      </c>
      <c r="E58" s="326">
        <v>220870</v>
      </c>
      <c r="F58" s="326">
        <v>220870</v>
      </c>
    </row>
    <row r="59" spans="2:6" s="323" customFormat="1">
      <c r="B59" s="324" t="s">
        <v>122</v>
      </c>
      <c r="C59" s="332" t="s">
        <v>160</v>
      </c>
      <c r="D59" s="186" t="s">
        <v>161</v>
      </c>
      <c r="E59" s="326">
        <v>25870</v>
      </c>
      <c r="F59" s="357">
        <f>E59*D59</f>
        <v>51740</v>
      </c>
    </row>
    <row r="60" spans="2:6" ht="15.75" thickBot="1">
      <c r="B60" s="173"/>
      <c r="C60" s="174"/>
      <c r="D60" s="334"/>
      <c r="E60" s="229" t="s">
        <v>24</v>
      </c>
      <c r="F60" s="202">
        <f>F56+F57+F58+F59</f>
        <v>323100</v>
      </c>
    </row>
    <row r="61" spans="2:6" ht="15.75" thickBot="1"/>
    <row r="62" spans="2:6" ht="15.75" thickBot="1">
      <c r="B62" s="144"/>
      <c r="C62" s="141" t="s">
        <v>61</v>
      </c>
      <c r="D62" s="145"/>
      <c r="E62" s="228"/>
      <c r="F62" s="198"/>
    </row>
    <row r="63" spans="2:6">
      <c r="B63" s="148" t="s">
        <v>6</v>
      </c>
      <c r="C63" s="178" t="s">
        <v>125</v>
      </c>
      <c r="D63" s="149"/>
      <c r="E63" s="150" t="s">
        <v>7</v>
      </c>
      <c r="F63" s="199"/>
    </row>
    <row r="64" spans="2:6">
      <c r="B64" s="152" t="s">
        <v>8</v>
      </c>
      <c r="C64" s="153" t="s">
        <v>69</v>
      </c>
      <c r="D64" s="154"/>
      <c r="E64" s="155"/>
      <c r="F64" s="199"/>
    </row>
    <row r="65" spans="2:6">
      <c r="B65" s="152" t="s">
        <v>10</v>
      </c>
      <c r="C65" s="156">
        <v>175988</v>
      </c>
      <c r="D65" s="157"/>
      <c r="E65" s="155" t="s">
        <v>11</v>
      </c>
      <c r="F65" s="199"/>
    </row>
    <row r="66" spans="2:6">
      <c r="B66" s="152" t="s">
        <v>12</v>
      </c>
      <c r="C66" s="156"/>
      <c r="D66" s="149"/>
      <c r="E66" s="158"/>
      <c r="F66" s="199"/>
    </row>
    <row r="67" spans="2:6">
      <c r="B67" s="142" t="s">
        <v>13</v>
      </c>
      <c r="C67" s="143">
        <v>34423</v>
      </c>
      <c r="D67" s="149"/>
      <c r="E67" s="149"/>
      <c r="F67" s="199"/>
    </row>
    <row r="68" spans="2:6">
      <c r="B68" s="152" t="s">
        <v>14</v>
      </c>
      <c r="C68" s="156">
        <v>7179</v>
      </c>
      <c r="D68" s="149"/>
      <c r="E68" s="149"/>
      <c r="F68" s="199"/>
    </row>
    <row r="69" spans="2:6">
      <c r="B69" s="160" t="s">
        <v>16</v>
      </c>
      <c r="C69" s="161"/>
      <c r="D69" s="149"/>
      <c r="E69" s="149"/>
      <c r="F69" s="199"/>
    </row>
    <row r="70" spans="2:6">
      <c r="B70" s="160" t="s">
        <v>17</v>
      </c>
      <c r="C70" s="161"/>
      <c r="D70" s="149"/>
      <c r="E70" s="149"/>
      <c r="F70" s="199"/>
    </row>
    <row r="71" spans="2:6" ht="15.75" thickBot="1">
      <c r="B71" s="163" t="s">
        <v>18</v>
      </c>
      <c r="C71" s="161"/>
      <c r="D71" s="149"/>
      <c r="E71" s="149"/>
      <c r="F71" s="200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1" t="s">
        <v>23</v>
      </c>
    </row>
    <row r="73" spans="2:6">
      <c r="B73" s="169">
        <v>90126</v>
      </c>
      <c r="C73" s="169" t="s">
        <v>126</v>
      </c>
      <c r="D73" s="170">
        <v>1</v>
      </c>
      <c r="E73" s="171">
        <v>30000</v>
      </c>
      <c r="F73" s="203">
        <v>30000</v>
      </c>
    </row>
    <row r="74" spans="2:6" ht="15.75" thickBot="1">
      <c r="B74" s="173"/>
      <c r="C74" s="174"/>
      <c r="D74" s="175"/>
      <c r="E74" s="229" t="s">
        <v>62</v>
      </c>
      <c r="F74" s="202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95" customWidth="1"/>
    <col min="3" max="3" width="52" style="304" customWidth="1"/>
    <col min="4" max="7" width="11.42578125" style="195"/>
  </cols>
  <sheetData>
    <row r="2" spans="2:6" ht="15.75" thickBot="1"/>
    <row r="3" spans="2:6" ht="15.75" thickBot="1">
      <c r="B3" s="233"/>
      <c r="C3" s="141" t="s">
        <v>63</v>
      </c>
      <c r="D3" s="234"/>
      <c r="E3" s="235"/>
      <c r="F3" s="236"/>
    </row>
    <row r="4" spans="2:6">
      <c r="B4" s="237" t="s">
        <v>6</v>
      </c>
      <c r="C4" s="300" t="s">
        <v>123</v>
      </c>
      <c r="D4" s="305"/>
      <c r="E4" s="238" t="s">
        <v>7</v>
      </c>
      <c r="F4" s="239"/>
    </row>
    <row r="5" spans="2:6">
      <c r="B5" s="240" t="s">
        <v>8</v>
      </c>
      <c r="C5" s="301" t="s">
        <v>124</v>
      </c>
      <c r="D5" s="306"/>
      <c r="E5" s="241"/>
      <c r="F5" s="239"/>
    </row>
    <row r="6" spans="2:6">
      <c r="B6" s="240" t="s">
        <v>10</v>
      </c>
      <c r="C6" s="302"/>
      <c r="D6" s="307"/>
      <c r="E6" s="241" t="s">
        <v>11</v>
      </c>
      <c r="F6" s="239"/>
    </row>
    <row r="7" spans="2:6">
      <c r="B7" s="240" t="s">
        <v>12</v>
      </c>
      <c r="C7" s="302"/>
      <c r="D7" s="305"/>
      <c r="E7" s="242"/>
      <c r="F7" s="239"/>
    </row>
    <row r="8" spans="2:6">
      <c r="B8" s="142" t="s">
        <v>13</v>
      </c>
      <c r="C8" s="143"/>
      <c r="D8" s="305"/>
      <c r="E8" s="243"/>
      <c r="F8" s="239"/>
    </row>
    <row r="9" spans="2:6">
      <c r="B9" s="240" t="s">
        <v>14</v>
      </c>
      <c r="C9" s="302">
        <v>150</v>
      </c>
      <c r="D9" s="305"/>
      <c r="E9" s="243"/>
      <c r="F9" s="239"/>
    </row>
    <row r="10" spans="2:6">
      <c r="B10" s="244" t="s">
        <v>16</v>
      </c>
      <c r="C10" s="303">
        <v>7088</v>
      </c>
      <c r="D10" s="305"/>
      <c r="E10" s="245"/>
      <c r="F10" s="239"/>
    </row>
    <row r="11" spans="2:6">
      <c r="B11" s="244" t="s">
        <v>17</v>
      </c>
      <c r="C11" s="303"/>
      <c r="D11" s="305"/>
      <c r="E11" s="245"/>
      <c r="F11" s="239"/>
    </row>
    <row r="12" spans="2:6" ht="15.75" thickBot="1">
      <c r="B12" s="246" t="s">
        <v>18</v>
      </c>
      <c r="C12" s="303"/>
      <c r="D12" s="305"/>
      <c r="E12" s="245"/>
      <c r="F12" s="247"/>
    </row>
    <row r="13" spans="2:6" ht="15.75" thickBot="1">
      <c r="B13" s="231" t="s">
        <v>19</v>
      </c>
      <c r="C13" s="231" t="s">
        <v>20</v>
      </c>
      <c r="D13" s="308" t="s">
        <v>21</v>
      </c>
      <c r="E13" s="248" t="s">
        <v>22</v>
      </c>
      <c r="F13" s="249" t="s">
        <v>23</v>
      </c>
    </row>
    <row r="14" spans="2:6">
      <c r="B14" s="232" t="s">
        <v>30</v>
      </c>
      <c r="C14" s="232" t="s">
        <v>31</v>
      </c>
      <c r="D14" s="309">
        <v>1</v>
      </c>
      <c r="E14" s="250">
        <v>180000</v>
      </c>
      <c r="F14" s="251">
        <v>180000</v>
      </c>
    </row>
    <row r="15" spans="2:6" ht="15.75" thickBot="1">
      <c r="B15" s="252"/>
      <c r="C15" s="252"/>
      <c r="D15" s="310"/>
      <c r="E15" s="253" t="s">
        <v>62</v>
      </c>
      <c r="F15" s="254">
        <f>F14</f>
        <v>180000</v>
      </c>
    </row>
    <row r="17" spans="2:6" ht="15.75" thickBot="1"/>
    <row r="18" spans="2:6" ht="15.75" thickBot="1">
      <c r="B18" s="233"/>
      <c r="C18" s="141" t="s">
        <v>64</v>
      </c>
      <c r="D18" s="234"/>
      <c r="E18" s="235"/>
      <c r="F18" s="236"/>
    </row>
    <row r="19" spans="2:6">
      <c r="B19" s="237" t="s">
        <v>6</v>
      </c>
      <c r="C19" s="300"/>
      <c r="D19" s="305"/>
      <c r="E19" s="238" t="s">
        <v>7</v>
      </c>
      <c r="F19" s="239"/>
    </row>
    <row r="20" spans="2:6">
      <c r="B20" s="240" t="s">
        <v>8</v>
      </c>
      <c r="C20" s="301"/>
      <c r="D20" s="306"/>
      <c r="E20" s="241"/>
      <c r="F20" s="239"/>
    </row>
    <row r="21" spans="2:6">
      <c r="B21" s="240" t="s">
        <v>10</v>
      </c>
      <c r="C21" s="302"/>
      <c r="D21" s="307"/>
      <c r="E21" s="241" t="s">
        <v>11</v>
      </c>
      <c r="F21" s="239"/>
    </row>
    <row r="22" spans="2:6">
      <c r="B22" s="240" t="s">
        <v>12</v>
      </c>
      <c r="C22" s="302"/>
      <c r="D22" s="305"/>
      <c r="E22" s="242"/>
      <c r="F22" s="239"/>
    </row>
    <row r="23" spans="2:6">
      <c r="B23" s="142" t="s">
        <v>13</v>
      </c>
      <c r="C23" s="143"/>
      <c r="D23" s="305"/>
      <c r="E23" s="243"/>
      <c r="F23" s="239"/>
    </row>
    <row r="24" spans="2:6">
      <c r="B24" s="240" t="s">
        <v>14</v>
      </c>
      <c r="C24" s="302"/>
      <c r="D24" s="305"/>
      <c r="E24" s="243"/>
      <c r="F24" s="239"/>
    </row>
    <row r="25" spans="2:6">
      <c r="B25" s="244" t="s">
        <v>16</v>
      </c>
      <c r="C25" s="303"/>
      <c r="D25" s="305"/>
      <c r="E25" s="245"/>
      <c r="F25" s="239"/>
    </row>
    <row r="26" spans="2:6">
      <c r="B26" s="244" t="s">
        <v>17</v>
      </c>
      <c r="C26" s="303"/>
      <c r="D26" s="305"/>
      <c r="E26" s="245"/>
      <c r="F26" s="239"/>
    </row>
    <row r="27" spans="2:6" ht="15.75" thickBot="1">
      <c r="B27" s="246" t="s">
        <v>18</v>
      </c>
      <c r="C27" s="303"/>
      <c r="D27" s="305"/>
      <c r="E27" s="245"/>
      <c r="F27" s="247"/>
    </row>
    <row r="28" spans="2:6" ht="15.75" thickBot="1">
      <c r="B28" s="231" t="s">
        <v>19</v>
      </c>
      <c r="C28" s="231" t="s">
        <v>20</v>
      </c>
      <c r="D28" s="308" t="s">
        <v>21</v>
      </c>
      <c r="E28" s="248" t="s">
        <v>22</v>
      </c>
      <c r="F28" s="249" t="s">
        <v>23</v>
      </c>
    </row>
    <row r="29" spans="2:6">
      <c r="B29" s="232"/>
      <c r="C29" s="232"/>
      <c r="D29" s="309"/>
      <c r="E29" s="250"/>
      <c r="F29" s="251"/>
    </row>
    <row r="30" spans="2:6" ht="15.75" thickBot="1">
      <c r="B30" s="252"/>
      <c r="C30" s="252"/>
      <c r="D30" s="310"/>
      <c r="E30" s="253" t="s">
        <v>62</v>
      </c>
      <c r="F30" s="254"/>
    </row>
    <row r="32" spans="2:6" ht="15.75" thickBot="1"/>
    <row r="33" spans="2:7" ht="15.75" thickBot="1">
      <c r="B33" s="233"/>
      <c r="C33" s="141" t="s">
        <v>65</v>
      </c>
      <c r="D33" s="234"/>
      <c r="E33" s="235"/>
      <c r="F33" s="236"/>
    </row>
    <row r="34" spans="2:7">
      <c r="B34" s="237" t="s">
        <v>6</v>
      </c>
      <c r="C34" s="300" t="s">
        <v>141</v>
      </c>
      <c r="D34" s="305"/>
      <c r="E34" s="238" t="s">
        <v>7</v>
      </c>
      <c r="F34" s="239"/>
    </row>
    <row r="35" spans="2:7" s="299" customFormat="1" ht="12">
      <c r="B35" s="240" t="s">
        <v>8</v>
      </c>
      <c r="C35" s="281" t="s">
        <v>142</v>
      </c>
      <c r="D35" s="306"/>
      <c r="E35" s="241"/>
      <c r="F35" s="239"/>
      <c r="G35" s="311"/>
    </row>
    <row r="36" spans="2:7">
      <c r="B36" s="240" t="s">
        <v>10</v>
      </c>
      <c r="C36" s="302">
        <v>176529</v>
      </c>
      <c r="D36" s="307"/>
      <c r="E36" s="241" t="s">
        <v>11</v>
      </c>
      <c r="F36" s="239"/>
    </row>
    <row r="37" spans="2:7">
      <c r="B37" s="240" t="s">
        <v>12</v>
      </c>
      <c r="C37" s="302"/>
      <c r="D37" s="305"/>
      <c r="E37" s="242"/>
      <c r="F37" s="239"/>
    </row>
    <row r="38" spans="2:7">
      <c r="B38" s="142" t="s">
        <v>13</v>
      </c>
      <c r="C38" s="143">
        <v>34607</v>
      </c>
      <c r="D38" s="305"/>
      <c r="E38" s="243"/>
      <c r="F38" s="239"/>
    </row>
    <row r="39" spans="2:7">
      <c r="B39" s="240" t="s">
        <v>14</v>
      </c>
      <c r="C39" s="302" t="s">
        <v>140</v>
      </c>
      <c r="D39" s="305"/>
      <c r="E39" s="243"/>
      <c r="F39" s="239"/>
    </row>
    <row r="40" spans="2:7">
      <c r="B40" s="244" t="s">
        <v>16</v>
      </c>
      <c r="C40" s="303"/>
      <c r="D40" s="305"/>
      <c r="E40" s="245"/>
      <c r="F40" s="239"/>
    </row>
    <row r="41" spans="2:7">
      <c r="B41" s="244" t="s">
        <v>17</v>
      </c>
      <c r="C41" s="303"/>
      <c r="D41" s="305"/>
      <c r="E41" s="245"/>
      <c r="F41" s="239"/>
    </row>
    <row r="42" spans="2:7" ht="15.75" thickBot="1">
      <c r="B42" s="246" t="s">
        <v>18</v>
      </c>
      <c r="C42" s="303"/>
      <c r="D42" s="305"/>
      <c r="E42" s="245"/>
      <c r="F42" s="247"/>
    </row>
    <row r="43" spans="2:7" ht="15.75" thickBot="1">
      <c r="B43" s="231" t="s">
        <v>19</v>
      </c>
      <c r="C43" s="257" t="s">
        <v>20</v>
      </c>
      <c r="D43" s="313" t="s">
        <v>21</v>
      </c>
      <c r="E43" s="314" t="s">
        <v>22</v>
      </c>
      <c r="F43" s="315" t="s">
        <v>23</v>
      </c>
    </row>
    <row r="44" spans="2:7" s="179" customFormat="1" ht="15.75" thickBot="1">
      <c r="B44" s="312">
        <v>111110000</v>
      </c>
      <c r="C44" s="320" t="s">
        <v>34</v>
      </c>
      <c r="D44" s="320">
        <v>1</v>
      </c>
      <c r="E44" s="321">
        <v>180000</v>
      </c>
      <c r="F44" s="322">
        <v>180000</v>
      </c>
      <c r="G44" s="195"/>
    </row>
    <row r="45" spans="2:7">
      <c r="B45" s="232" t="s">
        <v>136</v>
      </c>
      <c r="C45" s="316" t="s">
        <v>137</v>
      </c>
      <c r="D45" s="317">
        <v>1</v>
      </c>
      <c r="E45" s="318">
        <v>82000</v>
      </c>
      <c r="F45" s="319">
        <v>82000</v>
      </c>
    </row>
    <row r="46" spans="2:7" ht="15.75" thickBot="1">
      <c r="B46" s="252"/>
      <c r="C46" s="252"/>
      <c r="D46" s="310"/>
      <c r="E46" s="253" t="s">
        <v>62</v>
      </c>
      <c r="F46" s="254">
        <f>F45+F44</f>
        <v>262000</v>
      </c>
    </row>
    <row r="48" spans="2:7" ht="15.75" thickBot="1"/>
    <row r="49" spans="2:6" ht="15.75" thickBot="1">
      <c r="B49" s="233"/>
      <c r="C49" s="141" t="s">
        <v>66</v>
      </c>
      <c r="D49" s="234"/>
      <c r="E49" s="235"/>
      <c r="F49" s="236"/>
    </row>
    <row r="50" spans="2:6">
      <c r="B50" s="237" t="s">
        <v>6</v>
      </c>
      <c r="C50" s="300" t="s">
        <v>125</v>
      </c>
      <c r="D50" s="305"/>
      <c r="E50" s="238" t="s">
        <v>7</v>
      </c>
      <c r="F50" s="239"/>
    </row>
    <row r="51" spans="2:6">
      <c r="B51" s="240" t="s">
        <v>8</v>
      </c>
      <c r="C51" s="301" t="s">
        <v>69</v>
      </c>
      <c r="D51" s="306"/>
      <c r="E51" s="241"/>
      <c r="F51" s="239"/>
    </row>
    <row r="52" spans="2:6">
      <c r="B52" s="240" t="s">
        <v>10</v>
      </c>
      <c r="C52" s="302">
        <v>176398</v>
      </c>
      <c r="D52" s="307"/>
      <c r="E52" s="241" t="s">
        <v>11</v>
      </c>
      <c r="F52" s="239"/>
    </row>
    <row r="53" spans="2:6">
      <c r="B53" s="240" t="s">
        <v>12</v>
      </c>
      <c r="C53" s="302"/>
      <c r="D53" s="305"/>
      <c r="E53" s="242"/>
      <c r="F53" s="239"/>
    </row>
    <row r="54" spans="2:6">
      <c r="B54" s="142" t="s">
        <v>13</v>
      </c>
      <c r="C54" s="143">
        <v>34520</v>
      </c>
      <c r="D54" s="305"/>
      <c r="E54" s="243"/>
      <c r="F54" s="239"/>
    </row>
    <row r="55" spans="2:6">
      <c r="B55" s="240" t="s">
        <v>14</v>
      </c>
      <c r="C55" s="302">
        <v>7181</v>
      </c>
      <c r="D55" s="305"/>
      <c r="E55" s="243"/>
      <c r="F55" s="239"/>
    </row>
    <row r="56" spans="2:6">
      <c r="B56" s="244" t="s">
        <v>16</v>
      </c>
      <c r="C56" s="303">
        <v>7181</v>
      </c>
      <c r="D56" s="305"/>
      <c r="E56" s="245"/>
      <c r="F56" s="239"/>
    </row>
    <row r="57" spans="2:6">
      <c r="B57" s="244" t="s">
        <v>17</v>
      </c>
      <c r="C57" s="303"/>
      <c r="D57" s="305"/>
      <c r="E57" s="245"/>
      <c r="F57" s="239"/>
    </row>
    <row r="58" spans="2:6" ht="15.75" thickBot="1">
      <c r="B58" s="246" t="s">
        <v>18</v>
      </c>
      <c r="C58" s="303"/>
      <c r="D58" s="305"/>
      <c r="E58" s="245"/>
      <c r="F58" s="247"/>
    </row>
    <row r="59" spans="2:6" ht="15.75" thickBot="1">
      <c r="B59" s="231" t="s">
        <v>19</v>
      </c>
      <c r="C59" s="231" t="s">
        <v>20</v>
      </c>
      <c r="D59" s="308" t="s">
        <v>21</v>
      </c>
      <c r="E59" s="248" t="s">
        <v>22</v>
      </c>
      <c r="F59" s="249" t="s">
        <v>23</v>
      </c>
    </row>
    <row r="60" spans="2:6">
      <c r="B60" s="232" t="s">
        <v>130</v>
      </c>
      <c r="C60" s="232" t="s">
        <v>131</v>
      </c>
      <c r="D60" s="309">
        <v>6</v>
      </c>
      <c r="E60" s="250">
        <v>370000</v>
      </c>
      <c r="F60" s="251">
        <v>370000</v>
      </c>
    </row>
    <row r="61" spans="2:6" ht="15.75" thickBot="1">
      <c r="B61" s="252"/>
      <c r="C61" s="252"/>
      <c r="D61" s="310"/>
      <c r="E61" s="253"/>
      <c r="F61" s="254">
        <f>F60*D60</f>
        <v>2220000</v>
      </c>
    </row>
    <row r="63" spans="2:6" ht="15.75" thickBot="1"/>
    <row r="64" spans="2:6" ht="15.75" thickBot="1">
      <c r="B64" s="233"/>
      <c r="C64" s="141" t="s">
        <v>67</v>
      </c>
      <c r="D64" s="234"/>
      <c r="E64" s="235"/>
      <c r="F64" s="236"/>
    </row>
    <row r="65" spans="2:7">
      <c r="B65" s="237" t="s">
        <v>6</v>
      </c>
      <c r="C65" s="300" t="s">
        <v>87</v>
      </c>
      <c r="D65" s="305"/>
      <c r="E65" s="238" t="s">
        <v>7</v>
      </c>
      <c r="F65" s="239"/>
    </row>
    <row r="66" spans="2:7">
      <c r="B66" s="240" t="s">
        <v>8</v>
      </c>
      <c r="C66" s="301" t="s">
        <v>147</v>
      </c>
      <c r="D66" s="306"/>
      <c r="E66" s="241"/>
      <c r="F66" s="239"/>
    </row>
    <row r="67" spans="2:7">
      <c r="B67" s="240" t="s">
        <v>10</v>
      </c>
      <c r="C67" s="302">
        <v>176429</v>
      </c>
      <c r="D67" s="307"/>
      <c r="E67" s="241" t="s">
        <v>11</v>
      </c>
      <c r="F67" s="239"/>
    </row>
    <row r="68" spans="2:7">
      <c r="B68" s="240" t="s">
        <v>12</v>
      </c>
      <c r="C68" s="302"/>
      <c r="D68" s="305"/>
      <c r="E68" s="242"/>
      <c r="F68" s="239"/>
    </row>
    <row r="69" spans="2:7">
      <c r="B69" s="142" t="s">
        <v>13</v>
      </c>
      <c r="C69" s="143">
        <v>34602</v>
      </c>
      <c r="D69" s="305"/>
      <c r="E69" s="243"/>
      <c r="F69" s="239"/>
    </row>
    <row r="70" spans="2:7">
      <c r="B70" s="240" t="s">
        <v>14</v>
      </c>
      <c r="C70" s="302" t="s">
        <v>148</v>
      </c>
      <c r="D70" s="305"/>
      <c r="E70" s="243"/>
      <c r="F70" s="239"/>
    </row>
    <row r="71" spans="2:7">
      <c r="B71" s="244" t="s">
        <v>16</v>
      </c>
      <c r="C71" s="303"/>
      <c r="D71" s="305"/>
      <c r="E71" s="245"/>
      <c r="F71" s="239"/>
    </row>
    <row r="72" spans="2:7">
      <c r="B72" s="244" t="s">
        <v>17</v>
      </c>
      <c r="C72" s="303"/>
      <c r="D72" s="305"/>
      <c r="E72" s="245"/>
      <c r="F72" s="239"/>
    </row>
    <row r="73" spans="2:7" ht="15.75" thickBot="1">
      <c r="B73" s="246" t="s">
        <v>18</v>
      </c>
      <c r="C73" s="303"/>
      <c r="D73" s="305"/>
      <c r="E73" s="245"/>
      <c r="F73" s="247"/>
    </row>
    <row r="74" spans="2:7" ht="15.75" thickBot="1">
      <c r="B74" s="231" t="s">
        <v>19</v>
      </c>
      <c r="C74" s="231" t="s">
        <v>20</v>
      </c>
      <c r="D74" s="313" t="s">
        <v>21</v>
      </c>
      <c r="E74" s="314" t="s">
        <v>22</v>
      </c>
      <c r="F74" s="315" t="s">
        <v>23</v>
      </c>
    </row>
    <row r="75" spans="2:7" s="323" customFormat="1" ht="15.75" thickBot="1">
      <c r="B75" s="257" t="s">
        <v>145</v>
      </c>
      <c r="C75" s="312" t="s">
        <v>149</v>
      </c>
      <c r="D75" s="320">
        <v>3</v>
      </c>
      <c r="E75" s="321">
        <v>98000</v>
      </c>
      <c r="F75" s="322">
        <f>E75*D75</f>
        <v>294000</v>
      </c>
      <c r="G75" s="195"/>
    </row>
    <row r="76" spans="2:7" s="323" customFormat="1" ht="15.75" thickBot="1">
      <c r="B76" s="257" t="s">
        <v>146</v>
      </c>
      <c r="C76" s="312" t="s">
        <v>150</v>
      </c>
      <c r="D76" s="320">
        <v>3</v>
      </c>
      <c r="E76" s="321">
        <v>98000</v>
      </c>
      <c r="F76" s="322">
        <f>E76*D76</f>
        <v>294000</v>
      </c>
      <c r="G76" s="195"/>
    </row>
    <row r="77" spans="2:7">
      <c r="B77" s="232">
        <v>4704102</v>
      </c>
      <c r="C77" s="338" t="s">
        <v>151</v>
      </c>
      <c r="D77" s="320">
        <v>1</v>
      </c>
      <c r="E77" s="321">
        <v>480000</v>
      </c>
      <c r="F77" s="322">
        <v>480000</v>
      </c>
    </row>
    <row r="78" spans="2:7" ht="15.75" thickBot="1">
      <c r="B78" s="252"/>
      <c r="C78" s="339"/>
      <c r="D78" s="321"/>
      <c r="E78" s="340" t="s">
        <v>62</v>
      </c>
      <c r="F78" s="322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I15" sqref="I15"/>
    </sheetView>
  </sheetViews>
  <sheetFormatPr baseColWidth="10" defaultRowHeight="15"/>
  <cols>
    <col min="1" max="1" width="2.85546875" style="412" customWidth="1"/>
    <col min="2" max="2" width="22.140625" customWidth="1"/>
    <col min="3" max="3" width="11" customWidth="1"/>
    <col min="4" max="4" width="7.140625" customWidth="1"/>
    <col min="5" max="5" width="12" customWidth="1"/>
    <col min="7" max="7" width="12.140625" customWidth="1"/>
    <col min="8" max="8" width="9" customWidth="1"/>
    <col min="9" max="9" width="6.7109375" customWidth="1"/>
    <col min="10" max="10" width="12.28515625" customWidth="1"/>
    <col min="11" max="11" width="58.140625" customWidth="1"/>
    <col min="12" max="12" width="54.28515625" customWidth="1"/>
  </cols>
  <sheetData>
    <row r="1" spans="1:12" ht="15" customHeight="1">
      <c r="A1" s="519" t="s">
        <v>222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1"/>
    </row>
    <row r="2" spans="1:12" ht="15" customHeight="1">
      <c r="A2" s="522"/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</row>
    <row r="3" spans="1:12" s="323" customFormat="1" ht="5.25" customHeight="1" thickBot="1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16"/>
    </row>
    <row r="4" spans="1:12" ht="15.75" thickBot="1">
      <c r="A4" s="420" t="s">
        <v>76</v>
      </c>
      <c r="B4" s="417" t="s">
        <v>70</v>
      </c>
      <c r="C4" s="418" t="s">
        <v>71</v>
      </c>
      <c r="D4" s="417" t="s">
        <v>72</v>
      </c>
      <c r="E4" s="418" t="s">
        <v>16</v>
      </c>
      <c r="F4" s="417" t="s">
        <v>0</v>
      </c>
      <c r="G4" s="417" t="s">
        <v>227</v>
      </c>
      <c r="H4" s="417" t="s">
        <v>226</v>
      </c>
      <c r="I4" s="417" t="s">
        <v>73</v>
      </c>
      <c r="J4" s="418" t="s">
        <v>74</v>
      </c>
      <c r="K4" s="417" t="s">
        <v>75</v>
      </c>
      <c r="L4" s="419" t="s">
        <v>210</v>
      </c>
    </row>
    <row r="5" spans="1:12" s="299" customFormat="1" ht="12">
      <c r="A5" s="421">
        <v>1</v>
      </c>
      <c r="B5" s="505" t="s">
        <v>9</v>
      </c>
      <c r="C5" s="506">
        <v>318917</v>
      </c>
      <c r="D5" s="507" t="s">
        <v>44</v>
      </c>
      <c r="E5" s="503" t="s">
        <v>185</v>
      </c>
      <c r="F5" s="504">
        <v>45202</v>
      </c>
      <c r="G5" s="503" t="s">
        <v>185</v>
      </c>
      <c r="H5" s="504">
        <v>193338</v>
      </c>
      <c r="I5" s="504">
        <v>52818</v>
      </c>
      <c r="J5" s="508" t="s">
        <v>37</v>
      </c>
      <c r="K5" s="505"/>
      <c r="L5" s="403" t="s">
        <v>218</v>
      </c>
    </row>
    <row r="6" spans="1:12" s="299" customFormat="1" ht="15.75" customHeight="1">
      <c r="A6" s="421">
        <v>2</v>
      </c>
      <c r="B6" s="406" t="s">
        <v>35</v>
      </c>
      <c r="C6" s="413">
        <v>658675</v>
      </c>
      <c r="D6" s="414" t="s">
        <v>44</v>
      </c>
      <c r="E6" s="405" t="s">
        <v>185</v>
      </c>
      <c r="F6" s="404">
        <v>45373</v>
      </c>
      <c r="G6" s="405" t="s">
        <v>185</v>
      </c>
      <c r="H6" s="404">
        <v>193639</v>
      </c>
      <c r="I6" s="404">
        <v>52891</v>
      </c>
      <c r="J6" s="415" t="s">
        <v>37</v>
      </c>
      <c r="K6" s="406" t="s">
        <v>211</v>
      </c>
      <c r="L6" s="403" t="s">
        <v>218</v>
      </c>
    </row>
    <row r="7" spans="1:12" s="299" customFormat="1" ht="12">
      <c r="A7" s="421">
        <v>3</v>
      </c>
      <c r="B7" s="406" t="s">
        <v>88</v>
      </c>
      <c r="C7" s="413">
        <v>2502965</v>
      </c>
      <c r="D7" s="414" t="s">
        <v>44</v>
      </c>
      <c r="E7" s="405" t="s">
        <v>185</v>
      </c>
      <c r="F7" s="404">
        <v>45372</v>
      </c>
      <c r="G7" s="405" t="s">
        <v>185</v>
      </c>
      <c r="H7" s="404">
        <v>193637</v>
      </c>
      <c r="I7" s="404">
        <v>52893</v>
      </c>
      <c r="J7" s="415" t="s">
        <v>37</v>
      </c>
      <c r="K7" s="407" t="s">
        <v>212</v>
      </c>
      <c r="L7" s="403" t="s">
        <v>218</v>
      </c>
    </row>
    <row r="8" spans="1:12" s="299" customFormat="1" ht="12">
      <c r="A8" s="421">
        <v>5</v>
      </c>
      <c r="B8" s="480" t="s">
        <v>174</v>
      </c>
      <c r="C8" s="481">
        <v>138000</v>
      </c>
      <c r="D8" s="482" t="s">
        <v>44</v>
      </c>
      <c r="E8" s="483">
        <v>7245</v>
      </c>
      <c r="F8" s="484">
        <v>7245</v>
      </c>
      <c r="G8" s="483"/>
      <c r="H8" s="484">
        <v>191495</v>
      </c>
      <c r="I8" s="484">
        <v>51899</v>
      </c>
      <c r="J8" s="493" t="s">
        <v>180</v>
      </c>
      <c r="K8" s="485" t="s">
        <v>221</v>
      </c>
      <c r="L8" s="408"/>
    </row>
    <row r="9" spans="1:12" s="299" customFormat="1" ht="12">
      <c r="A9" s="421">
        <v>8</v>
      </c>
      <c r="B9" s="480" t="s">
        <v>219</v>
      </c>
      <c r="C9" s="481">
        <v>260000</v>
      </c>
      <c r="D9" s="482" t="s">
        <v>44</v>
      </c>
      <c r="E9" s="483">
        <v>7203</v>
      </c>
      <c r="F9" s="484">
        <v>44270</v>
      </c>
      <c r="G9" s="483">
        <v>228</v>
      </c>
      <c r="H9" s="484">
        <v>192185</v>
      </c>
      <c r="I9" s="484">
        <v>51900</v>
      </c>
      <c r="J9" s="493" t="s">
        <v>180</v>
      </c>
      <c r="K9" s="485" t="s">
        <v>220</v>
      </c>
      <c r="L9" s="409"/>
    </row>
    <row r="10" spans="1:12" s="299" customFormat="1" ht="12">
      <c r="A10" s="421">
        <v>10</v>
      </c>
      <c r="B10" s="480" t="s">
        <v>217</v>
      </c>
      <c r="C10" s="481">
        <v>1633554</v>
      </c>
      <c r="D10" s="482" t="s">
        <v>44</v>
      </c>
      <c r="E10" s="483" t="s">
        <v>248</v>
      </c>
      <c r="F10" s="484">
        <v>45368</v>
      </c>
      <c r="G10" s="483" t="s">
        <v>252</v>
      </c>
      <c r="H10" s="484">
        <v>193638</v>
      </c>
      <c r="I10" s="484">
        <v>52892</v>
      </c>
      <c r="J10" s="493" t="s">
        <v>180</v>
      </c>
      <c r="K10" s="480" t="s">
        <v>247</v>
      </c>
      <c r="L10" s="409"/>
    </row>
    <row r="11" spans="1:12" s="299" customFormat="1" ht="12">
      <c r="A11" s="421">
        <v>14</v>
      </c>
      <c r="B11" s="486" t="s">
        <v>224</v>
      </c>
      <c r="C11" s="487">
        <v>130000</v>
      </c>
      <c r="D11" s="482" t="s">
        <v>44</v>
      </c>
      <c r="E11" s="488">
        <v>7203</v>
      </c>
      <c r="F11" s="489">
        <v>44276</v>
      </c>
      <c r="G11" s="490" t="s">
        <v>231</v>
      </c>
      <c r="H11" s="489">
        <v>192193</v>
      </c>
      <c r="I11" s="491">
        <v>51898</v>
      </c>
      <c r="J11" s="493" t="s">
        <v>180</v>
      </c>
      <c r="K11" s="492" t="s">
        <v>225</v>
      </c>
      <c r="L11" s="410"/>
    </row>
    <row r="12" spans="1:12" s="311" customFormat="1" ht="12">
      <c r="A12" s="465">
        <v>18</v>
      </c>
      <c r="B12" s="486" t="s">
        <v>69</v>
      </c>
      <c r="C12" s="487">
        <v>159550</v>
      </c>
      <c r="D12" s="482" t="s">
        <v>44</v>
      </c>
      <c r="E12" s="488">
        <v>7191</v>
      </c>
      <c r="F12" s="502">
        <v>44823</v>
      </c>
      <c r="G12" s="488">
        <v>749555</v>
      </c>
      <c r="H12" s="489">
        <v>192969</v>
      </c>
      <c r="I12" s="489">
        <v>52819</v>
      </c>
      <c r="J12" s="493" t="s">
        <v>180</v>
      </c>
      <c r="K12" s="486" t="s">
        <v>246</v>
      </c>
      <c r="L12" s="411"/>
    </row>
    <row r="13" spans="1:12" s="311" customFormat="1" ht="12">
      <c r="A13" s="465"/>
      <c r="B13" s="486" t="s">
        <v>223</v>
      </c>
      <c r="C13" s="487">
        <v>185429</v>
      </c>
      <c r="D13" s="482" t="s">
        <v>44</v>
      </c>
      <c r="E13" s="488">
        <v>7067</v>
      </c>
      <c r="F13" s="489">
        <v>45457</v>
      </c>
      <c r="G13" s="488"/>
      <c r="H13" s="489">
        <v>195886</v>
      </c>
      <c r="I13" s="518">
        <v>52658</v>
      </c>
      <c r="J13" s="493" t="s">
        <v>180</v>
      </c>
      <c r="K13" s="486" t="s">
        <v>253</v>
      </c>
      <c r="L13" s="411"/>
    </row>
    <row r="14" spans="1:12" s="311" customFormat="1" ht="12" customHeight="1">
      <c r="A14" s="465">
        <v>17</v>
      </c>
      <c r="B14" s="486" t="s">
        <v>88</v>
      </c>
      <c r="C14" s="487">
        <v>1719327</v>
      </c>
      <c r="D14" s="482" t="s">
        <v>44</v>
      </c>
      <c r="E14" s="488">
        <v>7137</v>
      </c>
      <c r="F14" s="509"/>
      <c r="G14" s="488">
        <v>7197</v>
      </c>
      <c r="H14" s="489">
        <v>193848</v>
      </c>
      <c r="I14" s="489">
        <v>53157</v>
      </c>
      <c r="J14" s="510" t="s">
        <v>173</v>
      </c>
      <c r="K14" s="486" t="s">
        <v>245</v>
      </c>
      <c r="L14" s="411"/>
    </row>
    <row r="15" spans="1:12" s="500" customFormat="1" ht="12">
      <c r="A15" s="511">
        <v>19</v>
      </c>
      <c r="B15" s="512" t="s">
        <v>249</v>
      </c>
      <c r="C15" s="513">
        <v>6914765</v>
      </c>
      <c r="D15" s="514" t="s">
        <v>44</v>
      </c>
      <c r="E15" s="515"/>
      <c r="F15" s="516">
        <v>45361</v>
      </c>
      <c r="G15" s="515" t="s">
        <v>250</v>
      </c>
      <c r="H15" s="516">
        <v>193621</v>
      </c>
      <c r="I15" s="551">
        <v>42724</v>
      </c>
      <c r="J15" s="517" t="s">
        <v>180</v>
      </c>
      <c r="K15" s="512" t="s">
        <v>251</v>
      </c>
      <c r="L15" s="499"/>
    </row>
    <row r="16" spans="1:12" s="323" customFormat="1">
      <c r="A16" s="412"/>
      <c r="B16" s="195"/>
      <c r="C16" s="195"/>
      <c r="D16" s="195"/>
      <c r="E16" s="458"/>
      <c r="F16" s="459"/>
      <c r="G16" s="458"/>
      <c r="H16" s="459"/>
      <c r="I16" s="195"/>
      <c r="J16" s="195"/>
      <c r="K16" s="195"/>
      <c r="L16" s="195"/>
    </row>
    <row r="17" spans="1:12" s="455" customFormat="1" ht="15" customHeight="1">
      <c r="A17" s="456">
        <v>1</v>
      </c>
      <c r="B17" s="494" t="s">
        <v>228</v>
      </c>
      <c r="C17" s="495">
        <v>7975000</v>
      </c>
      <c r="D17" s="496" t="s">
        <v>44</v>
      </c>
      <c r="E17" s="497" t="s">
        <v>229</v>
      </c>
      <c r="F17" s="533" t="s">
        <v>232</v>
      </c>
      <c r="G17" s="534"/>
      <c r="H17" s="534"/>
      <c r="I17" s="534"/>
      <c r="J17" s="534"/>
      <c r="K17" s="535"/>
      <c r="L17" s="501"/>
    </row>
    <row r="18" spans="1:12" s="455" customFormat="1" ht="15" customHeight="1">
      <c r="A18" s="456">
        <v>2</v>
      </c>
      <c r="B18" s="494" t="s">
        <v>228</v>
      </c>
      <c r="C18" s="498">
        <v>5396400</v>
      </c>
      <c r="D18" s="496" t="s">
        <v>44</v>
      </c>
      <c r="E18" s="497" t="s">
        <v>229</v>
      </c>
      <c r="F18" s="533" t="s">
        <v>233</v>
      </c>
      <c r="G18" s="534"/>
      <c r="H18" s="534"/>
      <c r="I18" s="534"/>
      <c r="J18" s="534"/>
      <c r="K18" s="534"/>
      <c r="L18" s="535"/>
    </row>
    <row r="19" spans="1:12" s="455" customFormat="1" ht="15" customHeight="1">
      <c r="A19" s="456">
        <v>3</v>
      </c>
      <c r="B19" s="454" t="s">
        <v>88</v>
      </c>
      <c r="C19" s="462">
        <v>39000</v>
      </c>
      <c r="D19" s="461" t="s">
        <v>44</v>
      </c>
      <c r="E19" s="460" t="s">
        <v>82</v>
      </c>
      <c r="F19" s="536" t="s">
        <v>230</v>
      </c>
      <c r="G19" s="537"/>
      <c r="H19" s="537"/>
      <c r="I19" s="537"/>
      <c r="J19" s="537"/>
      <c r="K19" s="537"/>
      <c r="L19" s="538"/>
    </row>
    <row r="20" spans="1:12">
      <c r="D20" s="195"/>
      <c r="E20" s="479"/>
      <c r="F20" s="457"/>
      <c r="G20" s="458"/>
      <c r="H20" s="459"/>
    </row>
    <row r="21" spans="1:12" ht="15.75" thickBot="1">
      <c r="F21" s="457"/>
      <c r="G21" s="458"/>
      <c r="H21" s="459"/>
    </row>
    <row r="22" spans="1:12" ht="15.75" thickBot="1">
      <c r="B22" s="422" t="s">
        <v>1</v>
      </c>
      <c r="C22" s="423">
        <f>C5+C6+C7</f>
        <v>3480557</v>
      </c>
      <c r="D22" s="424"/>
      <c r="E22" s="527" t="s">
        <v>181</v>
      </c>
      <c r="F22" s="528"/>
      <c r="G22" s="425" t="s">
        <v>186</v>
      </c>
      <c r="H22" s="529" t="s">
        <v>209</v>
      </c>
      <c r="I22" s="530"/>
    </row>
    <row r="23" spans="1:12">
      <c r="B23" s="426" t="s">
        <v>2</v>
      </c>
      <c r="C23" s="427"/>
      <c r="D23" s="424"/>
      <c r="E23" s="428" t="s">
        <v>173</v>
      </c>
      <c r="F23" s="429" t="s">
        <v>183</v>
      </c>
      <c r="G23" s="430">
        <f>C14</f>
        <v>1719327</v>
      </c>
      <c r="H23" s="531" t="s">
        <v>255</v>
      </c>
      <c r="I23" s="532"/>
    </row>
    <row r="24" spans="1:12">
      <c r="B24" s="431" t="s">
        <v>3</v>
      </c>
      <c r="C24" s="432">
        <v>0</v>
      </c>
      <c r="D24" s="424"/>
      <c r="E24" s="433" t="s">
        <v>175</v>
      </c>
      <c r="F24" s="434" t="s">
        <v>183</v>
      </c>
      <c r="G24" s="435">
        <v>0</v>
      </c>
      <c r="H24" s="531" t="s">
        <v>255</v>
      </c>
      <c r="I24" s="532"/>
    </row>
    <row r="25" spans="1:12">
      <c r="B25" s="431" t="s">
        <v>152</v>
      </c>
      <c r="C25" s="432"/>
      <c r="D25" s="424"/>
      <c r="E25" s="436" t="s">
        <v>180</v>
      </c>
      <c r="F25" s="434" t="s">
        <v>184</v>
      </c>
      <c r="G25" s="435">
        <f>C10+C9+C13+C12+C11+C8</f>
        <v>2506533</v>
      </c>
      <c r="H25" s="531" t="s">
        <v>254</v>
      </c>
      <c r="I25" s="532"/>
    </row>
    <row r="26" spans="1:12" ht="15.75" thickBot="1">
      <c r="B26" s="437" t="s">
        <v>4</v>
      </c>
      <c r="C26" s="438"/>
      <c r="D26" s="424"/>
      <c r="E26" s="439" t="s">
        <v>182</v>
      </c>
      <c r="F26" s="440" t="s">
        <v>184</v>
      </c>
      <c r="G26" s="441">
        <v>0</v>
      </c>
      <c r="H26" s="531" t="s">
        <v>255</v>
      </c>
      <c r="I26" s="532"/>
    </row>
    <row r="27" spans="1:12" ht="15.75" thickBot="1">
      <c r="B27" s="442"/>
      <c r="C27" s="442"/>
      <c r="D27" s="424"/>
      <c r="E27" s="443"/>
      <c r="F27" s="444"/>
      <c r="G27" s="445"/>
      <c r="H27" s="444"/>
    </row>
    <row r="28" spans="1:12" ht="15.75" thickBot="1">
      <c r="B28" s="442"/>
      <c r="C28" s="442"/>
      <c r="D28" s="424"/>
      <c r="E28" s="525" t="s">
        <v>201</v>
      </c>
      <c r="F28" s="526"/>
      <c r="G28" s="445"/>
      <c r="H28" s="444"/>
    </row>
    <row r="29" spans="1:12">
      <c r="B29" s="442"/>
      <c r="C29" s="442"/>
      <c r="D29" s="424"/>
      <c r="E29" s="446" t="s">
        <v>173</v>
      </c>
      <c r="F29" s="447">
        <f>C14</f>
        <v>1719327</v>
      </c>
      <c r="G29" s="445"/>
      <c r="H29" s="444"/>
    </row>
    <row r="30" spans="1:12">
      <c r="B30" s="442"/>
      <c r="C30" s="442"/>
      <c r="D30" s="424"/>
      <c r="E30" s="448" t="s">
        <v>175</v>
      </c>
      <c r="F30" s="449">
        <v>0</v>
      </c>
      <c r="G30" s="445"/>
      <c r="H30" s="450"/>
    </row>
    <row r="31" spans="1:12">
      <c r="B31" s="442"/>
      <c r="C31" s="442"/>
      <c r="D31" s="424"/>
      <c r="E31" s="448" t="s">
        <v>180</v>
      </c>
      <c r="F31" s="451">
        <f>G25</f>
        <v>2506533</v>
      </c>
      <c r="G31" s="445"/>
      <c r="H31" s="444"/>
    </row>
    <row r="32" spans="1:12" ht="15.75" thickBot="1">
      <c r="B32" s="442"/>
      <c r="C32" s="442"/>
      <c r="D32" s="424"/>
      <c r="E32" s="452" t="s">
        <v>182</v>
      </c>
      <c r="F32" s="453">
        <v>0</v>
      </c>
      <c r="G32" s="445"/>
      <c r="H32" s="444"/>
    </row>
  </sheetData>
  <autoFilter ref="A4:L15"/>
  <mergeCells count="11">
    <mergeCell ref="A1:L2"/>
    <mergeCell ref="E28:F28"/>
    <mergeCell ref="E22:F22"/>
    <mergeCell ref="H22:I22"/>
    <mergeCell ref="H23:I23"/>
    <mergeCell ref="H24:I24"/>
    <mergeCell ref="H25:I25"/>
    <mergeCell ref="H26:I26"/>
    <mergeCell ref="F17:K17"/>
    <mergeCell ref="F18:L18"/>
    <mergeCell ref="F19:L19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opLeftCell="B1" workbookViewId="0">
      <selection activeCell="G4" sqref="E3:G4"/>
    </sheetView>
  </sheetViews>
  <sheetFormatPr baseColWidth="10" defaultRowHeight="15"/>
  <cols>
    <col min="2" max="2" width="32" customWidth="1"/>
    <col min="3" max="3" width="42.7109375" customWidth="1"/>
    <col min="6" max="6" width="21.5703125" customWidth="1"/>
    <col min="7" max="7" width="25.5703125" customWidth="1"/>
  </cols>
  <sheetData>
    <row r="1" spans="2:10" ht="15.75" thickBot="1"/>
    <row r="2" spans="2:10" ht="19.5" thickBot="1">
      <c r="B2" s="183" t="s">
        <v>29</v>
      </c>
      <c r="C2" s="394"/>
    </row>
    <row r="3" spans="2:10">
      <c r="B3" s="325">
        <v>9910000003</v>
      </c>
      <c r="C3" s="328" t="s">
        <v>127</v>
      </c>
      <c r="E3" s="388" t="s">
        <v>213</v>
      </c>
      <c r="F3" s="388" t="s">
        <v>214</v>
      </c>
      <c r="G3" s="388" t="s">
        <v>215</v>
      </c>
      <c r="H3" s="388" t="s">
        <v>216</v>
      </c>
    </row>
    <row r="4" spans="2:10">
      <c r="B4" s="180" t="s">
        <v>30</v>
      </c>
      <c r="C4" s="392" t="s">
        <v>31</v>
      </c>
      <c r="E4" s="389">
        <v>1</v>
      </c>
      <c r="F4" s="389">
        <v>9910000003</v>
      </c>
      <c r="G4" s="389" t="s">
        <v>127</v>
      </c>
      <c r="H4" s="390">
        <v>185429</v>
      </c>
      <c r="I4" s="396"/>
    </row>
    <row r="5" spans="2:10" ht="15.75">
      <c r="B5" s="181">
        <v>3200000000</v>
      </c>
      <c r="C5" s="392" t="s">
        <v>32</v>
      </c>
      <c r="D5" s="391"/>
      <c r="E5" s="389"/>
      <c r="F5" s="389"/>
      <c r="G5" s="389"/>
      <c r="H5" s="390"/>
      <c r="I5" s="396"/>
    </row>
    <row r="6" spans="2:10">
      <c r="B6" s="181">
        <v>11112222</v>
      </c>
      <c r="C6" s="392" t="s">
        <v>33</v>
      </c>
      <c r="E6" s="389"/>
      <c r="F6" s="389"/>
      <c r="G6" s="389"/>
      <c r="H6" s="390"/>
      <c r="I6" s="396"/>
    </row>
    <row r="7" spans="2:10" ht="15.75" thickBot="1">
      <c r="B7" s="182">
        <v>111110000</v>
      </c>
      <c r="C7" s="393" t="s">
        <v>34</v>
      </c>
      <c r="E7" s="389"/>
      <c r="F7" s="389"/>
      <c r="G7" s="389"/>
      <c r="H7" s="390"/>
      <c r="I7" s="396"/>
    </row>
    <row r="8" spans="2:10" s="323" customFormat="1">
      <c r="B8" s="329"/>
      <c r="C8" s="330"/>
      <c r="E8" s="389"/>
      <c r="F8" s="389"/>
      <c r="G8" s="389"/>
      <c r="H8" s="390"/>
      <c r="I8" s="396"/>
    </row>
    <row r="9" spans="2:10" s="323" customFormat="1">
      <c r="E9" s="389"/>
      <c r="F9" s="389"/>
      <c r="G9" s="389"/>
      <c r="H9" s="390"/>
      <c r="I9" s="396"/>
      <c r="J9" s="195"/>
    </row>
    <row r="10" spans="2:10">
      <c r="B10" s="376"/>
      <c r="C10" s="377"/>
      <c r="E10" s="395"/>
      <c r="F10" s="395"/>
      <c r="G10" s="395"/>
      <c r="H10" s="402"/>
      <c r="I10" s="398"/>
      <c r="J10" s="195"/>
    </row>
    <row r="11" spans="2:10">
      <c r="B11" s="376" t="s">
        <v>187</v>
      </c>
      <c r="C11" s="376" t="s">
        <v>188</v>
      </c>
      <c r="E11" s="389"/>
      <c r="F11" s="389"/>
      <c r="G11" s="389"/>
      <c r="H11" s="390"/>
      <c r="I11" s="397"/>
    </row>
    <row r="12" spans="2:10">
      <c r="B12" s="376" t="s">
        <v>189</v>
      </c>
      <c r="C12" s="376" t="s">
        <v>190</v>
      </c>
      <c r="E12" s="389"/>
      <c r="F12" s="389"/>
      <c r="G12" s="389"/>
      <c r="H12" s="390"/>
      <c r="I12" s="390"/>
    </row>
    <row r="13" spans="2:10">
      <c r="B13" s="376" t="s">
        <v>191</v>
      </c>
      <c r="C13" s="376" t="s">
        <v>192</v>
      </c>
      <c r="E13" s="389"/>
      <c r="F13" s="389"/>
      <c r="G13" s="389"/>
      <c r="H13" s="390"/>
      <c r="I13" s="390"/>
    </row>
    <row r="14" spans="2:10">
      <c r="B14" s="376" t="s">
        <v>193</v>
      </c>
      <c r="C14" s="376" t="s">
        <v>194</v>
      </c>
      <c r="E14" s="389"/>
      <c r="F14" s="389"/>
      <c r="G14" s="389"/>
      <c r="H14" s="390"/>
      <c r="I14" s="390"/>
    </row>
    <row r="15" spans="2:10">
      <c r="B15" s="376" t="s">
        <v>195</v>
      </c>
      <c r="C15" s="376" t="s">
        <v>196</v>
      </c>
      <c r="E15" s="389"/>
      <c r="F15" s="389"/>
      <c r="G15" s="389"/>
      <c r="H15" s="390"/>
      <c r="I15" s="390"/>
    </row>
    <row r="16" spans="2:10">
      <c r="B16" s="376"/>
      <c r="C16" s="376"/>
      <c r="E16" s="389"/>
      <c r="F16" s="389"/>
      <c r="G16" s="389"/>
      <c r="H16" s="390"/>
      <c r="I16" s="399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topLeftCell="A10" workbookViewId="0">
      <selection activeCell="B19" sqref="B19:E19"/>
    </sheetView>
  </sheetViews>
  <sheetFormatPr baseColWidth="10" defaultRowHeight="15"/>
  <cols>
    <col min="2" max="2" width="11.5703125" bestFit="1" customWidth="1"/>
    <col min="3" max="3" width="12.28515625" customWidth="1"/>
    <col min="4" max="4" width="23.28515625" customWidth="1"/>
    <col min="5" max="5" width="16.42578125" customWidth="1"/>
  </cols>
  <sheetData>
    <row r="3" spans="2:5" s="471" customFormat="1" ht="39.75" customHeight="1">
      <c r="B3" s="472" t="s">
        <v>234</v>
      </c>
      <c r="C3" s="463"/>
      <c r="D3" s="463"/>
      <c r="E3" s="463"/>
    </row>
    <row r="4" spans="2:5" s="463" customFormat="1" ht="16.5" customHeight="1">
      <c r="B4" s="470" t="s">
        <v>243</v>
      </c>
    </row>
    <row r="5" spans="2:5" s="463" customFormat="1" ht="18.75">
      <c r="B5" s="470" t="s">
        <v>244</v>
      </c>
    </row>
    <row r="6" spans="2:5" s="463" customFormat="1" ht="10.5" customHeight="1">
      <c r="B6" s="470"/>
    </row>
    <row r="7" spans="2:5" s="464" customFormat="1" ht="19.5" thickBot="1">
      <c r="B7" s="470"/>
      <c r="C7" s="463"/>
      <c r="D7" s="463"/>
      <c r="E7" s="463"/>
    </row>
    <row r="8" spans="2:5" s="469" customFormat="1" ht="16.5" customHeight="1" thickBot="1">
      <c r="B8" s="548" t="s">
        <v>242</v>
      </c>
      <c r="C8" s="549"/>
      <c r="D8" s="549"/>
      <c r="E8" s="550"/>
    </row>
    <row r="9" spans="2:5" s="466" customFormat="1" ht="16.5" thickBot="1">
      <c r="B9" s="545" t="s">
        <v>240</v>
      </c>
      <c r="C9" s="546"/>
      <c r="D9" s="546"/>
      <c r="E9" s="547"/>
    </row>
    <row r="10" spans="2:5" ht="3.75" customHeight="1" thickBot="1">
      <c r="B10" s="473"/>
      <c r="C10" s="464"/>
      <c r="D10" s="464"/>
      <c r="E10" s="464"/>
    </row>
    <row r="11" spans="2:5" s="467" customFormat="1" ht="20.25" customHeight="1" thickBot="1">
      <c r="B11" s="474" t="s">
        <v>21</v>
      </c>
      <c r="C11" s="475" t="s">
        <v>235</v>
      </c>
      <c r="D11" s="475" t="s">
        <v>20</v>
      </c>
      <c r="E11" s="475" t="s">
        <v>216</v>
      </c>
    </row>
    <row r="12" spans="2:5" s="467" customFormat="1" ht="19.5" customHeight="1" thickBot="1">
      <c r="B12" s="476">
        <v>1</v>
      </c>
      <c r="C12" s="477" t="s">
        <v>236</v>
      </c>
      <c r="D12" s="477" t="s">
        <v>237</v>
      </c>
      <c r="E12" s="478">
        <v>3480732</v>
      </c>
    </row>
    <row r="13" spans="2:5" s="468" customFormat="1" ht="18" thickBot="1">
      <c r="B13" s="539" t="s">
        <v>238</v>
      </c>
      <c r="C13" s="540"/>
      <c r="D13" s="540"/>
      <c r="E13" s="541"/>
    </row>
    <row r="14" spans="2:5" s="467" customFormat="1" ht="18.75">
      <c r="B14" s="463"/>
      <c r="C14" s="463"/>
      <c r="D14" s="463"/>
      <c r="E14" s="463"/>
    </row>
    <row r="15" spans="2:5" s="467" customFormat="1" ht="19.5" thickBot="1">
      <c r="B15" s="463"/>
      <c r="C15" s="463"/>
      <c r="D15" s="463"/>
      <c r="E15" s="463"/>
    </row>
    <row r="16" spans="2:5" s="467" customFormat="1" ht="18" thickBot="1">
      <c r="B16" s="539" t="s">
        <v>241</v>
      </c>
      <c r="C16" s="540"/>
      <c r="D16" s="540"/>
      <c r="E16" s="541"/>
    </row>
    <row r="17" spans="2:5" s="467" customFormat="1" ht="18" thickBot="1">
      <c r="B17" s="474" t="s">
        <v>21</v>
      </c>
      <c r="C17" s="475" t="s">
        <v>235</v>
      </c>
      <c r="D17" s="475" t="s">
        <v>20</v>
      </c>
      <c r="E17" s="475" t="s">
        <v>216</v>
      </c>
    </row>
    <row r="18" spans="2:5" s="467" customFormat="1" ht="18" thickBot="1">
      <c r="B18" s="476">
        <v>1</v>
      </c>
      <c r="C18" s="477" t="s">
        <v>236</v>
      </c>
      <c r="D18" s="477" t="s">
        <v>237</v>
      </c>
      <c r="E18" s="478">
        <v>1740366</v>
      </c>
    </row>
    <row r="19" spans="2:5" s="463" customFormat="1" ht="19.5" thickBot="1">
      <c r="B19" s="542" t="s">
        <v>239</v>
      </c>
      <c r="C19" s="543"/>
      <c r="D19" s="543"/>
      <c r="E19" s="544"/>
    </row>
    <row r="20" spans="2:5" ht="18.75">
      <c r="B20" s="463"/>
      <c r="C20" s="463"/>
      <c r="D20" s="463"/>
      <c r="E20" s="463"/>
    </row>
  </sheetData>
  <mergeCells count="5">
    <mergeCell ref="B13:E13"/>
    <mergeCell ref="B19:E19"/>
    <mergeCell ref="B9:E9"/>
    <mergeCell ref="B16:E16"/>
    <mergeCell ref="B8:E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2016-12-14T22:06:33Z</cp:lastPrinted>
  <dcterms:created xsi:type="dcterms:W3CDTF">2016-04-27T13:00:55Z</dcterms:created>
  <dcterms:modified xsi:type="dcterms:W3CDTF">2017-01-16T20:27:48Z</dcterms:modified>
</cp:coreProperties>
</file>