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6\"/>
    </mc:Choice>
  </mc:AlternateContent>
  <bookViews>
    <workbookView xWindow="0" yWindow="0" windowWidth="20490" windowHeight="77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" sheetId="23" r:id="rId8"/>
  </sheets>
  <calcPr calcId="152511"/>
</workbook>
</file>

<file path=xl/calcChain.xml><?xml version="1.0" encoding="utf-8"?>
<calcChain xmlns="http://schemas.openxmlformats.org/spreadsheetml/2006/main">
  <c r="G24" i="1" l="1"/>
  <c r="G23" i="1"/>
  <c r="G22" i="1"/>
  <c r="G20" i="1"/>
  <c r="C20" i="1"/>
  <c r="C19" i="1" l="1"/>
  <c r="C22" i="1" l="1"/>
  <c r="F15" i="5"/>
  <c r="F30" i="5" l="1"/>
  <c r="G25" i="1" l="1"/>
  <c r="F60" i="5" l="1"/>
  <c r="F82" i="6" l="1"/>
  <c r="F80" i="6"/>
  <c r="F79" i="6"/>
  <c r="F60" i="7" l="1"/>
  <c r="F59" i="7"/>
  <c r="F57" i="7"/>
  <c r="F31" i="6" l="1"/>
  <c r="F73" i="3"/>
  <c r="F70" i="3"/>
  <c r="F69" i="3"/>
  <c r="F78" i="8"/>
  <c r="F76" i="8"/>
  <c r="F75" i="8"/>
  <c r="F46" i="8"/>
  <c r="F61" i="6" l="1"/>
  <c r="F61" i="2" l="1"/>
  <c r="F61" i="8"/>
  <c r="F74" i="7"/>
  <c r="F15" i="8"/>
  <c r="F77" i="5" l="1"/>
  <c r="F39" i="3" l="1"/>
  <c r="F35" i="3"/>
  <c r="F32" i="3"/>
  <c r="F31" i="3"/>
  <c r="F30" i="3"/>
  <c r="F15" i="3"/>
  <c r="F46" i="6" l="1"/>
  <c r="F61" i="5" l="1"/>
  <c r="F46" i="5" l="1"/>
  <c r="F55" i="3" l="1"/>
  <c r="F53" i="3"/>
  <c r="F31" i="5"/>
  <c r="F15" i="7" l="1"/>
  <c r="F43" i="7"/>
  <c r="F29" i="7"/>
  <c r="F88" i="3" l="1"/>
  <c r="F60" i="2" l="1"/>
  <c r="F45" i="2"/>
  <c r="F46" i="2" s="1"/>
  <c r="F30" i="2"/>
  <c r="F31" i="2" s="1"/>
  <c r="F15" i="2"/>
  <c r="F16" i="2" s="1"/>
  <c r="F16" i="6" l="1"/>
  <c r="F16" i="5" l="1"/>
  <c r="F16" i="3" l="1"/>
  <c r="F76" i="2" l="1"/>
</calcChain>
</file>

<file path=xl/sharedStrings.xml><?xml version="1.0" encoding="utf-8"?>
<sst xmlns="http://schemas.openxmlformats.org/spreadsheetml/2006/main" count="801" uniqueCount="215">
  <si>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</si>
  <si>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</si>
  <si>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</si>
  <si>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</si>
  <si>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</si>
  <si>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</si>
  <si>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</si>
  <si>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</si>
  <si>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</si>
  <si>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</si>
  <si>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</si>
  <si>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</si>
  <si>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</si>
  <si>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</si>
  <si>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</si>
  <si>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</si>
  <si>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</si>
  <si>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</si>
  <si>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</si>
  <si>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</si>
  <si>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</si>
  <si>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</si>
  <si>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</si>
  <si>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</si>
  <si>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</si>
  <si>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</si>
  <si>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</si>
  <si>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</si>
  <si>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</si>
  <si>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</si>
  <si>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</si>
  <si>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</si>
  <si>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</si>
  <si>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</si>
  <si>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</si>
  <si>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</si>
  <si>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</si>
  <si>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</si>
  <si>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</si>
  <si>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</si>
  <si>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</si>
  <si>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</si>
  <si>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</si>
  <si>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</si>
  <si>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</si>
  <si>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</si>
  <si>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</si>
  <si>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</si>
  <si>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</si>
  <si>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</si>
  <si>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</si>
  <si>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</si>
  <si>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</si>
  <si>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</si>
  <si>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</si>
  <si>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</si>
  <si>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</si>
  <si>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</si>
  <si>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</si>
  <si>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</si>
  <si>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</si>
  <si>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</si>
  <si>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</si>
  <si>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</si>
  <si>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</si>
  <si>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</si>
  <si>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</si>
  <si>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</si>
  <si>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</si>
  <si>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</si>
  <si>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</si>
  <si>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</si>
  <si>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FACTURA</t>
  </si>
  <si>
    <t>ENTREGADO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</si>
  <si>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</si>
  <si>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</si>
  <si>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</si>
  <si>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</si>
  <si>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</si>
  <si>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</si>
  <si>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</si>
  <si>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</si>
  <si>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</si>
  <si>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CCDIN</t>
  </si>
  <si>
    <t>PERA DE LLAMADO</t>
  </si>
  <si>
    <t>YENIFER</t>
  </si>
  <si>
    <t>61.101.030-3</t>
  </si>
  <si>
    <t>Clinica Las Condes</t>
  </si>
  <si>
    <t>CLA244</t>
  </si>
  <si>
    <t>R4K11V</t>
  </si>
  <si>
    <t>R4KESR</t>
  </si>
  <si>
    <t>Instituto del Diagnostico S.A</t>
  </si>
  <si>
    <t>92051000-0</t>
  </si>
  <si>
    <t>Audio 4-Bulb Corridor Light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</si>
  <si>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</si>
  <si>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</si>
  <si>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</si>
  <si>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</si>
  <si>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</si>
  <si>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</si>
  <si>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</si>
  <si>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</si>
  <si>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</si>
  <si>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</si>
  <si>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</si>
  <si>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Clinica Indisa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</si>
  <si>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</si>
  <si>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</si>
  <si>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</si>
  <si>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</si>
  <si>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</si>
  <si>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</si>
  <si>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</si>
  <si>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</si>
  <si>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Visita Tecnica Urgente</t>
  </si>
  <si>
    <t>76515070-1</t>
  </si>
  <si>
    <t>Clinica Las Lilas S.A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</si>
  <si>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</si>
  <si>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</si>
  <si>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</si>
  <si>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</si>
  <si>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</si>
  <si>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</si>
  <si>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</si>
  <si>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</si>
  <si>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</si>
  <si>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</si>
  <si>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</si>
  <si>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</si>
  <si>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</si>
  <si>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</si>
  <si>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</si>
  <si>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</si>
  <si>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</si>
  <si>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</si>
  <si>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</si>
  <si>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</si>
  <si>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</si>
  <si>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</si>
  <si>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</si>
  <si>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</si>
  <si>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</si>
  <si>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</si>
  <si>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</si>
  <si>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</si>
  <si>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</si>
  <si>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</si>
  <si>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</si>
  <si>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</si>
  <si>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</si>
  <si>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</si>
  <si>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</si>
  <si>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</si>
  <si>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</si>
  <si>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</si>
  <si>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</si>
  <si>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</si>
  <si>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</si>
  <si>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</si>
  <si>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</si>
  <si>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</si>
  <si>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</si>
  <si>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</si>
  <si>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</si>
  <si>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</si>
  <si>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</si>
  <si>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</si>
  <si>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CARLOS</t>
  </si>
  <si>
    <t>PAUL</t>
  </si>
  <si>
    <t>Clinica Vespucio</t>
  </si>
  <si>
    <t>CAJAS GANG</t>
  </si>
  <si>
    <t>ACTIVE TRAINER XL SLING GULDMAN</t>
  </si>
  <si>
    <t>PERA LLAMADO DE ENFERMERA</t>
  </si>
  <si>
    <t>CPI</t>
  </si>
  <si>
    <t>72378/55847</t>
  </si>
  <si>
    <t>VENTA DIRECTA</t>
  </si>
  <si>
    <t>96.898.980-4</t>
  </si>
  <si>
    <t>Hospital Naval Almirante Nef</t>
  </si>
  <si>
    <t>3191-3722-SE16</t>
  </si>
  <si>
    <t>61.102.017-1</t>
  </si>
  <si>
    <t>3191-3722-se16</t>
  </si>
  <si>
    <t>victor catalan valenzuela</t>
  </si>
  <si>
    <t>venta directa</t>
  </si>
  <si>
    <t>CPI-PA</t>
  </si>
  <si>
    <t>Paul</t>
  </si>
  <si>
    <t>Andres</t>
  </si>
  <si>
    <t>Carlos</t>
  </si>
  <si>
    <t>Yenifer</t>
  </si>
  <si>
    <t>Cristian</t>
  </si>
  <si>
    <t>TOTAL:</t>
  </si>
  <si>
    <t>FACTURADO</t>
  </si>
  <si>
    <t>Clinica Avansalud</t>
  </si>
  <si>
    <t>177420-178080</t>
  </si>
  <si>
    <t>CLINICA VESPUCIO S.A</t>
  </si>
  <si>
    <t>40401-40623</t>
  </si>
  <si>
    <t>92,051,000-0</t>
  </si>
  <si>
    <t>Instituto de Diagnostico s.a</t>
  </si>
  <si>
    <t>78.040.520-1</t>
  </si>
  <si>
    <t>Clinica Avansalus S.P.A</t>
  </si>
  <si>
    <t xml:space="preserve">visita tecnica </t>
  </si>
  <si>
    <t>NOMBRE</t>
  </si>
  <si>
    <r>
      <t>2 CLA244/</t>
    </r>
    <r>
      <rPr>
        <b/>
        <sz val="11"/>
        <color rgb="FFFF0000"/>
        <rFont val="Calibri"/>
        <family val="2"/>
        <scheme val="minor"/>
      </rPr>
      <t>FACTURADO</t>
    </r>
  </si>
  <si>
    <r>
      <t>3 CCDIN/</t>
    </r>
    <r>
      <rPr>
        <b/>
        <sz val="11"/>
        <color rgb="FFFF0000"/>
        <rFont val="Calibri"/>
        <family val="2"/>
        <scheme val="minor"/>
      </rPr>
      <t xml:space="preserve"> FACTURADO</t>
    </r>
  </si>
  <si>
    <r>
      <t>62 CAJAS GAN /186 UNIDADES/</t>
    </r>
    <r>
      <rPr>
        <b/>
        <sz val="11"/>
        <color rgb="FFFF0000"/>
        <rFont val="Calibri"/>
        <family val="2"/>
        <scheme val="minor"/>
      </rPr>
      <t>FACTURADO</t>
    </r>
  </si>
  <si>
    <t>61.606.307-3</t>
  </si>
  <si>
    <r>
      <t>2 CCDIN/</t>
    </r>
    <r>
      <rPr>
        <b/>
        <sz val="11"/>
        <color rgb="FFFF0000"/>
        <rFont val="Calibri"/>
        <family val="2"/>
        <scheme val="minor"/>
      </rPr>
      <t xml:space="preserve"> FACTURADO</t>
    </r>
  </si>
  <si>
    <r>
      <t>1 CCDIN+CPI/</t>
    </r>
    <r>
      <rPr>
        <b/>
        <sz val="11"/>
        <color rgb="FFFF0000"/>
        <rFont val="Calibri"/>
        <family val="2"/>
        <scheme val="minor"/>
      </rPr>
      <t>FACTURARADO</t>
    </r>
    <r>
      <rPr>
        <b/>
        <sz val="11"/>
        <color theme="1"/>
        <rFont val="Calibri"/>
        <family val="2"/>
        <scheme val="minor"/>
      </rPr>
      <t>/PAGADO</t>
    </r>
  </si>
  <si>
    <r>
      <rPr>
        <b/>
        <sz val="11"/>
        <color rgb="FFFF0000"/>
        <rFont val="Calibri"/>
        <family val="2"/>
        <scheme val="minor"/>
      </rPr>
      <t>FACTURADO</t>
    </r>
    <r>
      <rPr>
        <b/>
        <sz val="11"/>
        <color theme="1"/>
        <rFont val="Calibri"/>
        <family val="2"/>
        <scheme val="minor"/>
      </rPr>
      <t>/1 ARNES/ N° OT 37727000 LIT CARGO</t>
    </r>
  </si>
  <si>
    <r>
      <t>CONTACTO  VISITA  TECNICA Y CONFIGURACION DE DISPLAY/</t>
    </r>
    <r>
      <rPr>
        <b/>
        <sz val="11"/>
        <color rgb="FFFF0000"/>
        <rFont val="Calibri"/>
        <family val="2"/>
        <scheme val="minor"/>
      </rPr>
      <t>FACTURADO</t>
    </r>
  </si>
  <si>
    <t>FACTURACION MES DE JULIO</t>
  </si>
  <si>
    <t>OK</t>
  </si>
  <si>
    <t>METAS PERS.</t>
  </si>
  <si>
    <t>C. por mantencion</t>
  </si>
  <si>
    <t>OC</t>
  </si>
  <si>
    <t>G-D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</si>
</sst>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E20076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8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14"/>
      <color rgb="FF00B0F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3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498">
    <xf numFmtId="0" fontId="0" fillId="0" borderId="0" xfId="0"/>
    <xf numFmtId="0" fontId="6" fillId="4" borderId="12" xfId="1" applyNumberFormat="1" applyFont="1" applyFill="1" applyBorder="1" applyAlignment="1">
      <alignment horizontal="center" vertical="center"/>
    </xf>
    <xf numFmtId="0" fontId="7" fillId="3" borderId="15" xfId="1" applyNumberFormat="1" applyFont="1" applyFill="1" applyBorder="1" applyAlignment="1">
      <alignment horizontal="right"/>
    </xf>
    <xf numFmtId="0" fontId="7" fillId="3" borderId="16" xfId="1" applyNumberFormat="1" applyFont="1" applyFill="1" applyBorder="1" applyAlignment="1">
      <alignment horizontal="center"/>
    </xf>
    <xf numFmtId="0" fontId="8" fillId="4" borderId="11" xfId="1" applyNumberFormat="1" applyFont="1" applyFill="1" applyBorder="1" applyAlignment="1">
      <alignment horizontal="center" vertical="center"/>
    </xf>
    <xf numFmtId="164" fontId="10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10" fillId="5" borderId="0" xfId="1" applyNumberFormat="1" applyFont="1" applyFill="1" applyAlignment="1">
      <alignment horizontal="right" vertical="center"/>
    </xf>
    <xf numFmtId="0" fontId="9" fillId="6" borderId="13" xfId="1" applyNumberFormat="1" applyFont="1" applyFill="1" applyBorder="1" applyAlignment="1">
      <alignment horizontal="right"/>
    </xf>
    <xf numFmtId="164" fontId="10" fillId="5" borderId="0" xfId="1" applyFont="1" applyFill="1" applyAlignment="1">
      <alignment horizontal="center"/>
    </xf>
    <xf numFmtId="164" fontId="11" fillId="5" borderId="0" xfId="1" applyFont="1" applyFill="1" applyAlignment="1">
      <alignment horizontal="center"/>
    </xf>
    <xf numFmtId="164" fontId="10" fillId="5" borderId="0" xfId="1" applyNumberFormat="1" applyFont="1" applyFill="1" applyAlignment="1">
      <alignment horizontal="right"/>
    </xf>
    <xf numFmtId="0" fontId="9" fillId="6" borderId="15" xfId="1" applyNumberFormat="1" applyFont="1" applyFill="1" applyBorder="1" applyAlignment="1">
      <alignment horizontal="right"/>
    </xf>
    <xf numFmtId="0" fontId="12" fillId="6" borderId="16" xfId="1" applyNumberFormat="1" applyFont="1" applyFill="1" applyBorder="1" applyAlignment="1">
      <alignment horizontal="center"/>
    </xf>
    <xf numFmtId="164" fontId="10" fillId="5" borderId="17" xfId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9" fillId="6" borderId="16" xfId="1" applyNumberFormat="1" applyFont="1" applyFill="1" applyBorder="1" applyAlignment="1">
      <alignment horizontal="center"/>
    </xf>
    <xf numFmtId="14" fontId="10" fillId="5" borderId="17" xfId="1" applyNumberFormat="1" applyFont="1" applyFill="1" applyBorder="1" applyAlignment="1">
      <alignment horizontal="center"/>
    </xf>
    <xf numFmtId="49" fontId="8" fillId="7" borderId="0" xfId="1" applyNumberFormat="1" applyFont="1" applyFill="1" applyAlignment="1">
      <alignment horizontal="center"/>
    </xf>
    <xf numFmtId="164" fontId="10" fillId="5" borderId="0" xfId="1" applyFont="1" applyFill="1"/>
    <xf numFmtId="0" fontId="9" fillId="6" borderId="18" xfId="1" applyNumberFormat="1" applyFont="1" applyFill="1" applyBorder="1" applyAlignment="1">
      <alignment horizontal="right"/>
    </xf>
    <xf numFmtId="0" fontId="9" fillId="6" borderId="19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right"/>
    </xf>
    <xf numFmtId="0" fontId="9" fillId="6" borderId="20" xfId="1" applyNumberFormat="1" applyFont="1" applyFill="1" applyBorder="1" applyAlignment="1">
      <alignment horizontal="right"/>
    </xf>
    <xf numFmtId="164" fontId="10" fillId="5" borderId="0" xfId="1" applyNumberFormat="1" applyFont="1" applyFill="1" applyBorder="1" applyAlignment="1">
      <alignment horizontal="right"/>
    </xf>
    <xf numFmtId="0" fontId="9" fillId="6" borderId="23" xfId="1" applyNumberFormat="1" applyFont="1" applyFill="1" applyBorder="1" applyAlignment="1">
      <alignment horizontal="center"/>
    </xf>
    <xf numFmtId="164" fontId="9" fillId="6" borderId="12" xfId="1" applyFont="1" applyFill="1" applyBorder="1" applyAlignment="1">
      <alignment horizontal="center"/>
    </xf>
    <xf numFmtId="164" fontId="9" fillId="6" borderId="23" xfId="1" applyFont="1" applyFill="1" applyBorder="1" applyAlignment="1">
      <alignment horizontal="center"/>
    </xf>
    <xf numFmtId="164" fontId="9" fillId="6" borderId="23" xfId="1" applyNumberFormat="1" applyFont="1" applyFill="1" applyBorder="1" applyAlignment="1">
      <alignment horizontal="right"/>
    </xf>
    <xf numFmtId="0" fontId="9" fillId="6" borderId="27" xfId="1" applyNumberFormat="1" applyFont="1" applyFill="1" applyBorder="1" applyAlignment="1">
      <alignment horizontal="center"/>
    </xf>
    <xf numFmtId="0" fontId="9" fillId="6" borderId="26" xfId="1" applyNumberFormat="1" applyFont="1" applyFill="1" applyBorder="1" applyAlignment="1">
      <alignment horizontal="center"/>
    </xf>
    <xf numFmtId="164" fontId="9" fillId="6" borderId="25" xfId="1" applyFont="1" applyFill="1" applyBorder="1" applyAlignment="1">
      <alignment horizontal="center"/>
    </xf>
    <xf numFmtId="164" fontId="9" fillId="6" borderId="14" xfId="1" applyNumberFormat="1" applyFont="1" applyFill="1" applyBorder="1" applyAlignment="1">
      <alignment horizontal="right"/>
    </xf>
    <xf numFmtId="0" fontId="9" fillId="6" borderId="28" xfId="1" applyNumberFormat="1" applyFont="1" applyFill="1" applyBorder="1" applyAlignment="1">
      <alignment horizontal="center"/>
    </xf>
    <xf numFmtId="0" fontId="9" fillId="6" borderId="28" xfId="1" applyNumberFormat="1" applyFont="1" applyFill="1" applyBorder="1"/>
    <xf numFmtId="164" fontId="9" fillId="6" borderId="24" xfId="1" applyFont="1" applyFill="1" applyBorder="1" applyAlignment="1">
      <alignment horizontal="center"/>
    </xf>
    <xf numFmtId="164" fontId="9" fillId="6" borderId="22" xfId="1" applyNumberFormat="1" applyFont="1" applyFill="1" applyBorder="1" applyAlignment="1">
      <alignment horizontal="left"/>
    </xf>
    <xf numFmtId="164" fontId="9" fillId="6" borderId="21" xfId="1" applyNumberFormat="1" applyFont="1" applyFill="1" applyBorder="1" applyAlignment="1">
      <alignment horizontal="right"/>
    </xf>
    <xf numFmtId="0" fontId="12" fillId="6" borderId="14" xfId="1" applyNumberFormat="1" applyFont="1" applyFill="1" applyBorder="1" applyAlignment="1">
      <alignment horizontal="center" wrapText="1"/>
    </xf>
    <xf numFmtId="0" fontId="6" fillId="4" borderId="12" xfId="1" applyNumberFormat="1" applyFont="1" applyFill="1" applyBorder="1" applyAlignment="1">
      <alignment horizontal="center" vertical="center"/>
    </xf>
    <xf numFmtId="0" fontId="7" fillId="3" borderId="15" xfId="1" applyNumberFormat="1" applyFont="1" applyFill="1" applyBorder="1" applyAlignment="1">
      <alignment horizontal="right"/>
    </xf>
    <xf numFmtId="0" fontId="7" fillId="3" borderId="16" xfId="1" applyNumberFormat="1" applyFont="1" applyFill="1" applyBorder="1" applyAlignment="1">
      <alignment horizontal="center"/>
    </xf>
    <xf numFmtId="0" fontId="8" fillId="4" borderId="11" xfId="1" applyNumberFormat="1" applyFont="1" applyFill="1" applyBorder="1" applyAlignment="1">
      <alignment horizontal="center" vertical="center"/>
    </xf>
    <xf numFmtId="164" fontId="10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10" fillId="5" borderId="0" xfId="1" applyNumberFormat="1" applyFont="1" applyFill="1" applyAlignment="1">
      <alignment horizontal="right" vertical="center"/>
    </xf>
    <xf numFmtId="0" fontId="9" fillId="6" borderId="13" xfId="1" applyNumberFormat="1" applyFont="1" applyFill="1" applyBorder="1" applyAlignment="1">
      <alignment horizontal="right"/>
    </xf>
    <xf numFmtId="164" fontId="10" fillId="5" borderId="0" xfId="1" applyFont="1" applyFill="1" applyAlignment="1">
      <alignment horizontal="center"/>
    </xf>
    <xf numFmtId="164" fontId="11" fillId="5" borderId="0" xfId="1" applyFont="1" applyFill="1" applyAlignment="1">
      <alignment horizontal="center"/>
    </xf>
    <xf numFmtId="164" fontId="10" fillId="5" borderId="0" xfId="1" applyNumberFormat="1" applyFont="1" applyFill="1" applyAlignment="1">
      <alignment horizontal="right"/>
    </xf>
    <xf numFmtId="0" fontId="9" fillId="6" borderId="15" xfId="1" applyNumberFormat="1" applyFont="1" applyFill="1" applyBorder="1" applyAlignment="1">
      <alignment horizontal="right"/>
    </xf>
    <xf numFmtId="0" fontId="12" fillId="6" borderId="16" xfId="1" applyNumberFormat="1" applyFont="1" applyFill="1" applyBorder="1" applyAlignment="1">
      <alignment horizontal="center"/>
    </xf>
    <xf numFmtId="164" fontId="10" fillId="5" borderId="17" xfId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9" fillId="6" borderId="16" xfId="1" applyNumberFormat="1" applyFont="1" applyFill="1" applyBorder="1" applyAlignment="1">
      <alignment horizontal="center"/>
    </xf>
    <xf numFmtId="14" fontId="10" fillId="5" borderId="17" xfId="1" applyNumberFormat="1" applyFont="1" applyFill="1" applyBorder="1" applyAlignment="1">
      <alignment horizontal="center"/>
    </xf>
    <xf numFmtId="49" fontId="8" fillId="7" borderId="0" xfId="1" applyNumberFormat="1" applyFont="1" applyFill="1" applyAlignment="1">
      <alignment horizontal="center"/>
    </xf>
    <xf numFmtId="164" fontId="10" fillId="5" borderId="0" xfId="1" applyFont="1" applyFill="1"/>
    <xf numFmtId="0" fontId="9" fillId="6" borderId="18" xfId="1" applyNumberFormat="1" applyFont="1" applyFill="1" applyBorder="1" applyAlignment="1">
      <alignment horizontal="right"/>
    </xf>
    <xf numFmtId="0" fontId="9" fillId="6" borderId="19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right"/>
    </xf>
    <xf numFmtId="0" fontId="9" fillId="6" borderId="20" xfId="1" applyNumberFormat="1" applyFont="1" applyFill="1" applyBorder="1" applyAlignment="1">
      <alignment horizontal="right"/>
    </xf>
    <xf numFmtId="164" fontId="10" fillId="5" borderId="0" xfId="1" applyNumberFormat="1" applyFont="1" applyFill="1" applyBorder="1" applyAlignment="1">
      <alignment horizontal="right"/>
    </xf>
    <xf numFmtId="0" fontId="9" fillId="6" borderId="23" xfId="1" applyNumberFormat="1" applyFont="1" applyFill="1" applyBorder="1" applyAlignment="1">
      <alignment horizontal="center"/>
    </xf>
    <xf numFmtId="164" fontId="9" fillId="6" borderId="12" xfId="1" applyFont="1" applyFill="1" applyBorder="1" applyAlignment="1">
      <alignment horizontal="center"/>
    </xf>
    <xf numFmtId="164" fontId="9" fillId="6" borderId="23" xfId="1" applyFont="1" applyFill="1" applyBorder="1" applyAlignment="1">
      <alignment horizontal="center"/>
    </xf>
    <xf numFmtId="164" fontId="9" fillId="6" borderId="23" xfId="1" applyNumberFormat="1" applyFont="1" applyFill="1" applyBorder="1" applyAlignment="1">
      <alignment horizontal="right"/>
    </xf>
    <xf numFmtId="0" fontId="9" fillId="6" borderId="27" xfId="1" applyNumberFormat="1" applyFont="1" applyFill="1" applyBorder="1" applyAlignment="1">
      <alignment horizontal="center"/>
    </xf>
    <xf numFmtId="0" fontId="9" fillId="6" borderId="26" xfId="1" applyNumberFormat="1" applyFont="1" applyFill="1" applyBorder="1" applyAlignment="1">
      <alignment horizontal="center"/>
    </xf>
    <xf numFmtId="164" fontId="9" fillId="6" borderId="25" xfId="1" applyFont="1" applyFill="1" applyBorder="1" applyAlignment="1">
      <alignment horizontal="center"/>
    </xf>
    <xf numFmtId="164" fontId="9" fillId="6" borderId="14" xfId="1" applyNumberFormat="1" applyFont="1" applyFill="1" applyBorder="1" applyAlignment="1">
      <alignment horizontal="right"/>
    </xf>
    <xf numFmtId="0" fontId="9" fillId="6" borderId="28" xfId="1" applyNumberFormat="1" applyFont="1" applyFill="1" applyBorder="1" applyAlignment="1">
      <alignment horizontal="center"/>
    </xf>
    <xf numFmtId="0" fontId="9" fillId="6" borderId="28" xfId="1" applyNumberFormat="1" applyFont="1" applyFill="1" applyBorder="1"/>
    <xf numFmtId="164" fontId="9" fillId="6" borderId="24" xfId="1" applyFont="1" applyFill="1" applyBorder="1" applyAlignment="1">
      <alignment horizontal="center"/>
    </xf>
    <xf numFmtId="164" fontId="9" fillId="6" borderId="22" xfId="1" applyNumberFormat="1" applyFont="1" applyFill="1" applyBorder="1" applyAlignment="1">
      <alignment horizontal="left"/>
    </xf>
    <xf numFmtId="164" fontId="9" fillId="6" borderId="21" xfId="1" applyNumberFormat="1" applyFont="1" applyFill="1" applyBorder="1" applyAlignment="1">
      <alignment horizontal="right"/>
    </xf>
    <xf numFmtId="0" fontId="6" fillId="4" borderId="12" xfId="1" applyNumberFormat="1" applyFont="1" applyFill="1" applyBorder="1" applyAlignment="1">
      <alignment horizontal="center" vertical="center"/>
    </xf>
    <xf numFmtId="0" fontId="7" fillId="3" borderId="15" xfId="1" applyNumberFormat="1" applyFont="1" applyFill="1" applyBorder="1" applyAlignment="1">
      <alignment horizontal="right"/>
    </xf>
    <xf numFmtId="0" fontId="7" fillId="3" borderId="16" xfId="1" applyNumberFormat="1" applyFont="1" applyFill="1" applyBorder="1" applyAlignment="1">
      <alignment horizontal="center"/>
    </xf>
    <xf numFmtId="0" fontId="8" fillId="4" borderId="11" xfId="1" applyNumberFormat="1" applyFont="1" applyFill="1" applyBorder="1" applyAlignment="1">
      <alignment horizontal="center" vertical="center"/>
    </xf>
    <xf numFmtId="164" fontId="10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10" fillId="5" borderId="0" xfId="1" applyNumberFormat="1" applyFont="1" applyFill="1" applyAlignment="1">
      <alignment horizontal="right" vertical="center"/>
    </xf>
    <xf numFmtId="0" fontId="9" fillId="6" borderId="13" xfId="1" applyNumberFormat="1" applyFont="1" applyFill="1" applyBorder="1" applyAlignment="1">
      <alignment horizontal="right"/>
    </xf>
    <xf numFmtId="164" fontId="10" fillId="5" borderId="0" xfId="1" applyFont="1" applyFill="1" applyAlignment="1">
      <alignment horizontal="center"/>
    </xf>
    <xf numFmtId="164" fontId="11" fillId="5" borderId="0" xfId="1" applyFont="1" applyFill="1" applyAlignment="1">
      <alignment horizontal="center"/>
    </xf>
    <xf numFmtId="164" fontId="10" fillId="5" borderId="0" xfId="1" applyNumberFormat="1" applyFont="1" applyFill="1" applyAlignment="1">
      <alignment horizontal="right"/>
    </xf>
    <xf numFmtId="0" fontId="9" fillId="6" borderId="15" xfId="1" applyNumberFormat="1" applyFont="1" applyFill="1" applyBorder="1" applyAlignment="1">
      <alignment horizontal="right"/>
    </xf>
    <xf numFmtId="0" fontId="12" fillId="6" borderId="16" xfId="1" applyNumberFormat="1" applyFont="1" applyFill="1" applyBorder="1" applyAlignment="1">
      <alignment horizontal="center"/>
    </xf>
    <xf numFmtId="164" fontId="10" fillId="5" borderId="17" xfId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9" fillId="6" borderId="16" xfId="1" applyNumberFormat="1" applyFont="1" applyFill="1" applyBorder="1" applyAlignment="1">
      <alignment horizontal="center"/>
    </xf>
    <xf numFmtId="14" fontId="10" fillId="5" borderId="17" xfId="1" applyNumberFormat="1" applyFont="1" applyFill="1" applyBorder="1" applyAlignment="1">
      <alignment horizontal="center"/>
    </xf>
    <xf numFmtId="49" fontId="8" fillId="7" borderId="0" xfId="1" applyNumberFormat="1" applyFont="1" applyFill="1" applyAlignment="1">
      <alignment horizontal="center"/>
    </xf>
    <xf numFmtId="164" fontId="10" fillId="5" borderId="0" xfId="1" applyFont="1" applyFill="1"/>
    <xf numFmtId="0" fontId="9" fillId="6" borderId="18" xfId="1" applyNumberFormat="1" applyFont="1" applyFill="1" applyBorder="1" applyAlignment="1">
      <alignment horizontal="right"/>
    </xf>
    <xf numFmtId="0" fontId="9" fillId="6" borderId="19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right"/>
    </xf>
    <xf numFmtId="0" fontId="9" fillId="6" borderId="20" xfId="1" applyNumberFormat="1" applyFont="1" applyFill="1" applyBorder="1" applyAlignment="1">
      <alignment horizontal="right"/>
    </xf>
    <xf numFmtId="164" fontId="10" fillId="5" borderId="0" xfId="1" applyNumberFormat="1" applyFont="1" applyFill="1" applyBorder="1" applyAlignment="1">
      <alignment horizontal="right"/>
    </xf>
    <xf numFmtId="0" fontId="9" fillId="6" borderId="23" xfId="1" applyNumberFormat="1" applyFont="1" applyFill="1" applyBorder="1" applyAlignment="1">
      <alignment horizontal="center"/>
    </xf>
    <xf numFmtId="164" fontId="9" fillId="6" borderId="12" xfId="1" applyFont="1" applyFill="1" applyBorder="1" applyAlignment="1">
      <alignment horizontal="center"/>
    </xf>
    <xf numFmtId="164" fontId="9" fillId="6" borderId="23" xfId="1" applyFont="1" applyFill="1" applyBorder="1" applyAlignment="1">
      <alignment horizontal="center"/>
    </xf>
    <xf numFmtId="164" fontId="9" fillId="6" borderId="23" xfId="1" applyNumberFormat="1" applyFont="1" applyFill="1" applyBorder="1" applyAlignment="1">
      <alignment horizontal="right"/>
    </xf>
    <xf numFmtId="0" fontId="9" fillId="6" borderId="27" xfId="1" applyNumberFormat="1" applyFont="1" applyFill="1" applyBorder="1" applyAlignment="1">
      <alignment horizontal="center"/>
    </xf>
    <xf numFmtId="0" fontId="9" fillId="6" borderId="26" xfId="1" applyNumberFormat="1" applyFont="1" applyFill="1" applyBorder="1" applyAlignment="1">
      <alignment horizontal="center"/>
    </xf>
    <xf numFmtId="164" fontId="9" fillId="6" borderId="25" xfId="1" applyFont="1" applyFill="1" applyBorder="1" applyAlignment="1">
      <alignment horizontal="center"/>
    </xf>
    <xf numFmtId="164" fontId="9" fillId="6" borderId="14" xfId="1" applyNumberFormat="1" applyFont="1" applyFill="1" applyBorder="1" applyAlignment="1">
      <alignment horizontal="right"/>
    </xf>
    <xf numFmtId="0" fontId="9" fillId="6" borderId="28" xfId="1" applyNumberFormat="1" applyFont="1" applyFill="1" applyBorder="1" applyAlignment="1">
      <alignment horizontal="center"/>
    </xf>
    <xf numFmtId="0" fontId="9" fillId="6" borderId="28" xfId="1" applyNumberFormat="1" applyFont="1" applyFill="1" applyBorder="1"/>
    <xf numFmtId="164" fontId="9" fillId="6" borderId="24" xfId="1" applyFont="1" applyFill="1" applyBorder="1" applyAlignment="1">
      <alignment horizontal="center"/>
    </xf>
    <xf numFmtId="164" fontId="9" fillId="6" borderId="22" xfId="1" applyNumberFormat="1" applyFont="1" applyFill="1" applyBorder="1" applyAlignment="1">
      <alignment horizontal="left"/>
    </xf>
    <xf numFmtId="164" fontId="9" fillId="6" borderId="21" xfId="1" applyNumberFormat="1" applyFont="1" applyFill="1" applyBorder="1" applyAlignment="1">
      <alignment horizontal="right"/>
    </xf>
    <xf numFmtId="0" fontId="12" fillId="6" borderId="14" xfId="1" applyNumberFormat="1" applyFont="1" applyFill="1" applyBorder="1" applyAlignment="1">
      <alignment horizontal="center" wrapText="1"/>
    </xf>
    <xf numFmtId="0" fontId="6" fillId="4" borderId="12" xfId="1" applyNumberFormat="1" applyFont="1" applyFill="1" applyBorder="1" applyAlignment="1">
      <alignment horizontal="center" vertical="center"/>
    </xf>
    <xf numFmtId="0" fontId="7" fillId="3" borderId="15" xfId="1" applyNumberFormat="1" applyFont="1" applyFill="1" applyBorder="1" applyAlignment="1">
      <alignment horizontal="right"/>
    </xf>
    <xf numFmtId="0" fontId="7" fillId="3" borderId="16" xfId="1" applyNumberFormat="1" applyFont="1" applyFill="1" applyBorder="1" applyAlignment="1">
      <alignment horizontal="center"/>
    </xf>
    <xf numFmtId="0" fontId="8" fillId="4" borderId="11" xfId="1" applyNumberFormat="1" applyFont="1" applyFill="1" applyBorder="1" applyAlignment="1">
      <alignment horizontal="center" vertical="center"/>
    </xf>
    <xf numFmtId="164" fontId="10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10" fillId="5" borderId="0" xfId="1" applyNumberFormat="1" applyFont="1" applyFill="1" applyAlignment="1">
      <alignment horizontal="right" vertical="center"/>
    </xf>
    <xf numFmtId="0" fontId="9" fillId="6" borderId="13" xfId="1" applyNumberFormat="1" applyFont="1" applyFill="1" applyBorder="1" applyAlignment="1">
      <alignment horizontal="right"/>
    </xf>
    <xf numFmtId="164" fontId="10" fillId="5" borderId="0" xfId="1" applyFont="1" applyFill="1" applyAlignment="1">
      <alignment horizontal="center"/>
    </xf>
    <xf numFmtId="164" fontId="11" fillId="5" borderId="0" xfId="1" applyFont="1" applyFill="1" applyAlignment="1">
      <alignment horizontal="center"/>
    </xf>
    <xf numFmtId="164" fontId="10" fillId="5" borderId="0" xfId="1" applyNumberFormat="1" applyFont="1" applyFill="1" applyAlignment="1">
      <alignment horizontal="right"/>
    </xf>
    <xf numFmtId="0" fontId="9" fillId="6" borderId="15" xfId="1" applyNumberFormat="1" applyFont="1" applyFill="1" applyBorder="1" applyAlignment="1">
      <alignment horizontal="right"/>
    </xf>
    <xf numFmtId="0" fontId="12" fillId="6" borderId="16" xfId="1" applyNumberFormat="1" applyFont="1" applyFill="1" applyBorder="1" applyAlignment="1">
      <alignment horizontal="center"/>
    </xf>
    <xf numFmtId="164" fontId="10" fillId="5" borderId="17" xfId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9" fillId="6" borderId="16" xfId="1" applyNumberFormat="1" applyFont="1" applyFill="1" applyBorder="1" applyAlignment="1">
      <alignment horizontal="center"/>
    </xf>
    <xf numFmtId="14" fontId="10" fillId="5" borderId="17" xfId="1" applyNumberFormat="1" applyFont="1" applyFill="1" applyBorder="1" applyAlignment="1">
      <alignment horizontal="center"/>
    </xf>
    <xf numFmtId="49" fontId="8" fillId="7" borderId="0" xfId="1" applyNumberFormat="1" applyFont="1" applyFill="1" applyAlignment="1">
      <alignment horizontal="center"/>
    </xf>
    <xf numFmtId="164" fontId="10" fillId="5" borderId="0" xfId="1" applyFont="1" applyFill="1"/>
    <xf numFmtId="0" fontId="9" fillId="6" borderId="18" xfId="1" applyNumberFormat="1" applyFont="1" applyFill="1" applyBorder="1" applyAlignment="1">
      <alignment horizontal="right"/>
    </xf>
    <xf numFmtId="0" fontId="9" fillId="6" borderId="19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right"/>
    </xf>
    <xf numFmtId="0" fontId="9" fillId="6" borderId="20" xfId="1" applyNumberFormat="1" applyFont="1" applyFill="1" applyBorder="1" applyAlignment="1">
      <alignment horizontal="right"/>
    </xf>
    <xf numFmtId="164" fontId="10" fillId="5" borderId="0" xfId="1" applyNumberFormat="1" applyFont="1" applyFill="1" applyBorder="1" applyAlignment="1">
      <alignment horizontal="right"/>
    </xf>
    <xf numFmtId="0" fontId="9" fillId="6" borderId="23" xfId="1" applyNumberFormat="1" applyFont="1" applyFill="1" applyBorder="1" applyAlignment="1">
      <alignment horizontal="center"/>
    </xf>
    <xf numFmtId="164" fontId="9" fillId="6" borderId="12" xfId="1" applyFont="1" applyFill="1" applyBorder="1" applyAlignment="1">
      <alignment horizontal="center"/>
    </xf>
    <xf numFmtId="164" fontId="9" fillId="6" borderId="23" xfId="1" applyFont="1" applyFill="1" applyBorder="1" applyAlignment="1">
      <alignment horizontal="center"/>
    </xf>
    <xf numFmtId="164" fontId="9" fillId="6" borderId="23" xfId="1" applyNumberFormat="1" applyFont="1" applyFill="1" applyBorder="1" applyAlignment="1">
      <alignment horizontal="right"/>
    </xf>
    <xf numFmtId="0" fontId="9" fillId="6" borderId="27" xfId="1" applyNumberFormat="1" applyFont="1" applyFill="1" applyBorder="1" applyAlignment="1">
      <alignment horizontal="center"/>
    </xf>
    <xf numFmtId="0" fontId="9" fillId="6" borderId="26" xfId="1" applyNumberFormat="1" applyFont="1" applyFill="1" applyBorder="1" applyAlignment="1">
      <alignment horizontal="center"/>
    </xf>
    <xf numFmtId="164" fontId="9" fillId="6" borderId="25" xfId="1" applyFont="1" applyFill="1" applyBorder="1" applyAlignment="1">
      <alignment horizontal="center"/>
    </xf>
    <xf numFmtId="164" fontId="9" fillId="6" borderId="14" xfId="1" applyNumberFormat="1" applyFont="1" applyFill="1" applyBorder="1" applyAlignment="1">
      <alignment horizontal="right"/>
    </xf>
    <xf numFmtId="0" fontId="9" fillId="6" borderId="28" xfId="1" applyNumberFormat="1" applyFont="1" applyFill="1" applyBorder="1" applyAlignment="1">
      <alignment horizontal="center"/>
    </xf>
    <xf numFmtId="0" fontId="9" fillId="6" borderId="28" xfId="1" applyNumberFormat="1" applyFont="1" applyFill="1" applyBorder="1"/>
    <xf numFmtId="164" fontId="9" fillId="6" borderId="24" xfId="1" applyFont="1" applyFill="1" applyBorder="1" applyAlignment="1">
      <alignment horizontal="center"/>
    </xf>
    <xf numFmtId="164" fontId="9" fillId="6" borderId="22" xfId="1" applyNumberFormat="1" applyFont="1" applyFill="1" applyBorder="1" applyAlignment="1">
      <alignment horizontal="left"/>
    </xf>
    <xf numFmtId="164" fontId="9" fillId="6" borderId="21" xfId="1" applyNumberFormat="1" applyFont="1" applyFill="1" applyBorder="1" applyAlignment="1">
      <alignment horizontal="right"/>
    </xf>
    <xf numFmtId="0" fontId="12" fillId="6" borderId="14" xfId="1" applyNumberFormat="1" applyFont="1" applyFill="1" applyBorder="1" applyAlignment="1">
      <alignment horizontal="center" wrapText="1"/>
    </xf>
    <xf numFmtId="0" fontId="6" fillId="4" borderId="12" xfId="1" applyNumberFormat="1" applyFont="1" applyFill="1" applyBorder="1" applyAlignment="1">
      <alignment horizontal="center" vertical="center"/>
    </xf>
    <xf numFmtId="0" fontId="7" fillId="3" borderId="15" xfId="1" applyNumberFormat="1" applyFont="1" applyFill="1" applyBorder="1" applyAlignment="1">
      <alignment horizontal="right"/>
    </xf>
    <xf numFmtId="0" fontId="7" fillId="3" borderId="16" xfId="1" applyNumberFormat="1" applyFont="1" applyFill="1" applyBorder="1" applyAlignment="1">
      <alignment horizontal="center"/>
    </xf>
    <xf numFmtId="0" fontId="8" fillId="4" borderId="11" xfId="1" applyNumberFormat="1" applyFont="1" applyFill="1" applyBorder="1" applyAlignment="1">
      <alignment horizontal="center" vertical="center"/>
    </xf>
    <xf numFmtId="164" fontId="10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10" fillId="5" borderId="0" xfId="1" applyNumberFormat="1" applyFont="1" applyFill="1" applyAlignment="1">
      <alignment horizontal="right" vertical="center"/>
    </xf>
    <xf numFmtId="0" fontId="9" fillId="6" borderId="13" xfId="1" applyNumberFormat="1" applyFont="1" applyFill="1" applyBorder="1" applyAlignment="1">
      <alignment horizontal="right"/>
    </xf>
    <xf numFmtId="164" fontId="10" fillId="5" borderId="0" xfId="1" applyFont="1" applyFill="1" applyAlignment="1">
      <alignment horizontal="center"/>
    </xf>
    <xf numFmtId="164" fontId="11" fillId="5" borderId="0" xfId="1" applyFont="1" applyFill="1" applyAlignment="1">
      <alignment horizontal="center"/>
    </xf>
    <xf numFmtId="164" fontId="10" fillId="5" borderId="0" xfId="1" applyNumberFormat="1" applyFont="1" applyFill="1" applyAlignment="1">
      <alignment horizontal="right"/>
    </xf>
    <xf numFmtId="0" fontId="9" fillId="6" borderId="15" xfId="1" applyNumberFormat="1" applyFont="1" applyFill="1" applyBorder="1" applyAlignment="1">
      <alignment horizontal="right"/>
    </xf>
    <xf numFmtId="0" fontId="12" fillId="6" borderId="16" xfId="1" applyNumberFormat="1" applyFont="1" applyFill="1" applyBorder="1" applyAlignment="1">
      <alignment horizontal="center"/>
    </xf>
    <xf numFmtId="164" fontId="10" fillId="5" borderId="17" xfId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9" fillId="6" borderId="16" xfId="1" applyNumberFormat="1" applyFont="1" applyFill="1" applyBorder="1" applyAlignment="1">
      <alignment horizontal="center"/>
    </xf>
    <xf numFmtId="14" fontId="10" fillId="5" borderId="17" xfId="1" applyNumberFormat="1" applyFont="1" applyFill="1" applyBorder="1" applyAlignment="1">
      <alignment horizontal="center"/>
    </xf>
    <xf numFmtId="49" fontId="8" fillId="7" borderId="0" xfId="1" applyNumberFormat="1" applyFont="1" applyFill="1" applyAlignment="1">
      <alignment horizontal="center"/>
    </xf>
    <xf numFmtId="164" fontId="10" fillId="5" borderId="0" xfId="1" applyFont="1" applyFill="1"/>
    <xf numFmtId="0" fontId="9" fillId="6" borderId="18" xfId="1" applyNumberFormat="1" applyFont="1" applyFill="1" applyBorder="1" applyAlignment="1">
      <alignment horizontal="right"/>
    </xf>
    <xf numFmtId="0" fontId="9" fillId="6" borderId="19" xfId="1" applyNumberFormat="1" applyFont="1" applyFill="1" applyBorder="1" applyAlignment="1">
      <alignment horizontal="center"/>
    </xf>
    <xf numFmtId="164" fontId="10" fillId="5" borderId="0" xfId="1" applyFont="1" applyFill="1" applyAlignment="1">
      <alignment horizontal="right"/>
    </xf>
    <xf numFmtId="0" fontId="9" fillId="6" borderId="20" xfId="1" applyNumberFormat="1" applyFont="1" applyFill="1" applyBorder="1" applyAlignment="1">
      <alignment horizontal="right"/>
    </xf>
    <xf numFmtId="164" fontId="10" fillId="5" borderId="0" xfId="1" applyNumberFormat="1" applyFont="1" applyFill="1" applyBorder="1" applyAlignment="1">
      <alignment horizontal="right"/>
    </xf>
    <xf numFmtId="0" fontId="9" fillId="6" borderId="23" xfId="1" applyNumberFormat="1" applyFont="1" applyFill="1" applyBorder="1" applyAlignment="1">
      <alignment horizontal="center"/>
    </xf>
    <xf numFmtId="164" fontId="9" fillId="6" borderId="12" xfId="1" applyFont="1" applyFill="1" applyBorder="1" applyAlignment="1">
      <alignment horizontal="center"/>
    </xf>
    <xf numFmtId="164" fontId="9" fillId="6" borderId="23" xfId="1" applyFont="1" applyFill="1" applyBorder="1" applyAlignment="1">
      <alignment horizontal="center"/>
    </xf>
    <xf numFmtId="164" fontId="9" fillId="6" borderId="23" xfId="1" applyNumberFormat="1" applyFont="1" applyFill="1" applyBorder="1" applyAlignment="1">
      <alignment horizontal="right"/>
    </xf>
    <xf numFmtId="0" fontId="9" fillId="6" borderId="27" xfId="1" applyNumberFormat="1" applyFont="1" applyFill="1" applyBorder="1" applyAlignment="1">
      <alignment horizontal="center"/>
    </xf>
    <xf numFmtId="0" fontId="9" fillId="6" borderId="26" xfId="1" applyNumberFormat="1" applyFont="1" applyFill="1" applyBorder="1" applyAlignment="1">
      <alignment horizontal="center"/>
    </xf>
    <xf numFmtId="164" fontId="9" fillId="6" borderId="25" xfId="1" applyFont="1" applyFill="1" applyBorder="1" applyAlignment="1">
      <alignment horizontal="center"/>
    </xf>
    <xf numFmtId="164" fontId="9" fillId="6" borderId="14" xfId="1" applyNumberFormat="1" applyFont="1" applyFill="1" applyBorder="1" applyAlignment="1">
      <alignment horizontal="right"/>
    </xf>
    <xf numFmtId="0" fontId="9" fillId="6" borderId="28" xfId="1" applyNumberFormat="1" applyFont="1" applyFill="1" applyBorder="1" applyAlignment="1">
      <alignment horizontal="center"/>
    </xf>
    <xf numFmtId="0" fontId="9" fillId="6" borderId="28" xfId="1" applyNumberFormat="1" applyFont="1" applyFill="1" applyBorder="1"/>
    <xf numFmtId="164" fontId="9" fillId="6" borderId="24" xfId="1" applyFont="1" applyFill="1" applyBorder="1" applyAlignment="1">
      <alignment horizontal="center"/>
    </xf>
    <xf numFmtId="164" fontId="9" fillId="6" borderId="22" xfId="1" applyNumberFormat="1" applyFont="1" applyFill="1" applyBorder="1" applyAlignment="1">
      <alignment horizontal="left"/>
    </xf>
    <xf numFmtId="164" fontId="9" fillId="6" borderId="21" xfId="1" applyNumberFormat="1" applyFont="1" applyFill="1" applyBorder="1" applyAlignment="1">
      <alignment horizontal="right"/>
    </xf>
    <xf numFmtId="0" fontId="12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9" fillId="6" borderId="13" xfId="1" applyNumberFormat="1" applyFont="1" applyFill="1" applyBorder="1" applyAlignment="1">
      <alignment horizontal="center"/>
    </xf>
    <xf numFmtId="0" fontId="9" fillId="6" borderId="20" xfId="1" applyNumberFormat="1" applyFont="1" applyFill="1" applyBorder="1" applyAlignment="1">
      <alignment horizontal="center"/>
    </xf>
    <xf numFmtId="0" fontId="9" fillId="6" borderId="1" xfId="1" applyNumberFormat="1" applyFont="1" applyFill="1" applyBorder="1" applyAlignment="1">
      <alignment horizontal="center"/>
    </xf>
    <xf numFmtId="0" fontId="9" fillId="6" borderId="22" xfId="1" applyNumberFormat="1" applyFont="1" applyFill="1" applyBorder="1"/>
    <xf numFmtId="0" fontId="9" fillId="6" borderId="29" xfId="1" applyNumberFormat="1" applyFont="1" applyFill="1" applyBorder="1" applyAlignment="1">
      <alignment horizontal="center"/>
    </xf>
    <xf numFmtId="0" fontId="9" fillId="6" borderId="30" xfId="1" applyNumberFormat="1" applyFont="1" applyFill="1" applyBorder="1" applyAlignment="1">
      <alignment horizontal="center"/>
    </xf>
    <xf numFmtId="164" fontId="9" fillId="6" borderId="29" xfId="1" applyFont="1" applyFill="1" applyBorder="1" applyAlignment="1">
      <alignment horizontal="center"/>
    </xf>
    <xf numFmtId="164" fontId="9" fillId="6" borderId="6" xfId="1" applyFont="1" applyFill="1" applyBorder="1" applyAlignment="1">
      <alignment horizontal="center"/>
    </xf>
    <xf numFmtId="0" fontId="9" fillId="6" borderId="7" xfId="1" applyNumberFormat="1" applyFont="1" applyFill="1" applyBorder="1" applyAlignment="1">
      <alignment horizontal="center"/>
    </xf>
    <xf numFmtId="0" fontId="9" fillId="6" borderId="34" xfId="1" applyNumberFormat="1" applyFont="1" applyFill="1" applyBorder="1" applyAlignment="1">
      <alignment horizontal="center"/>
    </xf>
    <xf numFmtId="0" fontId="14" fillId="4" borderId="1" xfId="17" applyFont="1" applyFill="1" applyBorder="1" applyAlignment="1" applyProtection="1">
      <alignment horizontal="center" vertical="center"/>
    </xf>
    <xf numFmtId="0" fontId="0" fillId="0" borderId="0" xfId="0" applyFont="1"/>
    <xf numFmtId="0" fontId="17" fillId="0" borderId="0" xfId="0" applyFont="1"/>
    <xf numFmtId="0" fontId="16" fillId="0" borderId="0" xfId="0" applyFont="1"/>
    <xf numFmtId="0" fontId="9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0" fillId="5" borderId="0" xfId="1" applyNumberFormat="1" applyFont="1" applyFill="1" applyAlignment="1">
      <alignment horizontal="center" vertical="center"/>
    </xf>
    <xf numFmtId="164" fontId="10" fillId="5" borderId="0" xfId="1" applyNumberFormat="1" applyFont="1" applyFill="1" applyAlignment="1">
      <alignment horizontal="center"/>
    </xf>
    <xf numFmtId="164" fontId="10" fillId="5" borderId="0" xfId="1" applyNumberFormat="1" applyFont="1" applyFill="1" applyBorder="1" applyAlignment="1">
      <alignment horizontal="center"/>
    </xf>
    <xf numFmtId="164" fontId="9" fillId="6" borderId="23" xfId="1" applyNumberFormat="1" applyFont="1" applyFill="1" applyBorder="1" applyAlignment="1">
      <alignment horizontal="center"/>
    </xf>
    <xf numFmtId="164" fontId="9" fillId="6" borderId="21" xfId="1" applyNumberFormat="1" applyFont="1" applyFill="1" applyBorder="1" applyAlignment="1">
      <alignment horizontal="center"/>
    </xf>
    <xf numFmtId="164" fontId="9" fillId="6" borderId="14" xfId="1" applyNumberFormat="1" applyFont="1" applyFill="1" applyBorder="1" applyAlignment="1">
      <alignment horizontal="center"/>
    </xf>
    <xf numFmtId="164" fontId="9" fillId="6" borderId="33" xfId="1" applyNumberFormat="1" applyFont="1" applyFill="1" applyBorder="1" applyAlignment="1">
      <alignment horizontal="center"/>
    </xf>
    <xf numFmtId="0" fontId="6" fillId="4" borderId="35" xfId="1" applyNumberFormat="1" applyFont="1" applyFill="1" applyBorder="1" applyAlignment="1">
      <alignment horizontal="center" vertical="center"/>
    </xf>
    <xf numFmtId="0" fontId="12" fillId="6" borderId="36" xfId="1" applyNumberFormat="1" applyFont="1" applyFill="1" applyBorder="1" applyAlignment="1">
      <alignment horizontal="center" wrapText="1"/>
    </xf>
    <xf numFmtId="0" fontId="12" fillId="6" borderId="37" xfId="1" applyNumberFormat="1" applyFont="1" applyFill="1" applyBorder="1" applyAlignment="1">
      <alignment horizontal="center"/>
    </xf>
    <xf numFmtId="0" fontId="9" fillId="6" borderId="37" xfId="1" applyNumberFormat="1" applyFont="1" applyFill="1" applyBorder="1" applyAlignment="1">
      <alignment horizontal="center"/>
    </xf>
    <xf numFmtId="0" fontId="7" fillId="3" borderId="37" xfId="1" applyNumberFormat="1" applyFont="1" applyFill="1" applyBorder="1" applyAlignment="1">
      <alignment horizontal="center"/>
    </xf>
    <xf numFmtId="0" fontId="9" fillId="6" borderId="2" xfId="1" applyNumberFormat="1" applyFont="1" applyFill="1" applyBorder="1" applyAlignment="1">
      <alignment horizontal="center"/>
    </xf>
    <xf numFmtId="164" fontId="9" fillId="6" borderId="38" xfId="1" applyFont="1" applyFill="1" applyBorder="1" applyAlignment="1">
      <alignment horizontal="center"/>
    </xf>
    <xf numFmtId="164" fontId="9" fillId="6" borderId="39" xfId="1" applyFont="1" applyFill="1" applyBorder="1" applyAlignment="1">
      <alignment horizontal="center"/>
    </xf>
    <xf numFmtId="164" fontId="9" fillId="6" borderId="39" xfId="1" applyNumberFormat="1" applyFont="1" applyFill="1" applyBorder="1" applyAlignment="1">
      <alignment horizontal="center"/>
    </xf>
    <xf numFmtId="164" fontId="10" fillId="5" borderId="2" xfId="1" applyFont="1" applyFill="1" applyBorder="1" applyAlignment="1">
      <alignment horizontal="center" vertical="center"/>
    </xf>
    <xf numFmtId="164" fontId="11" fillId="5" borderId="3" xfId="1" applyFont="1" applyFill="1" applyBorder="1" applyAlignment="1">
      <alignment vertical="center"/>
    </xf>
    <xf numFmtId="164" fontId="10" fillId="5" borderId="4" xfId="1" applyNumberFormat="1" applyFont="1" applyFill="1" applyBorder="1" applyAlignment="1">
      <alignment horizontal="center" vertical="center"/>
    </xf>
    <xf numFmtId="164" fontId="10" fillId="5" borderId="5" xfId="1" applyFont="1" applyFill="1" applyBorder="1" applyAlignment="1">
      <alignment horizontal="center"/>
    </xf>
    <xf numFmtId="164" fontId="11" fillId="5" borderId="0" xfId="1" applyFont="1" applyFill="1" applyBorder="1" applyAlignment="1">
      <alignment horizontal="center"/>
    </xf>
    <xf numFmtId="164" fontId="10" fillId="5" borderId="6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14" fontId="10" fillId="5" borderId="5" xfId="1" applyNumberFormat="1" applyFont="1" applyFill="1" applyBorder="1" applyAlignment="1">
      <alignment horizontal="center"/>
    </xf>
    <xf numFmtId="49" fontId="8" fillId="7" borderId="0" xfId="1" applyNumberFormat="1" applyFont="1" applyFill="1" applyBorder="1" applyAlignment="1">
      <alignment horizontal="center"/>
    </xf>
    <xf numFmtId="164" fontId="10" fillId="5" borderId="0" xfId="1" applyFont="1" applyFill="1" applyBorder="1"/>
    <xf numFmtId="164" fontId="10" fillId="5" borderId="0" xfId="1" applyFont="1" applyFill="1" applyBorder="1" applyAlignment="1">
      <alignment horizontal="right"/>
    </xf>
    <xf numFmtId="164" fontId="10" fillId="5" borderId="40" xfId="1" applyFont="1" applyFill="1" applyBorder="1" applyAlignment="1">
      <alignment horizontal="center"/>
    </xf>
    <xf numFmtId="164" fontId="10" fillId="5" borderId="41" xfId="1" applyFont="1" applyFill="1" applyBorder="1" applyAlignment="1">
      <alignment horizontal="right"/>
    </xf>
    <xf numFmtId="164" fontId="10" fillId="5" borderId="7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9" fillId="6" borderId="22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6" borderId="23" xfId="1" applyNumberFormat="1" applyFont="1" applyFill="1" applyBorder="1" applyAlignment="1">
      <alignment horizontal="center"/>
    </xf>
    <xf numFmtId="0" fontId="7" fillId="6" borderId="27" xfId="1" applyNumberFormat="1" applyFont="1" applyFill="1" applyBorder="1" applyAlignment="1">
      <alignment horizontal="center"/>
    </xf>
    <xf numFmtId="0" fontId="6" fillId="4" borderId="11" xfId="1" applyNumberFormat="1" applyFont="1" applyFill="1" applyBorder="1" applyAlignment="1">
      <alignment horizontal="center" vertical="center"/>
    </xf>
    <xf numFmtId="164" fontId="21" fillId="5" borderId="0" xfId="1" applyFont="1" applyFill="1" applyAlignment="1">
      <alignment horizontal="center" vertical="center"/>
    </xf>
    <xf numFmtId="164" fontId="22" fillId="5" borderId="0" xfId="1" applyFont="1" applyFill="1" applyAlignment="1">
      <alignment vertical="center"/>
    </xf>
    <xf numFmtId="164" fontId="21" fillId="5" borderId="0" xfId="1" applyNumberFormat="1" applyFont="1" applyFill="1" applyAlignment="1">
      <alignment horizontal="right" vertical="center"/>
    </xf>
    <xf numFmtId="0" fontId="7" fillId="6" borderId="13" xfId="1" applyNumberFormat="1" applyFont="1" applyFill="1" applyBorder="1" applyAlignment="1">
      <alignment horizontal="right"/>
    </xf>
    <xf numFmtId="164" fontId="22" fillId="5" borderId="0" xfId="1" applyFont="1" applyFill="1" applyAlignment="1">
      <alignment horizontal="center"/>
    </xf>
    <xf numFmtId="164" fontId="21" fillId="5" borderId="0" xfId="1" applyNumberFormat="1" applyFont="1" applyFill="1" applyAlignment="1">
      <alignment horizontal="right"/>
    </xf>
    <xf numFmtId="0" fontId="7" fillId="6" borderId="15" xfId="1" applyNumberFormat="1" applyFont="1" applyFill="1" applyBorder="1" applyAlignment="1">
      <alignment horizontal="right"/>
    </xf>
    <xf numFmtId="14" fontId="22" fillId="5" borderId="0" xfId="1" applyNumberFormat="1" applyFont="1" applyFill="1" applyAlignment="1">
      <alignment horizontal="center"/>
    </xf>
    <xf numFmtId="49" fontId="6" fillId="7" borderId="0" xfId="1" applyNumberFormat="1" applyFont="1" applyFill="1" applyAlignment="1">
      <alignment horizontal="center"/>
    </xf>
    <xf numFmtId="164" fontId="21" fillId="5" borderId="0" xfId="1" applyFont="1" applyFill="1"/>
    <xf numFmtId="0" fontId="7" fillId="6" borderId="18" xfId="1" applyNumberFormat="1" applyFont="1" applyFill="1" applyBorder="1" applyAlignment="1">
      <alignment horizontal="right"/>
    </xf>
    <xf numFmtId="164" fontId="21" fillId="5" borderId="0" xfId="1" applyFont="1" applyFill="1" applyAlignment="1">
      <alignment horizontal="right"/>
    </xf>
    <xf numFmtId="0" fontId="7" fillId="6" borderId="20" xfId="1" applyNumberFormat="1" applyFont="1" applyFill="1" applyBorder="1" applyAlignment="1">
      <alignment horizontal="right"/>
    </xf>
    <xf numFmtId="164" fontId="21" fillId="5" borderId="0" xfId="1" applyNumberFormat="1" applyFont="1" applyFill="1" applyBorder="1" applyAlignment="1">
      <alignment horizontal="right"/>
    </xf>
    <xf numFmtId="164" fontId="7" fillId="6" borderId="23" xfId="1" applyFont="1" applyFill="1" applyBorder="1" applyAlignment="1">
      <alignment horizontal="center"/>
    </xf>
    <xf numFmtId="164" fontId="7" fillId="6" borderId="23" xfId="1" applyNumberFormat="1" applyFont="1" applyFill="1" applyBorder="1" applyAlignment="1">
      <alignment horizontal="right"/>
    </xf>
    <xf numFmtId="164" fontId="7" fillId="6" borderId="25" xfId="1" applyFont="1" applyFill="1" applyBorder="1" applyAlignment="1">
      <alignment horizontal="center"/>
    </xf>
    <xf numFmtId="164" fontId="7" fillId="6" borderId="14" xfId="1" applyNumberFormat="1" applyFont="1" applyFill="1" applyBorder="1" applyAlignment="1">
      <alignment horizontal="right"/>
    </xf>
    <xf numFmtId="0" fontId="7" fillId="6" borderId="28" xfId="1" applyNumberFormat="1" applyFont="1" applyFill="1" applyBorder="1" applyAlignment="1">
      <alignment horizontal="center"/>
    </xf>
    <xf numFmtId="164" fontId="7" fillId="6" borderId="22" xfId="1" applyNumberFormat="1" applyFont="1" applyFill="1" applyBorder="1" applyAlignment="1">
      <alignment horizontal="left"/>
    </xf>
    <xf numFmtId="164" fontId="7" fillId="6" borderId="21" xfId="1" applyNumberFormat="1" applyFont="1" applyFill="1" applyBorder="1" applyAlignment="1">
      <alignment horizontal="right"/>
    </xf>
    <xf numFmtId="0" fontId="7" fillId="6" borderId="31" xfId="1" applyNumberFormat="1" applyFont="1" applyFill="1" applyBorder="1" applyAlignment="1">
      <alignment horizontal="center"/>
    </xf>
    <xf numFmtId="164" fontId="7" fillId="6" borderId="6" xfId="1" applyFont="1" applyFill="1" applyBorder="1" applyAlignment="1">
      <alignment horizontal="center"/>
    </xf>
    <xf numFmtId="0" fontId="7" fillId="6" borderId="42" xfId="1" applyNumberFormat="1" applyFont="1" applyFill="1" applyBorder="1" applyAlignment="1">
      <alignment horizontal="center"/>
    </xf>
    <xf numFmtId="164" fontId="21" fillId="5" borderId="17" xfId="1" applyFont="1" applyFill="1" applyBorder="1" applyAlignment="1">
      <alignment horizontal="center" vertical="center"/>
    </xf>
    <xf numFmtId="14" fontId="21" fillId="5" borderId="17" xfId="1" applyNumberFormat="1" applyFont="1" applyFill="1" applyBorder="1" applyAlignment="1">
      <alignment horizontal="center" vertical="center"/>
    </xf>
    <xf numFmtId="164" fontId="7" fillId="6" borderId="12" xfId="1" applyFont="1" applyFill="1" applyBorder="1" applyAlignment="1">
      <alignment horizontal="center" vertical="center"/>
    </xf>
    <xf numFmtId="164" fontId="7" fillId="6" borderId="24" xfId="1" applyFont="1" applyFill="1" applyBorder="1" applyAlignment="1">
      <alignment horizontal="center" vertical="center"/>
    </xf>
    <xf numFmtId="0" fontId="7" fillId="6" borderId="26" xfId="1" applyNumberFormat="1" applyFont="1" applyFill="1" applyBorder="1" applyAlignment="1">
      <alignment horizontal="center" vertical="center"/>
    </xf>
    <xf numFmtId="0" fontId="7" fillId="6" borderId="1" xfId="1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6" borderId="16" xfId="1" applyNumberFormat="1" applyFont="1" applyFill="1" applyBorder="1" applyAlignment="1">
      <alignment horizontal="center" vertical="center"/>
    </xf>
    <xf numFmtId="0" fontId="7" fillId="6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7" fillId="6" borderId="19" xfId="1" applyNumberFormat="1" applyFont="1" applyFill="1" applyBorder="1" applyAlignment="1">
      <alignment horizontal="center" vertical="center"/>
    </xf>
    <xf numFmtId="0" fontId="7" fillId="6" borderId="42" xfId="1" applyNumberFormat="1" applyFont="1" applyFill="1" applyBorder="1" applyAlignment="1">
      <alignment horizontal="center" vertical="center"/>
    </xf>
    <xf numFmtId="0" fontId="20" fillId="6" borderId="14" xfId="1" applyNumberFormat="1" applyFont="1" applyFill="1" applyBorder="1" applyAlignment="1">
      <alignment horizontal="center" vertical="center" wrapText="1"/>
    </xf>
    <xf numFmtId="0" fontId="7" fillId="6" borderId="23" xfId="1" applyNumberFormat="1" applyFont="1" applyFill="1" applyBorder="1" applyAlignment="1">
      <alignment horizontal="center" vertical="center"/>
    </xf>
    <xf numFmtId="0" fontId="7" fillId="6" borderId="27" xfId="1" applyNumberFormat="1" applyFont="1" applyFill="1" applyBorder="1" applyAlignment="1">
      <alignment horizontal="center" vertical="center"/>
    </xf>
    <xf numFmtId="0" fontId="7" fillId="6" borderId="17" xfId="1" applyNumberFormat="1" applyFont="1" applyFill="1" applyBorder="1" applyAlignment="1">
      <alignment horizontal="center" vertical="center"/>
    </xf>
    <xf numFmtId="0" fontId="7" fillId="6" borderId="28" xfId="1" applyNumberFormat="1" applyFont="1" applyFill="1" applyBorder="1" applyAlignment="1">
      <alignment horizontal="center" vertical="center"/>
    </xf>
    <xf numFmtId="164" fontId="7" fillId="6" borderId="43" xfId="1" applyFont="1" applyFill="1" applyBorder="1" applyAlignment="1">
      <alignment horizontal="center" vertical="center"/>
    </xf>
    <xf numFmtId="0" fontId="9" fillId="4" borderId="10" xfId="31" applyFont="1" applyFill="1" applyBorder="1" applyAlignment="1">
      <alignment horizontal="center" vertical="center"/>
    </xf>
    <xf numFmtId="0" fontId="9" fillId="4" borderId="16" xfId="31" applyFont="1" applyFill="1" applyBorder="1" applyAlignment="1">
      <alignment horizontal="center" vertical="center"/>
    </xf>
    <xf numFmtId="0" fontId="16" fillId="4" borderId="20" xfId="0" applyFont="1" applyFill="1" applyBorder="1"/>
    <xf numFmtId="0" fontId="7" fillId="4" borderId="21" xfId="1" applyNumberFormat="1" applyFont="1" applyFill="1" applyBorder="1" applyAlignment="1">
      <alignment horizontal="center" vertical="center"/>
    </xf>
    <xf numFmtId="0" fontId="7" fillId="6" borderId="44" xfId="1" applyNumberFormat="1" applyFont="1" applyFill="1" applyBorder="1" applyAlignment="1">
      <alignment horizontal="center" vertical="center"/>
    </xf>
    <xf numFmtId="0" fontId="9" fillId="4" borderId="23" xfId="31" applyFont="1" applyFill="1" applyBorder="1" applyAlignment="1">
      <alignment horizontal="center" vertical="center"/>
    </xf>
    <xf numFmtId="0" fontId="7" fillId="4" borderId="15" xfId="31" applyFont="1" applyFill="1" applyBorder="1" applyAlignment="1">
      <alignment horizontal="center"/>
    </xf>
    <xf numFmtId="0" fontId="7" fillId="4" borderId="23" xfId="32" applyNumberFormat="1" applyFont="1" applyFill="1" applyBorder="1" applyAlignment="1">
      <alignment horizontal="center"/>
    </xf>
    <xf numFmtId="0" fontId="7" fillId="4" borderId="23" xfId="31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23" fillId="10" borderId="0" xfId="0" applyFont="1" applyFill="1" applyAlignment="1">
      <alignment vertical="top" wrapText="1"/>
    </xf>
    <xf numFmtId="0" fontId="9" fillId="6" borderId="42" xfId="1" applyNumberFormat="1" applyFont="1" applyFill="1" applyBorder="1" applyAlignment="1">
      <alignment horizontal="center"/>
    </xf>
    <xf numFmtId="0" fontId="9" fillId="6" borderId="44" xfId="1" applyNumberFormat="1" applyFont="1" applyFill="1" applyBorder="1" applyAlignment="1">
      <alignment horizontal="center"/>
    </xf>
    <xf numFmtId="0" fontId="9" fillId="6" borderId="47" xfId="1" applyNumberFormat="1" applyFont="1" applyFill="1" applyBorder="1" applyAlignment="1">
      <alignment horizontal="center"/>
    </xf>
    <xf numFmtId="0" fontId="9" fillId="6" borderId="48" xfId="1" applyNumberFormat="1" applyFont="1" applyFill="1" applyBorder="1" applyAlignment="1">
      <alignment horizontal="center"/>
    </xf>
    <xf numFmtId="0" fontId="9" fillId="6" borderId="49" xfId="1" applyNumberFormat="1" applyFont="1" applyFill="1" applyBorder="1"/>
    <xf numFmtId="164" fontId="9" fillId="6" borderId="43" xfId="1" applyFont="1" applyFill="1" applyBorder="1" applyAlignment="1">
      <alignment horizontal="center"/>
    </xf>
    <xf numFmtId="164" fontId="9" fillId="6" borderId="42" xfId="1" applyFont="1" applyFill="1" applyBorder="1" applyAlignment="1">
      <alignment horizontal="center"/>
    </xf>
    <xf numFmtId="164" fontId="9" fillId="6" borderId="42" xfId="1" applyNumberFormat="1" applyFont="1" applyFill="1" applyBorder="1" applyAlignment="1">
      <alignment horizontal="center"/>
    </xf>
    <xf numFmtId="164" fontId="9" fillId="6" borderId="50" xfId="1" applyNumberFormat="1" applyFont="1" applyFill="1" applyBorder="1" applyAlignment="1">
      <alignment horizontal="center"/>
    </xf>
    <xf numFmtId="164" fontId="9" fillId="6" borderId="46" xfId="1" applyNumberFormat="1" applyFont="1" applyFill="1" applyBorder="1" applyAlignment="1">
      <alignment horizontal="center"/>
    </xf>
    <xf numFmtId="164" fontId="9" fillId="6" borderId="27" xfId="1" applyFont="1" applyFill="1" applyBorder="1" applyAlignment="1">
      <alignment horizontal="center"/>
    </xf>
    <xf numFmtId="164" fontId="9" fillId="6" borderId="47" xfId="1" applyFont="1" applyFill="1" applyBorder="1" applyAlignment="1">
      <alignment horizontal="center"/>
    </xf>
    <xf numFmtId="164" fontId="9" fillId="6" borderId="28" xfId="1" applyNumberFormat="1" applyFont="1" applyFill="1" applyBorder="1" applyAlignment="1">
      <alignment horizontal="center"/>
    </xf>
    <xf numFmtId="164" fontId="9" fillId="6" borderId="28" xfId="1" applyFont="1" applyFill="1" applyBorder="1" applyAlignment="1">
      <alignment horizontal="center"/>
    </xf>
    <xf numFmtId="0" fontId="8" fillId="0" borderId="0" xfId="0" applyFont="1"/>
    <xf numFmtId="0" fontId="20" fillId="6" borderId="14" xfId="1" applyNumberFormat="1" applyFont="1" applyFill="1" applyBorder="1" applyAlignment="1">
      <alignment horizontal="center" wrapText="1"/>
    </xf>
    <xf numFmtId="0" fontId="20" fillId="6" borderId="16" xfId="1" applyNumberFormat="1" applyFont="1" applyFill="1" applyBorder="1" applyAlignment="1">
      <alignment horizontal="center"/>
    </xf>
    <xf numFmtId="0" fontId="7" fillId="6" borderId="16" xfId="1" applyNumberFormat="1" applyFont="1" applyFill="1" applyBorder="1" applyAlignment="1">
      <alignment horizontal="center"/>
    </xf>
    <xf numFmtId="0" fontId="7" fillId="6" borderId="19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21" fillId="5" borderId="0" xfId="1" applyFont="1" applyFill="1" applyAlignment="1">
      <alignment horizontal="center"/>
    </xf>
    <xf numFmtId="164" fontId="21" fillId="5" borderId="17" xfId="1" applyFont="1" applyFill="1" applyBorder="1" applyAlignment="1">
      <alignment horizontal="center"/>
    </xf>
    <xf numFmtId="14" fontId="21" fillId="5" borderId="17" xfId="1" applyNumberFormat="1" applyFont="1" applyFill="1" applyBorder="1" applyAlignment="1">
      <alignment horizontal="center"/>
    </xf>
    <xf numFmtId="164" fontId="7" fillId="6" borderId="12" xfId="1" applyFont="1" applyFill="1" applyBorder="1" applyAlignment="1">
      <alignment horizontal="center"/>
    </xf>
    <xf numFmtId="0" fontId="7" fillId="6" borderId="26" xfId="1" applyNumberFormat="1" applyFont="1" applyFill="1" applyBorder="1" applyAlignment="1">
      <alignment horizontal="center"/>
    </xf>
    <xf numFmtId="164" fontId="7" fillId="6" borderId="24" xfId="1" applyFont="1" applyFill="1" applyBorder="1" applyAlignment="1">
      <alignment horizontal="center"/>
    </xf>
    <xf numFmtId="0" fontId="6" fillId="0" borderId="0" xfId="0" applyFont="1"/>
    <xf numFmtId="0" fontId="7" fillId="6" borderId="51" xfId="1" applyNumberFormat="1" applyFont="1" applyFill="1" applyBorder="1" applyAlignment="1">
      <alignment horizontal="center"/>
    </xf>
    <xf numFmtId="164" fontId="7" fillId="6" borderId="43" xfId="1" applyFont="1" applyFill="1" applyBorder="1" applyAlignment="1">
      <alignment horizontal="center"/>
    </xf>
    <xf numFmtId="164" fontId="7" fillId="6" borderId="42" xfId="1" applyFont="1" applyFill="1" applyBorder="1" applyAlignment="1">
      <alignment horizontal="center"/>
    </xf>
    <xf numFmtId="164" fontId="7" fillId="6" borderId="42" xfId="1" applyNumberFormat="1" applyFont="1" applyFill="1" applyBorder="1" applyAlignment="1">
      <alignment horizontal="right"/>
    </xf>
    <xf numFmtId="0" fontId="7" fillId="6" borderId="45" xfId="1" applyNumberFormat="1" applyFont="1" applyFill="1" applyBorder="1" applyAlignment="1">
      <alignment horizontal="center"/>
    </xf>
    <xf numFmtId="0" fontId="7" fillId="6" borderId="6" xfId="1" applyNumberFormat="1" applyFont="1" applyFill="1" applyBorder="1" applyAlignment="1">
      <alignment horizontal="center"/>
    </xf>
    <xf numFmtId="164" fontId="7" fillId="6" borderId="7" xfId="1" applyFont="1" applyFill="1" applyBorder="1" applyAlignment="1">
      <alignment horizontal="center"/>
    </xf>
    <xf numFmtId="164" fontId="7" fillId="6" borderId="52" xfId="1" applyNumberFormat="1" applyFont="1" applyFill="1" applyBorder="1" applyAlignment="1">
      <alignment horizontal="right"/>
    </xf>
    <xf numFmtId="0" fontId="7" fillId="6" borderId="1" xfId="1" applyNumberFormat="1" applyFont="1" applyFill="1" applyBorder="1" applyAlignment="1">
      <alignment horizontal="center"/>
    </xf>
    <xf numFmtId="164" fontId="7" fillId="6" borderId="1" xfId="1" applyFont="1" applyFill="1" applyBorder="1" applyAlignment="1">
      <alignment horizontal="center"/>
    </xf>
    <xf numFmtId="164" fontId="7" fillId="6" borderId="1" xfId="1" applyNumberFormat="1" applyFont="1" applyFill="1" applyBorder="1" applyAlignment="1">
      <alignment horizontal="right"/>
    </xf>
    <xf numFmtId="0" fontId="0" fillId="0" borderId="0" xfId="0"/>
    <xf numFmtId="0" fontId="9" fillId="6" borderId="27" xfId="1" applyNumberFormat="1" applyFont="1" applyFill="1" applyBorder="1" applyAlignment="1">
      <alignment horizontal="center"/>
    </xf>
    <xf numFmtId="164" fontId="9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6" borderId="11" xfId="1" applyNumberFormat="1" applyFont="1" applyFill="1" applyBorder="1" applyAlignment="1">
      <alignment horizontal="center"/>
    </xf>
    <xf numFmtId="0" fontId="9" fillId="6" borderId="51" xfId="1" applyNumberFormat="1" applyFont="1" applyFill="1" applyBorder="1" applyAlignment="1">
      <alignment horizontal="center"/>
    </xf>
    <xf numFmtId="49" fontId="9" fillId="6" borderId="1" xfId="1" applyNumberFormat="1" applyFont="1" applyFill="1" applyBorder="1" applyAlignment="1">
      <alignment horizontal="center"/>
    </xf>
    <xf numFmtId="49" fontId="9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9" fillId="6" borderId="43" xfId="1" applyNumberFormat="1" applyFont="1" applyFill="1" applyBorder="1" applyAlignment="1">
      <alignment horizontal="center"/>
    </xf>
    <xf numFmtId="0" fontId="7" fillId="6" borderId="54" xfId="1" applyNumberFormat="1" applyFont="1" applyFill="1" applyBorder="1" applyAlignment="1">
      <alignment horizontal="center"/>
    </xf>
    <xf numFmtId="0" fontId="7" fillId="6" borderId="55" xfId="1" applyNumberFormat="1" applyFont="1" applyFill="1" applyBorder="1" applyAlignment="1">
      <alignment horizontal="center"/>
    </xf>
    <xf numFmtId="164" fontId="7" fillId="6" borderId="1" xfId="1" applyNumberFormat="1" applyFont="1" applyFill="1" applyBorder="1" applyAlignment="1">
      <alignment horizontal="left"/>
    </xf>
    <xf numFmtId="164" fontId="7" fillId="6" borderId="44" xfId="1" applyFont="1" applyFill="1" applyBorder="1" applyAlignment="1">
      <alignment horizontal="center" vertical="center"/>
    </xf>
    <xf numFmtId="0" fontId="7" fillId="6" borderId="51" xfId="1" applyNumberFormat="1" applyFont="1" applyFill="1" applyBorder="1" applyAlignment="1">
      <alignment horizontal="center" vertical="center"/>
    </xf>
    <xf numFmtId="0" fontId="7" fillId="6" borderId="6" xfId="1" applyNumberFormat="1" applyFont="1" applyFill="1" applyBorder="1" applyAlignment="1">
      <alignment horizontal="center" vertical="center"/>
    </xf>
    <xf numFmtId="0" fontId="7" fillId="6" borderId="37" xfId="1" applyNumberFormat="1" applyFont="1" applyFill="1" applyBorder="1" applyAlignment="1">
      <alignment horizontal="center" vertical="center"/>
    </xf>
    <xf numFmtId="164" fontId="22" fillId="5" borderId="0" xfId="1" applyFont="1" applyFill="1" applyAlignment="1">
      <alignment horizontal="center" vertical="center"/>
    </xf>
    <xf numFmtId="164" fontId="21" fillId="5" borderId="0" xfId="1" applyNumberFormat="1" applyFont="1" applyFill="1" applyAlignment="1">
      <alignment horizontal="center" vertical="center"/>
    </xf>
    <xf numFmtId="164" fontId="21" fillId="5" borderId="0" xfId="1" applyNumberFormat="1" applyFont="1" applyFill="1" applyAlignment="1">
      <alignment horizontal="center"/>
    </xf>
    <xf numFmtId="164" fontId="21" fillId="5" borderId="0" xfId="1" applyNumberFormat="1" applyFont="1" applyFill="1" applyBorder="1" applyAlignment="1">
      <alignment horizontal="center"/>
    </xf>
    <xf numFmtId="164" fontId="7" fillId="6" borderId="23" xfId="1" applyNumberFormat="1" applyFont="1" applyFill="1" applyBorder="1" applyAlignment="1">
      <alignment horizontal="center"/>
    </xf>
    <xf numFmtId="164" fontId="7" fillId="6" borderId="14" xfId="1" applyNumberFormat="1" applyFont="1" applyFill="1" applyBorder="1" applyAlignment="1">
      <alignment horizontal="center"/>
    </xf>
    <xf numFmtId="164" fontId="7" fillId="6" borderId="22" xfId="1" applyNumberFormat="1" applyFont="1" applyFill="1" applyBorder="1" applyAlignment="1">
      <alignment horizontal="center"/>
    </xf>
    <xf numFmtId="164" fontId="7" fillId="6" borderId="21" xfId="1" applyNumberFormat="1" applyFont="1" applyFill="1" applyBorder="1" applyAlignment="1">
      <alignment horizontal="center"/>
    </xf>
    <xf numFmtId="164" fontId="7" fillId="6" borderId="43" xfId="1" applyNumberFormat="1" applyFont="1" applyFill="1" applyBorder="1" applyAlignment="1">
      <alignment horizontal="center"/>
    </xf>
    <xf numFmtId="164" fontId="7" fillId="6" borderId="24" xfId="1" applyNumberFormat="1" applyFont="1" applyFill="1" applyBorder="1" applyAlignment="1">
      <alignment horizontal="center"/>
    </xf>
    <xf numFmtId="164" fontId="7" fillId="6" borderId="32" xfId="1" applyNumberFormat="1" applyFont="1" applyFill="1" applyBorder="1" applyAlignment="1">
      <alignment horizontal="center"/>
    </xf>
    <xf numFmtId="164" fontId="7" fillId="6" borderId="12" xfId="1" applyNumberFormat="1" applyFont="1" applyFill="1" applyBorder="1" applyAlignment="1">
      <alignment horizontal="center"/>
    </xf>
    <xf numFmtId="164" fontId="9" fillId="6" borderId="1" xfId="1" applyNumberFormat="1" applyFont="1" applyFill="1" applyBorder="1" applyAlignment="1">
      <alignment horizontal="center"/>
    </xf>
    <xf numFmtId="0" fontId="9" fillId="6" borderId="6" xfId="1" applyNumberFormat="1" applyFont="1" applyFill="1" applyBorder="1" applyAlignment="1">
      <alignment horizontal="center"/>
    </xf>
    <xf numFmtId="164" fontId="9" fillId="6" borderId="32" xfId="1" applyNumberFormat="1" applyFont="1" applyFill="1" applyBorder="1" applyAlignment="1">
      <alignment horizontal="center"/>
    </xf>
    <xf numFmtId="0" fontId="0" fillId="2" borderId="0" xfId="0" applyFill="1"/>
    <xf numFmtId="0" fontId="16" fillId="9" borderId="1" xfId="0" applyFont="1" applyFill="1" applyBorder="1" applyAlignment="1">
      <alignment horizontal="center"/>
    </xf>
    <xf numFmtId="0" fontId="16" fillId="9" borderId="1" xfId="0" applyFont="1" applyFill="1" applyBorder="1"/>
    <xf numFmtId="6" fontId="16" fillId="9" borderId="1" xfId="33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left" vertical="center"/>
    </xf>
    <xf numFmtId="164" fontId="16" fillId="9" borderId="8" xfId="0" applyNumberFormat="1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left" vertical="center"/>
    </xf>
    <xf numFmtId="0" fontId="25" fillId="9" borderId="6" xfId="0" applyFont="1" applyFill="1" applyBorder="1" applyAlignment="1">
      <alignment horizontal="center" vertical="center"/>
    </xf>
    <xf numFmtId="164" fontId="16" fillId="9" borderId="9" xfId="0" applyNumberFormat="1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33" fillId="9" borderId="6" xfId="0" applyFont="1" applyFill="1" applyBorder="1" applyAlignment="1">
      <alignment horizontal="center" vertical="center"/>
    </xf>
    <xf numFmtId="164" fontId="16" fillId="9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8" borderId="15" xfId="9" applyNumberFormat="1" applyFont="1" applyFill="1" applyBorder="1" applyAlignment="1">
      <alignment horizontal="left"/>
    </xf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1" fillId="8" borderId="56" xfId="9" applyNumberFormat="1" applyFill="1" applyBorder="1" applyAlignment="1">
      <alignment horizontal="left"/>
    </xf>
    <xf numFmtId="0" fontId="16" fillId="3" borderId="13" xfId="0" applyFont="1" applyFill="1" applyBorder="1" applyAlignment="1">
      <alignment horizontal="right"/>
    </xf>
    <xf numFmtId="0" fontId="16" fillId="3" borderId="15" xfId="0" applyFont="1" applyFill="1" applyBorder="1" applyAlignment="1">
      <alignment horizontal="right"/>
    </xf>
    <xf numFmtId="0" fontId="16" fillId="3" borderId="15" xfId="0" applyFont="1" applyFill="1" applyBorder="1" applyAlignment="1">
      <alignment horizontal="right" vertical="center"/>
    </xf>
    <xf numFmtId="0" fontId="29" fillId="3" borderId="20" xfId="0" applyFont="1" applyFill="1" applyBorder="1" applyAlignment="1">
      <alignment horizontal="right" vertical="center"/>
    </xf>
    <xf numFmtId="0" fontId="12" fillId="6" borderId="14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16" fillId="2" borderId="0" xfId="0" applyFont="1" applyFill="1" applyBorder="1" applyAlignment="1">
      <alignment horizontal="left" vertical="center"/>
    </xf>
    <xf numFmtId="6" fontId="16" fillId="2" borderId="0" xfId="33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6" fontId="33" fillId="3" borderId="1" xfId="0" applyNumberFormat="1" applyFont="1" applyFill="1" applyBorder="1" applyAlignment="1">
      <alignment horizontal="center"/>
    </xf>
    <xf numFmtId="0" fontId="27" fillId="11" borderId="6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7" fillId="11" borderId="44" xfId="0" applyFont="1" applyFill="1" applyBorder="1" applyAlignment="1">
      <alignment horizontal="center"/>
    </xf>
    <xf numFmtId="0" fontId="27" fillId="2" borderId="0" xfId="0" applyFont="1" applyFill="1" applyBorder="1" applyAlignment="1"/>
    <xf numFmtId="0" fontId="16" fillId="2" borderId="0" xfId="0" applyFont="1" applyFill="1" applyBorder="1"/>
    <xf numFmtId="164" fontId="3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/>
    <xf numFmtId="0" fontId="27" fillId="11" borderId="61" xfId="0" applyFont="1" applyFill="1" applyBorder="1" applyAlignment="1">
      <alignment horizontal="center"/>
    </xf>
    <xf numFmtId="164" fontId="16" fillId="3" borderId="14" xfId="0" applyNumberFormat="1" applyFont="1" applyFill="1" applyBorder="1" applyAlignment="1">
      <alignment horizontal="center"/>
    </xf>
    <xf numFmtId="164" fontId="16" fillId="3" borderId="16" xfId="0" applyNumberFormat="1" applyFont="1" applyFill="1" applyBorder="1" applyAlignment="1">
      <alignment horizontal="center"/>
    </xf>
    <xf numFmtId="164" fontId="16" fillId="3" borderId="16" xfId="0" applyNumberFormat="1" applyFont="1" applyFill="1" applyBorder="1" applyAlignment="1">
      <alignment horizontal="center" vertical="center"/>
    </xf>
    <xf numFmtId="0" fontId="27" fillId="11" borderId="62" xfId="0" applyFont="1" applyFill="1" applyBorder="1" applyAlignment="1">
      <alignment horizontal="right"/>
    </xf>
    <xf numFmtId="0" fontId="2" fillId="11" borderId="63" xfId="0" applyFont="1" applyFill="1" applyBorder="1" applyAlignment="1">
      <alignment horizontal="center"/>
    </xf>
    <xf numFmtId="0" fontId="2" fillId="0" borderId="13" xfId="0" applyFont="1" applyBorder="1"/>
    <xf numFmtId="164" fontId="2" fillId="0" borderId="43" xfId="0" applyNumberFormat="1" applyFont="1" applyBorder="1"/>
    <xf numFmtId="0" fontId="2" fillId="0" borderId="15" xfId="0" applyFont="1" applyBorder="1"/>
    <xf numFmtId="164" fontId="2" fillId="0" borderId="50" xfId="0" applyNumberFormat="1" applyFont="1" applyBorder="1"/>
    <xf numFmtId="0" fontId="2" fillId="0" borderId="56" xfId="0" applyFont="1" applyBorder="1"/>
    <xf numFmtId="164" fontId="2" fillId="0" borderId="64" xfId="0" applyNumberFormat="1" applyFont="1" applyBorder="1"/>
    <xf numFmtId="0" fontId="26" fillId="0" borderId="56" xfId="0" applyFont="1" applyBorder="1" applyAlignment="1">
      <alignment horizontal="left"/>
    </xf>
    <xf numFmtId="164" fontId="24" fillId="0" borderId="64" xfId="0" applyNumberFormat="1" applyFont="1" applyBorder="1"/>
    <xf numFmtId="0" fontId="2" fillId="0" borderId="65" xfId="0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164" fontId="16" fillId="3" borderId="21" xfId="0" applyNumberFormat="1" applyFont="1" applyFill="1" applyBorder="1" applyAlignment="1">
      <alignment horizontal="center" vertical="center"/>
    </xf>
    <xf numFmtId="164" fontId="27" fillId="11" borderId="38" xfId="0" applyNumberFormat="1" applyFont="1" applyFill="1" applyBorder="1" applyAlignment="1">
      <alignment horizontal="center"/>
    </xf>
    <xf numFmtId="6" fontId="33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164" fontId="3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164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34" fillId="8" borderId="57" xfId="0" applyFont="1" applyFill="1" applyBorder="1" applyAlignment="1">
      <alignment horizontal="center"/>
    </xf>
    <xf numFmtId="0" fontId="34" fillId="8" borderId="58" xfId="0" applyFont="1" applyFill="1" applyBorder="1" applyAlignment="1">
      <alignment horizontal="center"/>
    </xf>
    <xf numFmtId="0" fontId="34" fillId="8" borderId="59" xfId="0" applyFont="1" applyFill="1" applyBorder="1" applyAlignment="1">
      <alignment horizontal="center"/>
    </xf>
    <xf numFmtId="164" fontId="0" fillId="8" borderId="1" xfId="9" applyFont="1" applyFill="1" applyBorder="1" applyAlignment="1">
      <alignment horizontal="center"/>
    </xf>
    <xf numFmtId="164" fontId="0" fillId="8" borderId="16" xfId="9" applyFont="1" applyFill="1" applyBorder="1" applyAlignment="1">
      <alignment horizontal="center"/>
    </xf>
    <xf numFmtId="164" fontId="0" fillId="8" borderId="22" xfId="9" applyFont="1" applyFill="1" applyBorder="1" applyAlignment="1">
      <alignment horizontal="center"/>
    </xf>
    <xf numFmtId="164" fontId="0" fillId="8" borderId="21" xfId="9" applyFont="1" applyFill="1" applyBorder="1" applyAlignment="1">
      <alignment horizontal="center"/>
    </xf>
    <xf numFmtId="164" fontId="0" fillId="8" borderId="30" xfId="9" applyFont="1" applyFill="1" applyBorder="1" applyAlignment="1">
      <alignment horizontal="center"/>
    </xf>
    <xf numFmtId="164" fontId="0" fillId="8" borderId="52" xfId="9" applyFont="1" applyFill="1" applyBorder="1" applyAlignment="1">
      <alignment horizontal="center"/>
    </xf>
    <xf numFmtId="0" fontId="16" fillId="9" borderId="66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/>
    </xf>
    <xf numFmtId="0" fontId="16" fillId="9" borderId="22" xfId="0" applyFont="1" applyFill="1" applyBorder="1" applyAlignment="1">
      <alignment horizontal="left" vertical="center"/>
    </xf>
    <xf numFmtId="164" fontId="16" fillId="9" borderId="22" xfId="0" applyNumberFormat="1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/>
    </xf>
    <xf numFmtId="0" fontId="39" fillId="12" borderId="11" xfId="0" applyFont="1" applyFill="1" applyBorder="1" applyAlignment="1">
      <alignment horizontal="center" vertical="center"/>
    </xf>
    <xf numFmtId="0" fontId="39" fillId="12" borderId="35" xfId="0" applyFont="1" applyFill="1" applyBorder="1" applyAlignment="1">
      <alignment horizontal="center" vertical="center"/>
    </xf>
    <xf numFmtId="0" fontId="39" fillId="12" borderId="12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2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left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4" fontId="17" fillId="2" borderId="0" xfId="0" applyNumberFormat="1" applyFont="1" applyFill="1"/>
    <xf numFmtId="0" fontId="37" fillId="13" borderId="17" xfId="0" applyFont="1" applyFill="1" applyBorder="1" applyAlignment="1">
      <alignment horizontal="center" vertical="center"/>
    </xf>
    <xf numFmtId="0" fontId="37" fillId="13" borderId="67" xfId="0" applyFont="1" applyFill="1" applyBorder="1" applyAlignment="1">
      <alignment horizontal="center" vertical="center"/>
    </xf>
    <xf numFmtId="0" fontId="37" fillId="13" borderId="68" xfId="0" applyFont="1" applyFill="1" applyBorder="1" applyAlignment="1">
      <alignment horizontal="center" vertical="center"/>
    </xf>
    <xf numFmtId="0" fontId="37" fillId="13" borderId="20" xfId="0" applyFont="1" applyFill="1" applyBorder="1" applyAlignment="1">
      <alignment horizontal="center" vertical="center"/>
    </xf>
    <xf numFmtId="0" fontId="38" fillId="13" borderId="62" xfId="0" applyFont="1" applyFill="1" applyBorder="1" applyAlignment="1">
      <alignment horizontal="center" vertical="center"/>
    </xf>
    <xf numFmtId="0" fontId="38" fillId="13" borderId="63" xfId="0" applyFont="1" applyFill="1" applyBorder="1" applyAlignment="1">
      <alignment horizontal="center" vertical="center"/>
    </xf>
    <xf numFmtId="0" fontId="38" fillId="13" borderId="0" xfId="0" applyFont="1" applyFill="1" applyBorder="1" applyAlignment="1">
      <alignment horizontal="center" vertical="center"/>
    </xf>
    <xf numFmtId="0" fontId="38" fillId="13" borderId="69" xfId="0" applyFont="1" applyFill="1" applyBorder="1" applyAlignment="1">
      <alignment horizontal="center" vertical="center"/>
    </xf>
    <xf numFmtId="0" fontId="38" fillId="13" borderId="38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16" fillId="9" borderId="2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16" fillId="9" borderId="30" xfId="0" applyFont="1" applyFill="1" applyBorder="1" applyAlignment="1">
      <alignment horizontal="center" vertical="center"/>
    </xf>
    <xf numFmtId="0" fontId="33" fillId="9" borderId="66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</cellXfs>
  <cellStyles count="34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" xfId="33" builtinId="4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5"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$-340A]\ #,##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FF"/>
      <color rgb="FFCCFF33"/>
      <color rgb="FF99FF99"/>
      <color rgb="FFFFCCCC"/>
      <color rgb="FF66FF99"/>
      <color rgb="FFE20076"/>
      <color rgb="FFFF99FF"/>
      <color rgb="FFFF66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3:L14" totalsRowShown="0" headerRowDxfId="12" dataDxfId="14" headerRowBorderDxfId="13">
  <autoFilter ref="A3:L14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C" dataDxfId="5"/>
    <tableColumn id="8" name="G-D" dataDxfId="4"/>
    <tableColumn id="9" name="FACTURA" dataDxfId="3"/>
    <tableColumn id="10" name="ENTREGADO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50" workbookViewId="0">
      <selection activeCell="I66" sqref="I66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98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115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/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/>
      <c r="D9" s="9"/>
      <c r="E9" s="19"/>
      <c r="F9" s="11"/>
    </row>
    <row r="10" spans="2:6">
      <c r="B10" s="12" t="s">
        <v>14</v>
      </c>
      <c r="C10" s="16" t="s">
        <v>54</v>
      </c>
      <c r="D10" s="9"/>
      <c r="E10" s="19"/>
      <c r="F10" s="11"/>
    </row>
    <row r="11" spans="2:6">
      <c r="B11" s="20" t="s">
        <v>16</v>
      </c>
      <c r="C11" s="21" t="s">
        <v>54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42"/>
      <c r="C19" s="39" t="s">
        <v>25</v>
      </c>
      <c r="D19" s="43"/>
      <c r="E19" s="44"/>
      <c r="F19" s="45"/>
    </row>
    <row r="20" spans="2:6">
      <c r="B20" s="46" t="s">
        <v>6</v>
      </c>
      <c r="C20" s="407" t="s">
        <v>204</v>
      </c>
      <c r="D20" s="47"/>
      <c r="E20" s="48" t="s">
        <v>7</v>
      </c>
      <c r="F20" s="49"/>
    </row>
    <row r="21" spans="2:6">
      <c r="B21" s="50" t="s">
        <v>8</v>
      </c>
      <c r="C21" s="51" t="s">
        <v>35</v>
      </c>
      <c r="D21" s="52"/>
      <c r="E21" s="53"/>
      <c r="F21" s="49"/>
    </row>
    <row r="22" spans="2:6">
      <c r="B22" s="50" t="s">
        <v>10</v>
      </c>
      <c r="C22" s="54"/>
      <c r="D22" s="55"/>
      <c r="E22" s="53" t="s">
        <v>11</v>
      </c>
      <c r="F22" s="49"/>
    </row>
    <row r="23" spans="2:6">
      <c r="B23" s="50" t="s">
        <v>12</v>
      </c>
      <c r="C23" s="54"/>
      <c r="D23" s="47"/>
      <c r="E23" s="56"/>
      <c r="F23" s="49"/>
    </row>
    <row r="24" spans="2:6">
      <c r="B24" s="40" t="s">
        <v>13</v>
      </c>
      <c r="C24" s="41"/>
      <c r="D24" s="47"/>
      <c r="E24" s="57"/>
      <c r="F24" s="49"/>
    </row>
    <row r="25" spans="2:6">
      <c r="B25" s="50" t="s">
        <v>14</v>
      </c>
      <c r="C25" s="54" t="s">
        <v>54</v>
      </c>
      <c r="D25" s="47"/>
      <c r="E25" s="57"/>
      <c r="F25" s="49"/>
    </row>
    <row r="26" spans="2:6">
      <c r="B26" s="58" t="s">
        <v>16</v>
      </c>
      <c r="C26" s="59" t="s">
        <v>54</v>
      </c>
      <c r="D26" s="47"/>
      <c r="E26" s="60"/>
      <c r="F26" s="49"/>
    </row>
    <row r="27" spans="2:6">
      <c r="B27" s="58" t="s">
        <v>17</v>
      </c>
      <c r="C27" s="59"/>
      <c r="D27" s="47"/>
      <c r="E27" s="60"/>
      <c r="F27" s="49"/>
    </row>
    <row r="28" spans="2:6" ht="15.75" thickBot="1">
      <c r="B28" s="61" t="s">
        <v>18</v>
      </c>
      <c r="C28" s="59"/>
      <c r="D28" s="47"/>
      <c r="E28" s="60"/>
      <c r="F28" s="62"/>
    </row>
    <row r="29" spans="2:6" ht="15.75" thickBot="1">
      <c r="B29" s="63" t="s">
        <v>19</v>
      </c>
      <c r="C29" s="63" t="s">
        <v>20</v>
      </c>
      <c r="D29" s="64" t="s">
        <v>21</v>
      </c>
      <c r="E29" s="65" t="s">
        <v>22</v>
      </c>
      <c r="F29" s="66" t="s">
        <v>23</v>
      </c>
    </row>
    <row r="30" spans="2:6">
      <c r="B30" s="67">
        <v>3200000000</v>
      </c>
      <c r="C30" s="67" t="s">
        <v>32</v>
      </c>
      <c r="D30" s="68">
        <v>1</v>
      </c>
      <c r="E30" s="69">
        <v>653275</v>
      </c>
      <c r="F30" s="70">
        <f>E30*D30</f>
        <v>653275</v>
      </c>
    </row>
    <row r="31" spans="2:6" ht="15.75" thickBot="1">
      <c r="B31" s="71"/>
      <c r="C31" s="72"/>
      <c r="D31" s="73"/>
      <c r="E31" s="74" t="s">
        <v>24</v>
      </c>
      <c r="F31" s="75">
        <f>F30</f>
        <v>653275</v>
      </c>
    </row>
    <row r="33" spans="2:6" ht="15.75" thickBot="1"/>
    <row r="34" spans="2:6" ht="15.75" thickBot="1">
      <c r="B34" s="79"/>
      <c r="C34" s="76" t="s">
        <v>26</v>
      </c>
      <c r="D34" s="80"/>
      <c r="E34" s="81"/>
      <c r="F34" s="82"/>
    </row>
    <row r="35" spans="2:6">
      <c r="B35" s="83" t="s">
        <v>6</v>
      </c>
      <c r="C35" s="113" t="s">
        <v>128</v>
      </c>
      <c r="D35" s="84"/>
      <c r="E35" s="85" t="s">
        <v>7</v>
      </c>
      <c r="F35" s="86"/>
    </row>
    <row r="36" spans="2:6">
      <c r="B36" s="87" t="s">
        <v>8</v>
      </c>
      <c r="C36" s="88" t="s">
        <v>36</v>
      </c>
      <c r="D36" s="89"/>
      <c r="E36" s="90"/>
      <c r="F36" s="86"/>
    </row>
    <row r="37" spans="2:6">
      <c r="B37" s="87" t="s">
        <v>10</v>
      </c>
      <c r="C37" s="91"/>
      <c r="D37" s="92"/>
      <c r="E37" s="90" t="s">
        <v>11</v>
      </c>
      <c r="F37" s="86"/>
    </row>
    <row r="38" spans="2:6">
      <c r="B38" s="87" t="s">
        <v>12</v>
      </c>
      <c r="C38" s="91"/>
      <c r="D38" s="84"/>
      <c r="E38" s="93"/>
      <c r="F38" s="86"/>
    </row>
    <row r="39" spans="2:6">
      <c r="B39" s="77" t="s">
        <v>13</v>
      </c>
      <c r="C39" s="78"/>
      <c r="D39" s="84"/>
      <c r="E39" s="94"/>
      <c r="F39" s="86"/>
    </row>
    <row r="40" spans="2:6">
      <c r="B40" s="87" t="s">
        <v>14</v>
      </c>
      <c r="C40" s="91" t="s">
        <v>54</v>
      </c>
      <c r="D40" s="84"/>
      <c r="E40" s="94"/>
      <c r="F40" s="86"/>
    </row>
    <row r="41" spans="2:6">
      <c r="B41" s="95" t="s">
        <v>16</v>
      </c>
      <c r="C41" s="96" t="s">
        <v>54</v>
      </c>
      <c r="D41" s="84"/>
      <c r="E41" s="97"/>
      <c r="F41" s="86"/>
    </row>
    <row r="42" spans="2:6">
      <c r="B42" s="95" t="s">
        <v>17</v>
      </c>
      <c r="C42" s="96"/>
      <c r="D42" s="84"/>
      <c r="E42" s="97"/>
      <c r="F42" s="86"/>
    </row>
    <row r="43" spans="2:6" ht="15.75" thickBot="1">
      <c r="B43" s="98" t="s">
        <v>18</v>
      </c>
      <c r="C43" s="96"/>
      <c r="D43" s="84"/>
      <c r="E43" s="97"/>
      <c r="F43" s="99"/>
    </row>
    <row r="44" spans="2:6" ht="15.75" thickBot="1">
      <c r="B44" s="100" t="s">
        <v>19</v>
      </c>
      <c r="C44" s="100" t="s">
        <v>20</v>
      </c>
      <c r="D44" s="101" t="s">
        <v>21</v>
      </c>
      <c r="E44" s="102" t="s">
        <v>22</v>
      </c>
      <c r="F44" s="103" t="s">
        <v>23</v>
      </c>
    </row>
    <row r="45" spans="2:6">
      <c r="B45" s="104">
        <v>3200000000</v>
      </c>
      <c r="C45" s="104" t="s">
        <v>32</v>
      </c>
      <c r="D45" s="105">
        <v>1</v>
      </c>
      <c r="E45" s="106">
        <v>160000</v>
      </c>
      <c r="F45" s="107">
        <f>E45*D45</f>
        <v>160000</v>
      </c>
    </row>
    <row r="46" spans="2:6" ht="15.75" thickBot="1">
      <c r="B46" s="108"/>
      <c r="C46" s="109"/>
      <c r="D46" s="110"/>
      <c r="E46" s="111" t="s">
        <v>24</v>
      </c>
      <c r="F46" s="112">
        <f>F45</f>
        <v>160000</v>
      </c>
    </row>
    <row r="48" spans="2:6" ht="15.75" thickBot="1"/>
    <row r="49" spans="2:6" ht="15.75" thickBot="1">
      <c r="B49" s="117"/>
      <c r="C49" s="114" t="s">
        <v>27</v>
      </c>
      <c r="D49" s="118"/>
      <c r="E49" s="119"/>
      <c r="F49" s="120"/>
    </row>
    <row r="50" spans="2:6">
      <c r="B50" s="121" t="s">
        <v>6</v>
      </c>
      <c r="C50" s="151" t="s">
        <v>110</v>
      </c>
      <c r="D50" s="122"/>
      <c r="E50" s="123" t="s">
        <v>7</v>
      </c>
      <c r="F50" s="124"/>
    </row>
    <row r="51" spans="2:6">
      <c r="B51" s="125" t="s">
        <v>8</v>
      </c>
      <c r="C51" s="126" t="s">
        <v>55</v>
      </c>
      <c r="D51" s="127"/>
      <c r="E51" s="128"/>
      <c r="F51" s="124"/>
    </row>
    <row r="52" spans="2:6">
      <c r="B52" s="125" t="s">
        <v>10</v>
      </c>
      <c r="C52" s="129"/>
      <c r="D52" s="130"/>
      <c r="E52" s="128" t="s">
        <v>11</v>
      </c>
      <c r="F52" s="124"/>
    </row>
    <row r="53" spans="2:6">
      <c r="B53" s="125" t="s">
        <v>12</v>
      </c>
      <c r="C53" s="129"/>
      <c r="D53" s="122"/>
      <c r="E53" s="131"/>
      <c r="F53" s="124"/>
    </row>
    <row r="54" spans="2:6">
      <c r="B54" s="115" t="s">
        <v>13</v>
      </c>
      <c r="C54" s="116"/>
      <c r="D54" s="122"/>
      <c r="E54" s="132"/>
      <c r="F54" s="124"/>
    </row>
    <row r="55" spans="2:6">
      <c r="B55" s="125" t="s">
        <v>14</v>
      </c>
      <c r="C55" s="167" t="s">
        <v>15</v>
      </c>
      <c r="D55" s="122"/>
      <c r="E55" s="132"/>
      <c r="F55" s="124"/>
    </row>
    <row r="56" spans="2:6">
      <c r="B56" s="133" t="s">
        <v>16</v>
      </c>
      <c r="C56" s="167" t="s">
        <v>15</v>
      </c>
      <c r="D56" s="122"/>
      <c r="E56" s="135"/>
      <c r="F56" s="124"/>
    </row>
    <row r="57" spans="2:6">
      <c r="B57" s="133" t="s">
        <v>17</v>
      </c>
      <c r="C57" s="134"/>
      <c r="D57" s="122"/>
      <c r="E57" s="135"/>
      <c r="F57" s="124"/>
    </row>
    <row r="58" spans="2:6" ht="15.75" thickBot="1">
      <c r="B58" s="136" t="s">
        <v>18</v>
      </c>
      <c r="C58" s="134"/>
      <c r="D58" s="122"/>
      <c r="E58" s="135"/>
      <c r="F58" s="137"/>
    </row>
    <row r="59" spans="2:6" ht="15.75" thickBot="1">
      <c r="B59" s="138" t="s">
        <v>19</v>
      </c>
      <c r="C59" s="138" t="s">
        <v>20</v>
      </c>
      <c r="D59" s="139" t="s">
        <v>21</v>
      </c>
      <c r="E59" s="140" t="s">
        <v>22</v>
      </c>
      <c r="F59" s="141" t="s">
        <v>23</v>
      </c>
    </row>
    <row r="60" spans="2:6">
      <c r="B60" s="142">
        <v>3200000000</v>
      </c>
      <c r="C60" s="142" t="s">
        <v>32</v>
      </c>
      <c r="D60" s="143">
        <v>1</v>
      </c>
      <c r="E60" s="144">
        <v>2434758</v>
      </c>
      <c r="F60" s="145">
        <f>E60*D60</f>
        <v>2434758</v>
      </c>
    </row>
    <row r="61" spans="2:6" ht="15.75" thickBot="1">
      <c r="B61" s="146"/>
      <c r="C61" s="147"/>
      <c r="D61" s="148"/>
      <c r="E61" s="149" t="s">
        <v>24</v>
      </c>
      <c r="F61" s="150">
        <f>F60+F19</f>
        <v>2434758</v>
      </c>
    </row>
    <row r="63" spans="2:6" ht="15.75" thickBot="1"/>
    <row r="64" spans="2:6" ht="15.75" thickBot="1">
      <c r="B64" s="155"/>
      <c r="C64" s="152" t="s">
        <v>28</v>
      </c>
      <c r="D64" s="156"/>
      <c r="E64" s="157"/>
      <c r="F64" s="158"/>
    </row>
    <row r="65" spans="2:6">
      <c r="B65" s="159" t="s">
        <v>6</v>
      </c>
      <c r="C65" s="189" t="s">
        <v>104</v>
      </c>
      <c r="D65" s="160"/>
      <c r="E65" s="161" t="s">
        <v>7</v>
      </c>
      <c r="F65" s="162"/>
    </row>
    <row r="66" spans="2:6">
      <c r="B66" s="163" t="s">
        <v>8</v>
      </c>
      <c r="C66" s="164" t="s">
        <v>116</v>
      </c>
      <c r="D66" s="165"/>
      <c r="E66" s="166"/>
      <c r="F66" s="162"/>
    </row>
    <row r="67" spans="2:6">
      <c r="B67" s="163" t="s">
        <v>10</v>
      </c>
      <c r="C67" s="167">
        <v>176531</v>
      </c>
      <c r="D67" s="168"/>
      <c r="E67" s="166" t="s">
        <v>11</v>
      </c>
      <c r="F67" s="162"/>
    </row>
    <row r="68" spans="2:6">
      <c r="B68" s="163" t="s">
        <v>12</v>
      </c>
      <c r="C68" s="167"/>
      <c r="D68" s="160"/>
      <c r="E68" s="169"/>
      <c r="F68" s="162"/>
    </row>
    <row r="69" spans="2:6">
      <c r="B69" s="153" t="s">
        <v>13</v>
      </c>
      <c r="C69" s="154">
        <v>34626</v>
      </c>
      <c r="D69" s="160"/>
      <c r="E69" s="170"/>
      <c r="F69" s="162"/>
    </row>
    <row r="70" spans="2:6">
      <c r="B70" s="163" t="s">
        <v>14</v>
      </c>
      <c r="C70" s="167">
        <v>2671</v>
      </c>
      <c r="D70" s="160"/>
      <c r="E70" s="170"/>
      <c r="F70" s="162"/>
    </row>
    <row r="71" spans="2:6">
      <c r="B71" s="171" t="s">
        <v>16</v>
      </c>
      <c r="C71" s="172">
        <v>7162</v>
      </c>
      <c r="D71" s="160"/>
      <c r="E71" s="173"/>
      <c r="F71" s="162"/>
    </row>
    <row r="72" spans="2:6">
      <c r="B72" s="171" t="s">
        <v>17</v>
      </c>
      <c r="C72" s="172"/>
      <c r="D72" s="160"/>
      <c r="E72" s="173"/>
      <c r="F72" s="162"/>
    </row>
    <row r="73" spans="2:6" ht="15.75" thickBot="1">
      <c r="B73" s="174" t="s">
        <v>18</v>
      </c>
      <c r="C73" s="172"/>
      <c r="D73" s="160"/>
      <c r="E73" s="173"/>
      <c r="F73" s="175"/>
    </row>
    <row r="74" spans="2:6" ht="15.75" thickBot="1">
      <c r="B74" s="176" t="s">
        <v>19</v>
      </c>
      <c r="C74" s="176" t="s">
        <v>20</v>
      </c>
      <c r="D74" s="177" t="s">
        <v>21</v>
      </c>
      <c r="E74" s="178" t="s">
        <v>22</v>
      </c>
      <c r="F74" s="179" t="s">
        <v>23</v>
      </c>
    </row>
    <row r="75" spans="2:6">
      <c r="B75" s="180" t="s">
        <v>130</v>
      </c>
      <c r="C75" s="180" t="s">
        <v>131</v>
      </c>
      <c r="D75" s="181">
        <v>1</v>
      </c>
      <c r="E75" s="182">
        <v>85140</v>
      </c>
      <c r="F75" s="183">
        <v>85140</v>
      </c>
    </row>
    <row r="76" spans="2:6" ht="15.75" thickBot="1">
      <c r="B76" s="184"/>
      <c r="C76" s="185"/>
      <c r="D76" s="186"/>
      <c r="E76" s="187" t="s">
        <v>24</v>
      </c>
      <c r="F76" s="188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16" workbookViewId="0">
      <selection activeCell="F16" sqref="B4:F16"/>
    </sheetView>
  </sheetViews>
  <sheetFormatPr baseColWidth="10" defaultRowHeight="15"/>
  <cols>
    <col min="2" max="2" width="35.28515625" style="204" customWidth="1"/>
    <col min="3" max="3" width="41.28515625" style="242" customWidth="1"/>
    <col min="4" max="4" width="11.42578125" style="242"/>
    <col min="5" max="5" width="12.28515625" style="318" bestFit="1" customWidth="1"/>
    <col min="6" max="6" width="11.42578125" style="318"/>
  </cols>
  <sheetData>
    <row r="2" spans="2:6" s="190" customFormat="1">
      <c r="B2" s="204"/>
      <c r="C2" s="242"/>
      <c r="D2" s="242"/>
      <c r="E2" s="318"/>
      <c r="F2" s="318"/>
    </row>
    <row r="3" spans="2:6" ht="15.75" thickBot="1"/>
    <row r="4" spans="2:6" ht="15.75" thickBot="1">
      <c r="B4" s="245"/>
      <c r="C4" s="152" t="s">
        <v>38</v>
      </c>
      <c r="D4" s="246"/>
      <c r="E4" s="355"/>
      <c r="F4" s="356"/>
    </row>
    <row r="5" spans="2:6">
      <c r="B5" s="249" t="s">
        <v>6</v>
      </c>
      <c r="C5" s="276" t="s">
        <v>92</v>
      </c>
      <c r="D5" s="246"/>
      <c r="E5" s="250" t="s">
        <v>7</v>
      </c>
      <c r="F5" s="357"/>
    </row>
    <row r="6" spans="2:6">
      <c r="B6" s="252" t="s">
        <v>8</v>
      </c>
      <c r="C6" s="277" t="s">
        <v>91</v>
      </c>
      <c r="D6" s="270"/>
      <c r="E6" s="253"/>
      <c r="F6" s="357"/>
    </row>
    <row r="7" spans="2:6">
      <c r="B7" s="252" t="s">
        <v>10</v>
      </c>
      <c r="C7" s="278">
        <v>174668</v>
      </c>
      <c r="D7" s="271"/>
      <c r="E7" s="253" t="s">
        <v>11</v>
      </c>
      <c r="F7" s="357"/>
    </row>
    <row r="8" spans="2:6">
      <c r="B8" s="252" t="s">
        <v>12</v>
      </c>
      <c r="C8" s="278"/>
      <c r="D8" s="246"/>
      <c r="E8" s="254"/>
      <c r="F8" s="357"/>
    </row>
    <row r="9" spans="2:6">
      <c r="B9" s="153" t="s">
        <v>13</v>
      </c>
      <c r="C9" s="279">
        <v>33434</v>
      </c>
      <c r="D9" s="246"/>
      <c r="E9" s="319"/>
      <c r="F9" s="357"/>
    </row>
    <row r="10" spans="2:6">
      <c r="B10" s="252" t="s">
        <v>14</v>
      </c>
      <c r="C10" s="278"/>
      <c r="D10" s="246"/>
      <c r="E10" s="319"/>
      <c r="F10" s="357"/>
    </row>
    <row r="11" spans="2:6">
      <c r="B11" s="256" t="s">
        <v>16</v>
      </c>
      <c r="C11" s="280">
        <v>7177</v>
      </c>
      <c r="D11" s="246"/>
      <c r="E11" s="319"/>
      <c r="F11" s="357"/>
    </row>
    <row r="12" spans="2:6">
      <c r="B12" s="256" t="s">
        <v>17</v>
      </c>
      <c r="C12" s="280"/>
      <c r="D12" s="246"/>
      <c r="E12" s="319"/>
      <c r="F12" s="357"/>
    </row>
    <row r="13" spans="2:6" ht="15.75" thickBot="1">
      <c r="B13" s="258" t="s">
        <v>18</v>
      </c>
      <c r="C13" s="280"/>
      <c r="D13" s="246"/>
      <c r="E13" s="319"/>
      <c r="F13" s="358"/>
    </row>
    <row r="14" spans="2:6" ht="15.75" thickBot="1">
      <c r="B14" s="269" t="s">
        <v>19</v>
      </c>
      <c r="C14" s="281" t="s">
        <v>20</v>
      </c>
      <c r="D14" s="287" t="s">
        <v>21</v>
      </c>
      <c r="E14" s="260" t="s">
        <v>22</v>
      </c>
      <c r="F14" s="359" t="s">
        <v>23</v>
      </c>
    </row>
    <row r="15" spans="2:6">
      <c r="B15" s="294" t="s">
        <v>88</v>
      </c>
      <c r="C15" s="289" t="s">
        <v>93</v>
      </c>
      <c r="D15" s="288">
        <v>2</v>
      </c>
      <c r="E15" s="262">
        <v>236250</v>
      </c>
      <c r="F15" s="360">
        <f>E15*2</f>
        <v>472500</v>
      </c>
    </row>
    <row r="16" spans="2:6" ht="15.75" thickBot="1">
      <c r="B16" s="290"/>
      <c r="C16" s="291"/>
      <c r="D16" s="273"/>
      <c r="E16" s="361" t="s">
        <v>24</v>
      </c>
      <c r="F16" s="362">
        <f>F15</f>
        <v>472500</v>
      </c>
    </row>
    <row r="18" spans="2:6" ht="15.75" thickBot="1"/>
    <row r="19" spans="2:6" ht="15.75" thickBot="1">
      <c r="B19" s="245"/>
      <c r="C19" s="152" t="s">
        <v>39</v>
      </c>
      <c r="D19" s="246"/>
      <c r="E19" s="355"/>
      <c r="F19" s="356"/>
    </row>
    <row r="20" spans="2:6">
      <c r="B20" s="249" t="s">
        <v>6</v>
      </c>
      <c r="C20" s="276" t="s">
        <v>92</v>
      </c>
      <c r="D20" s="246"/>
      <c r="E20" s="250" t="s">
        <v>7</v>
      </c>
      <c r="F20" s="357"/>
    </row>
    <row r="21" spans="2:6">
      <c r="B21" s="252" t="s">
        <v>8</v>
      </c>
      <c r="C21" s="277" t="s">
        <v>91</v>
      </c>
      <c r="D21" s="270"/>
      <c r="E21" s="253"/>
      <c r="F21" s="357"/>
    </row>
    <row r="22" spans="2:6">
      <c r="B22" s="252" t="s">
        <v>10</v>
      </c>
      <c r="C22" s="278"/>
      <c r="D22" s="271"/>
      <c r="E22" s="253" t="s">
        <v>11</v>
      </c>
      <c r="F22" s="357"/>
    </row>
    <row r="23" spans="2:6">
      <c r="B23" s="252" t="s">
        <v>12</v>
      </c>
      <c r="C23" s="278"/>
      <c r="D23" s="246"/>
      <c r="E23" s="254"/>
      <c r="F23" s="357"/>
    </row>
    <row r="24" spans="2:6">
      <c r="B24" s="153" t="s">
        <v>13</v>
      </c>
      <c r="C24" s="279">
        <v>33371</v>
      </c>
      <c r="D24" s="246"/>
      <c r="E24" s="319"/>
      <c r="F24" s="357"/>
    </row>
    <row r="25" spans="2:6">
      <c r="B25" s="252" t="s">
        <v>14</v>
      </c>
      <c r="C25" s="278"/>
      <c r="D25" s="246"/>
      <c r="E25" s="319"/>
      <c r="F25" s="357"/>
    </row>
    <row r="26" spans="2:6">
      <c r="B26" s="256" t="s">
        <v>16</v>
      </c>
      <c r="C26" s="280">
        <v>7165</v>
      </c>
      <c r="D26" s="246"/>
      <c r="E26" s="319"/>
      <c r="F26" s="357"/>
    </row>
    <row r="27" spans="2:6">
      <c r="B27" s="256" t="s">
        <v>17</v>
      </c>
      <c r="C27" s="280"/>
      <c r="D27" s="246"/>
      <c r="E27" s="319"/>
      <c r="F27" s="357"/>
    </row>
    <row r="28" spans="2:6" ht="15.75" thickBot="1">
      <c r="B28" s="258" t="s">
        <v>18</v>
      </c>
      <c r="C28" s="280" t="s">
        <v>82</v>
      </c>
      <c r="D28" s="246"/>
      <c r="E28" s="319"/>
      <c r="F28" s="358"/>
    </row>
    <row r="29" spans="2:6" ht="15.75" thickBot="1">
      <c r="B29" s="269" t="s">
        <v>19</v>
      </c>
      <c r="C29" s="283" t="s">
        <v>20</v>
      </c>
      <c r="D29" s="287" t="s">
        <v>21</v>
      </c>
      <c r="E29" s="260" t="s">
        <v>22</v>
      </c>
      <c r="F29" s="359" t="s">
        <v>23</v>
      </c>
    </row>
    <row r="30" spans="2:6" s="190" customFormat="1" ht="15.75" thickBot="1">
      <c r="B30" s="295" t="s">
        <v>83</v>
      </c>
      <c r="C30" s="292" t="s">
        <v>99</v>
      </c>
      <c r="D30" s="296">
        <v>8</v>
      </c>
      <c r="E30" s="260">
        <v>45675</v>
      </c>
      <c r="F30" s="363">
        <f>E30*8</f>
        <v>365400</v>
      </c>
    </row>
    <row r="31" spans="2:6" s="190" customFormat="1" ht="15.75" thickBot="1">
      <c r="B31" s="295" t="s">
        <v>89</v>
      </c>
      <c r="C31" s="292" t="s">
        <v>100</v>
      </c>
      <c r="D31" s="296">
        <v>8</v>
      </c>
      <c r="E31" s="260">
        <v>70868</v>
      </c>
      <c r="F31" s="363">
        <f>E31*8</f>
        <v>566944</v>
      </c>
    </row>
    <row r="32" spans="2:6" s="190" customFormat="1" ht="15.75" thickBot="1">
      <c r="B32" s="295" t="s">
        <v>90</v>
      </c>
      <c r="C32" s="292" t="s">
        <v>101</v>
      </c>
      <c r="D32" s="296">
        <v>2</v>
      </c>
      <c r="E32" s="260">
        <v>79959</v>
      </c>
      <c r="F32" s="363">
        <f>E32*2</f>
        <v>159918</v>
      </c>
    </row>
    <row r="33" spans="2:6" s="190" customFormat="1" ht="15.75" thickBot="1">
      <c r="B33" s="295">
        <v>1110000</v>
      </c>
      <c r="C33" s="292" t="s">
        <v>34</v>
      </c>
      <c r="D33" s="296">
        <v>1</v>
      </c>
      <c r="E33" s="260">
        <v>280000</v>
      </c>
      <c r="F33" s="260">
        <v>280000</v>
      </c>
    </row>
    <row r="34" spans="2:6" s="190" customFormat="1" ht="15.75" thickBot="1">
      <c r="B34" s="295" t="s">
        <v>98</v>
      </c>
      <c r="C34" s="292" t="s">
        <v>102</v>
      </c>
      <c r="D34" s="296">
        <v>1</v>
      </c>
      <c r="E34" s="260">
        <v>250000</v>
      </c>
      <c r="F34" s="260">
        <v>250000</v>
      </c>
    </row>
    <row r="35" spans="2:6" s="190" customFormat="1" ht="15.75" thickBot="1">
      <c r="B35" s="295" t="s">
        <v>94</v>
      </c>
      <c r="C35" s="292" t="s">
        <v>103</v>
      </c>
      <c r="D35" s="296">
        <v>2</v>
      </c>
      <c r="E35" s="260">
        <v>206964</v>
      </c>
      <c r="F35" s="363">
        <f>E35*2</f>
        <v>413928</v>
      </c>
    </row>
    <row r="36" spans="2:6" s="190" customFormat="1" ht="15.75" thickBot="1">
      <c r="B36" s="295" t="s">
        <v>95</v>
      </c>
      <c r="C36" s="292" t="s">
        <v>97</v>
      </c>
      <c r="D36" s="296">
        <v>30</v>
      </c>
      <c r="E36" s="260">
        <v>0</v>
      </c>
      <c r="F36" s="260">
        <v>0</v>
      </c>
    </row>
    <row r="37" spans="2:6" s="190" customFormat="1" ht="15.75" thickBot="1">
      <c r="B37" s="295" t="s">
        <v>96</v>
      </c>
      <c r="C37" s="292" t="s">
        <v>97</v>
      </c>
      <c r="D37" s="296">
        <v>30</v>
      </c>
      <c r="E37" s="260">
        <v>0</v>
      </c>
      <c r="F37" s="260">
        <v>0</v>
      </c>
    </row>
    <row r="38" spans="2:6" ht="15.75" thickBot="1">
      <c r="B38" s="295"/>
      <c r="C38" s="292"/>
      <c r="D38" s="296"/>
      <c r="E38" s="260"/>
      <c r="F38" s="363"/>
    </row>
    <row r="39" spans="2:6" ht="15.75" thickBot="1">
      <c r="B39" s="295"/>
      <c r="C39" s="292"/>
      <c r="D39" s="293"/>
      <c r="E39" s="364" t="s">
        <v>24</v>
      </c>
      <c r="F39" s="362">
        <f>F30+F31+F32+F33+F34+F35</f>
        <v>2036190</v>
      </c>
    </row>
    <row r="40" spans="2:6">
      <c r="C40" s="292"/>
    </row>
    <row r="41" spans="2:6" ht="15.75" thickBot="1"/>
    <row r="42" spans="2:6" ht="15.75" thickBot="1">
      <c r="B42" s="245"/>
      <c r="C42" s="152" t="s">
        <v>40</v>
      </c>
      <c r="D42" s="246"/>
      <c r="E42" s="355"/>
      <c r="F42" s="356"/>
    </row>
    <row r="43" spans="2:6">
      <c r="B43" s="249" t="s">
        <v>6</v>
      </c>
      <c r="C43" s="282" t="s">
        <v>78</v>
      </c>
      <c r="D43" s="246"/>
      <c r="E43" s="250" t="s">
        <v>7</v>
      </c>
      <c r="F43" s="357"/>
    </row>
    <row r="44" spans="2:6">
      <c r="B44" s="252" t="s">
        <v>8</v>
      </c>
      <c r="C44" s="277" t="s">
        <v>79</v>
      </c>
      <c r="D44" s="270"/>
      <c r="E44" s="253"/>
      <c r="F44" s="357"/>
    </row>
    <row r="45" spans="2:6">
      <c r="B45" s="252" t="s">
        <v>10</v>
      </c>
      <c r="C45" s="278">
        <v>174338</v>
      </c>
      <c r="D45" s="271"/>
      <c r="E45" s="253" t="s">
        <v>11</v>
      </c>
      <c r="F45" s="357"/>
    </row>
    <row r="46" spans="2:6">
      <c r="B46" s="252" t="s">
        <v>12</v>
      </c>
      <c r="C46" s="278"/>
      <c r="D46" s="246"/>
      <c r="E46" s="254"/>
      <c r="F46" s="357"/>
    </row>
    <row r="47" spans="2:6">
      <c r="B47" s="153" t="s">
        <v>13</v>
      </c>
      <c r="C47" s="279">
        <v>33187</v>
      </c>
      <c r="D47" s="246"/>
      <c r="E47" s="319"/>
      <c r="F47" s="357"/>
    </row>
    <row r="48" spans="2:6">
      <c r="B48" s="252" t="s">
        <v>14</v>
      </c>
      <c r="C48" s="278" t="s">
        <v>77</v>
      </c>
      <c r="D48" s="246"/>
      <c r="E48" s="319"/>
      <c r="F48" s="357"/>
    </row>
    <row r="49" spans="2:6">
      <c r="B49" s="256" t="s">
        <v>16</v>
      </c>
      <c r="C49" s="280">
        <v>7074</v>
      </c>
      <c r="D49" s="246"/>
      <c r="E49" s="319"/>
      <c r="F49" s="357"/>
    </row>
    <row r="50" spans="2:6">
      <c r="B50" s="256" t="s">
        <v>17</v>
      </c>
      <c r="C50" s="280"/>
      <c r="D50" s="246"/>
      <c r="E50" s="319"/>
      <c r="F50" s="357"/>
    </row>
    <row r="51" spans="2:6" ht="15.75" thickBot="1">
      <c r="B51" s="258" t="s">
        <v>18</v>
      </c>
      <c r="C51" s="280" t="s">
        <v>82</v>
      </c>
      <c r="D51" s="246"/>
      <c r="E51" s="319"/>
      <c r="F51" s="358"/>
    </row>
    <row r="52" spans="2:6" ht="15.75" thickBot="1">
      <c r="B52" s="243" t="s">
        <v>19</v>
      </c>
      <c r="C52" s="283" t="s">
        <v>20</v>
      </c>
      <c r="D52" s="272" t="s">
        <v>21</v>
      </c>
      <c r="E52" s="260" t="s">
        <v>22</v>
      </c>
      <c r="F52" s="359" t="s">
        <v>23</v>
      </c>
    </row>
    <row r="53" spans="2:6">
      <c r="B53" s="244">
        <v>38827</v>
      </c>
      <c r="C53" s="284" t="s">
        <v>80</v>
      </c>
      <c r="D53" s="274">
        <v>2</v>
      </c>
      <c r="E53" s="262">
        <v>25000</v>
      </c>
      <c r="F53" s="360">
        <f>E53*D53</f>
        <v>50000</v>
      </c>
    </row>
    <row r="54" spans="2:6" s="190" customFormat="1">
      <c r="B54" s="267">
        <v>352060000</v>
      </c>
      <c r="C54" s="285" t="s">
        <v>81</v>
      </c>
      <c r="D54" s="275">
        <v>1</v>
      </c>
      <c r="E54" s="268">
        <v>40150</v>
      </c>
      <c r="F54" s="365">
        <v>40150</v>
      </c>
    </row>
    <row r="55" spans="2:6" ht="15.75" thickBot="1">
      <c r="B55" s="264"/>
      <c r="C55" s="286"/>
      <c r="D55" s="273"/>
      <c r="E55" s="361" t="s">
        <v>24</v>
      </c>
      <c r="F55" s="362">
        <f>F53+F54</f>
        <v>90150</v>
      </c>
    </row>
    <row r="57" spans="2:6" ht="15.75" thickBot="1"/>
    <row r="58" spans="2:6" ht="15.75" thickBot="1">
      <c r="B58" s="245"/>
      <c r="C58" s="152" t="s">
        <v>41</v>
      </c>
      <c r="D58" s="246"/>
      <c r="E58" s="355"/>
      <c r="F58" s="356"/>
    </row>
    <row r="59" spans="2:6">
      <c r="B59" s="249" t="s">
        <v>6</v>
      </c>
      <c r="C59" s="282" t="s">
        <v>129</v>
      </c>
      <c r="D59" s="246"/>
      <c r="E59" s="250" t="s">
        <v>7</v>
      </c>
      <c r="F59" s="357"/>
    </row>
    <row r="60" spans="2:6">
      <c r="B60" s="252" t="s">
        <v>8</v>
      </c>
      <c r="C60" s="277" t="s">
        <v>147</v>
      </c>
      <c r="D60" s="270"/>
      <c r="E60" s="253"/>
      <c r="F60" s="357"/>
    </row>
    <row r="61" spans="2:6">
      <c r="B61" s="252" t="s">
        <v>10</v>
      </c>
      <c r="C61" s="278">
        <v>176765</v>
      </c>
      <c r="D61" s="271"/>
      <c r="E61" s="253" t="s">
        <v>11</v>
      </c>
      <c r="F61" s="357"/>
    </row>
    <row r="62" spans="2:6">
      <c r="B62" s="252" t="s">
        <v>12</v>
      </c>
      <c r="C62" s="278"/>
      <c r="D62" s="246"/>
      <c r="E62" s="254"/>
      <c r="F62" s="357"/>
    </row>
    <row r="63" spans="2:6">
      <c r="B63" s="153" t="s">
        <v>13</v>
      </c>
      <c r="C63" s="279">
        <v>34600</v>
      </c>
      <c r="D63" s="246"/>
      <c r="E63" s="319"/>
      <c r="F63" s="357"/>
    </row>
    <row r="64" spans="2:6">
      <c r="B64" s="252" t="s">
        <v>14</v>
      </c>
      <c r="C64" s="278">
        <v>4500036516</v>
      </c>
      <c r="D64" s="246"/>
      <c r="E64" s="319"/>
      <c r="F64" s="357"/>
    </row>
    <row r="65" spans="2:6">
      <c r="B65" s="256" t="s">
        <v>16</v>
      </c>
      <c r="C65" s="280"/>
      <c r="D65" s="246"/>
      <c r="E65" s="319"/>
      <c r="F65" s="357"/>
    </row>
    <row r="66" spans="2:6">
      <c r="B66" s="256" t="s">
        <v>17</v>
      </c>
      <c r="C66" s="280"/>
      <c r="D66" s="246"/>
      <c r="E66" s="319"/>
      <c r="F66" s="357"/>
    </row>
    <row r="67" spans="2:6" ht="15.75" thickBot="1">
      <c r="B67" s="258" t="s">
        <v>18</v>
      </c>
      <c r="C67" s="280"/>
      <c r="D67" s="246"/>
      <c r="E67" s="319"/>
      <c r="F67" s="358"/>
    </row>
    <row r="68" spans="2:6" ht="15.75" thickBot="1">
      <c r="B68" s="243" t="s">
        <v>19</v>
      </c>
      <c r="C68" s="283" t="s">
        <v>20</v>
      </c>
      <c r="D68" s="351" t="s">
        <v>21</v>
      </c>
      <c r="E68" s="335" t="s">
        <v>22</v>
      </c>
      <c r="F68" s="366" t="s">
        <v>23</v>
      </c>
    </row>
    <row r="69" spans="2:6" s="337" customFormat="1" ht="15.75" thickBot="1">
      <c r="B69" s="269">
        <v>553858</v>
      </c>
      <c r="C69" s="352" t="s">
        <v>148</v>
      </c>
      <c r="D69" s="354">
        <v>2</v>
      </c>
      <c r="E69" s="335">
        <v>185200</v>
      </c>
      <c r="F69" s="363">
        <f>E69*D69</f>
        <v>370400</v>
      </c>
    </row>
    <row r="70" spans="2:6" s="337" customFormat="1" ht="15.75" thickBot="1">
      <c r="B70" s="269">
        <v>554012</v>
      </c>
      <c r="C70" s="352" t="s">
        <v>149</v>
      </c>
      <c r="D70" s="354">
        <v>2</v>
      </c>
      <c r="E70" s="335">
        <v>147806</v>
      </c>
      <c r="F70" s="363">
        <f>E70*D70</f>
        <v>295612</v>
      </c>
    </row>
    <row r="71" spans="2:6" s="337" customFormat="1" ht="15.75" thickBot="1">
      <c r="B71" s="269">
        <v>553855</v>
      </c>
      <c r="C71" s="352" t="s">
        <v>150</v>
      </c>
      <c r="D71" s="354">
        <v>1</v>
      </c>
      <c r="E71" s="335">
        <v>390000</v>
      </c>
      <c r="F71" s="335">
        <v>390000</v>
      </c>
    </row>
    <row r="72" spans="2:6">
      <c r="B72" s="244">
        <v>3200000000</v>
      </c>
      <c r="C72" s="284" t="s">
        <v>32</v>
      </c>
      <c r="D72" s="353">
        <v>1</v>
      </c>
      <c r="E72" s="332">
        <v>175000</v>
      </c>
      <c r="F72" s="332">
        <v>175000</v>
      </c>
    </row>
    <row r="73" spans="2:6" ht="15.75" thickBot="1">
      <c r="B73" s="264"/>
      <c r="C73" s="286"/>
      <c r="D73" s="273"/>
      <c r="E73" s="361" t="s">
        <v>24</v>
      </c>
      <c r="F73" s="362">
        <f>F69+F70+F71+F72</f>
        <v>1231012</v>
      </c>
    </row>
    <row r="75" spans="2:6" ht="15.75" thickBot="1"/>
    <row r="76" spans="2:6" ht="15.75" thickBot="1">
      <c r="B76" s="245"/>
      <c r="C76" s="152" t="s">
        <v>42</v>
      </c>
      <c r="D76" s="246"/>
      <c r="E76" s="355"/>
      <c r="F76" s="356"/>
    </row>
    <row r="77" spans="2:6">
      <c r="B77" s="249" t="s">
        <v>6</v>
      </c>
      <c r="C77" s="297" t="s">
        <v>129</v>
      </c>
      <c r="D77" s="246"/>
      <c r="E77" s="250" t="s">
        <v>7</v>
      </c>
      <c r="F77" s="357"/>
    </row>
    <row r="78" spans="2:6">
      <c r="B78" s="252" t="s">
        <v>8</v>
      </c>
      <c r="C78" s="277" t="s">
        <v>67</v>
      </c>
      <c r="D78" s="270"/>
      <c r="E78" s="253"/>
      <c r="F78" s="357"/>
    </row>
    <row r="79" spans="2:6">
      <c r="B79" s="252" t="s">
        <v>10</v>
      </c>
      <c r="C79" s="278"/>
      <c r="D79" s="271"/>
      <c r="E79" s="253" t="s">
        <v>11</v>
      </c>
      <c r="F79" s="357"/>
    </row>
    <row r="80" spans="2:6">
      <c r="B80" s="252" t="s">
        <v>12</v>
      </c>
      <c r="C80" s="278"/>
      <c r="D80" s="246"/>
      <c r="E80" s="254"/>
      <c r="F80" s="357"/>
    </row>
    <row r="81" spans="2:6">
      <c r="B81" s="153" t="s">
        <v>13</v>
      </c>
      <c r="C81" s="279"/>
      <c r="D81" s="246"/>
      <c r="E81" s="319"/>
      <c r="F81" s="357"/>
    </row>
    <row r="82" spans="2:6">
      <c r="B82" s="252" t="s">
        <v>14</v>
      </c>
      <c r="C82" s="278"/>
      <c r="D82" s="246"/>
      <c r="E82" s="319"/>
      <c r="F82" s="357"/>
    </row>
    <row r="83" spans="2:6">
      <c r="B83" s="256" t="s">
        <v>16</v>
      </c>
      <c r="C83" s="280"/>
      <c r="D83" s="246"/>
      <c r="E83" s="319"/>
      <c r="F83" s="357"/>
    </row>
    <row r="84" spans="2:6">
      <c r="B84" s="256" t="s">
        <v>17</v>
      </c>
      <c r="C84" s="280"/>
      <c r="D84" s="246"/>
      <c r="E84" s="319"/>
      <c r="F84" s="357"/>
    </row>
    <row r="85" spans="2:6" ht="15.75" thickBot="1">
      <c r="B85" s="258" t="s">
        <v>18</v>
      </c>
      <c r="C85" s="280"/>
      <c r="D85" s="246"/>
      <c r="E85" s="319"/>
      <c r="F85" s="358"/>
    </row>
    <row r="86" spans="2:6" ht="15.75" thickBot="1">
      <c r="B86" s="243" t="s">
        <v>19</v>
      </c>
      <c r="C86" s="283" t="s">
        <v>20</v>
      </c>
      <c r="D86" s="272" t="s">
        <v>21</v>
      </c>
      <c r="E86" s="260" t="s">
        <v>22</v>
      </c>
      <c r="F86" s="359" t="s">
        <v>23</v>
      </c>
    </row>
    <row r="87" spans="2:6">
      <c r="B87" s="244"/>
      <c r="C87" s="284"/>
      <c r="D87" s="274"/>
      <c r="E87" s="262"/>
      <c r="F87" s="360"/>
    </row>
    <row r="88" spans="2:6" ht="15.75" thickBot="1">
      <c r="B88" s="264"/>
      <c r="C88" s="286"/>
      <c r="D88" s="273"/>
      <c r="E88" s="361" t="s">
        <v>24</v>
      </c>
      <c r="F88" s="362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topLeftCell="B43" workbookViewId="0">
      <selection activeCell="H15" sqref="H15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207"/>
  </cols>
  <sheetData>
    <row r="2" spans="2:6" s="190" customFormat="1">
      <c r="E2" s="207"/>
      <c r="F2" s="207"/>
    </row>
    <row r="3" spans="2:6" ht="15.75" thickBot="1"/>
    <row r="4" spans="2:6" ht="15.75" thickBot="1">
      <c r="B4" s="155"/>
      <c r="C4" s="152" t="s">
        <v>44</v>
      </c>
      <c r="D4" s="156"/>
      <c r="E4" s="238"/>
      <c r="F4" s="208"/>
    </row>
    <row r="5" spans="2:6">
      <c r="B5" s="159" t="s">
        <v>6</v>
      </c>
      <c r="C5" s="189" t="s">
        <v>195</v>
      </c>
      <c r="D5" s="160"/>
      <c r="E5" s="161" t="s">
        <v>7</v>
      </c>
      <c r="F5" s="209"/>
    </row>
    <row r="6" spans="2:6">
      <c r="B6" s="163" t="s">
        <v>8</v>
      </c>
      <c r="C6" s="164" t="s">
        <v>196</v>
      </c>
      <c r="D6" s="165"/>
      <c r="E6" s="166"/>
      <c r="F6" s="209"/>
    </row>
    <row r="7" spans="2:6">
      <c r="B7" s="163" t="s">
        <v>10</v>
      </c>
      <c r="C7" s="167">
        <v>178852</v>
      </c>
      <c r="D7" s="168"/>
      <c r="E7" s="166" t="s">
        <v>11</v>
      </c>
      <c r="F7" s="209"/>
    </row>
    <row r="8" spans="2:6">
      <c r="B8" s="163" t="s">
        <v>12</v>
      </c>
      <c r="C8" s="167"/>
      <c r="D8" s="160"/>
      <c r="E8" s="169"/>
      <c r="F8" s="209"/>
    </row>
    <row r="9" spans="2:6">
      <c r="B9" s="153" t="s">
        <v>13</v>
      </c>
      <c r="C9" s="154">
        <v>35992</v>
      </c>
      <c r="D9" s="160"/>
      <c r="E9" s="160"/>
      <c r="F9" s="209"/>
    </row>
    <row r="10" spans="2:6">
      <c r="B10" s="163" t="s">
        <v>14</v>
      </c>
      <c r="C10" s="167">
        <v>2254555</v>
      </c>
      <c r="D10" s="160"/>
      <c r="E10" s="160"/>
      <c r="F10" s="209"/>
    </row>
    <row r="11" spans="2:6">
      <c r="B11" s="171" t="s">
        <v>16</v>
      </c>
      <c r="C11" s="172"/>
      <c r="D11" s="160"/>
      <c r="E11" s="160"/>
      <c r="F11" s="209"/>
    </row>
    <row r="12" spans="2:6">
      <c r="B12" s="171" t="s">
        <v>17</v>
      </c>
      <c r="C12" s="172"/>
      <c r="D12" s="160"/>
      <c r="E12" s="160"/>
      <c r="F12" s="209"/>
    </row>
    <row r="13" spans="2:6" ht="15.75" thickBot="1">
      <c r="B13" s="174" t="s">
        <v>18</v>
      </c>
      <c r="C13" s="172"/>
      <c r="D13" s="160"/>
      <c r="E13" s="160"/>
      <c r="F13" s="210"/>
    </row>
    <row r="14" spans="2:6" ht="15.75" thickBot="1">
      <c r="B14" s="176" t="s">
        <v>19</v>
      </c>
      <c r="C14" s="176" t="s">
        <v>20</v>
      </c>
      <c r="D14" s="177" t="s">
        <v>21</v>
      </c>
      <c r="E14" s="178" t="s">
        <v>22</v>
      </c>
      <c r="F14" s="211" t="s">
        <v>23</v>
      </c>
    </row>
    <row r="15" spans="2:6">
      <c r="B15" s="180" t="s">
        <v>83</v>
      </c>
      <c r="C15" s="180" t="s">
        <v>84</v>
      </c>
      <c r="D15" s="181">
        <v>3</v>
      </c>
      <c r="E15" s="182">
        <v>49302</v>
      </c>
      <c r="F15" s="213">
        <f>E15*D15</f>
        <v>147906</v>
      </c>
    </row>
    <row r="16" spans="2:6" ht="15.75" thickBot="1">
      <c r="B16" s="184"/>
      <c r="C16" s="185"/>
      <c r="D16" s="186"/>
      <c r="E16" s="239" t="s">
        <v>24</v>
      </c>
      <c r="F16" s="212">
        <f>F15</f>
        <v>147906</v>
      </c>
    </row>
    <row r="18" spans="2:6" ht="15.75" thickBot="1"/>
    <row r="19" spans="2:6" ht="15.75" thickBot="1">
      <c r="B19" s="155"/>
      <c r="C19" s="152" t="s">
        <v>45</v>
      </c>
      <c r="D19" s="156"/>
      <c r="E19" s="238"/>
      <c r="F19" s="208"/>
    </row>
    <row r="20" spans="2:6">
      <c r="B20" s="159" t="s">
        <v>6</v>
      </c>
      <c r="C20" s="189" t="s">
        <v>176</v>
      </c>
      <c r="D20" s="160"/>
      <c r="E20" s="161" t="s">
        <v>7</v>
      </c>
      <c r="F20" s="209"/>
    </row>
    <row r="21" spans="2:6">
      <c r="B21" s="163" t="s">
        <v>8</v>
      </c>
      <c r="C21" s="164" t="s">
        <v>193</v>
      </c>
      <c r="D21" s="165"/>
      <c r="E21" s="166"/>
      <c r="F21" s="209"/>
    </row>
    <row r="22" spans="2:6">
      <c r="B22" s="163" t="s">
        <v>10</v>
      </c>
      <c r="C22" s="167">
        <v>178080</v>
      </c>
      <c r="D22" s="168"/>
      <c r="E22" s="166" t="s">
        <v>11</v>
      </c>
      <c r="F22" s="209"/>
    </row>
    <row r="23" spans="2:6">
      <c r="B23" s="163" t="s">
        <v>12</v>
      </c>
      <c r="C23" s="167"/>
      <c r="D23" s="160"/>
      <c r="E23" s="169"/>
      <c r="F23" s="209"/>
    </row>
    <row r="24" spans="2:6">
      <c r="B24" s="153" t="s">
        <v>13</v>
      </c>
      <c r="C24" s="154">
        <v>35206</v>
      </c>
      <c r="D24" s="160"/>
      <c r="E24" s="160"/>
      <c r="F24" s="209"/>
    </row>
    <row r="25" spans="2:6">
      <c r="B25" s="163" t="s">
        <v>14</v>
      </c>
      <c r="C25" s="167">
        <v>141036</v>
      </c>
      <c r="D25" s="160"/>
      <c r="E25" s="160"/>
      <c r="F25" s="209"/>
    </row>
    <row r="26" spans="2:6">
      <c r="B26" s="171" t="s">
        <v>16</v>
      </c>
      <c r="C26" s="172"/>
      <c r="D26" s="160"/>
      <c r="E26" s="160"/>
      <c r="F26" s="209"/>
    </row>
    <row r="27" spans="2:6">
      <c r="B27" s="171" t="s">
        <v>17</v>
      </c>
      <c r="C27" s="172"/>
      <c r="D27" s="160"/>
      <c r="E27" s="160"/>
      <c r="F27" s="209"/>
    </row>
    <row r="28" spans="2:6" ht="15.75" thickBot="1">
      <c r="B28" s="174" t="s">
        <v>18</v>
      </c>
      <c r="C28" s="172"/>
      <c r="D28" s="160"/>
      <c r="E28" s="160"/>
      <c r="F28" s="210"/>
    </row>
    <row r="29" spans="2:6" ht="15.75" thickBot="1">
      <c r="B29" s="176" t="s">
        <v>19</v>
      </c>
      <c r="C29" s="176" t="s">
        <v>20</v>
      </c>
      <c r="D29" s="177" t="s">
        <v>21</v>
      </c>
      <c r="E29" s="178" t="s">
        <v>22</v>
      </c>
      <c r="F29" s="211" t="s">
        <v>23</v>
      </c>
    </row>
    <row r="30" spans="2:6" s="190" customFormat="1">
      <c r="B30" s="191">
        <v>117220268</v>
      </c>
      <c r="C30" s="195" t="s">
        <v>170</v>
      </c>
      <c r="D30" s="195">
        <v>72</v>
      </c>
      <c r="E30" s="197">
        <v>6800</v>
      </c>
      <c r="F30" s="213">
        <f>E30*D30</f>
        <v>489600</v>
      </c>
    </row>
    <row r="31" spans="2:6" ht="15.75" thickBot="1">
      <c r="B31" s="192"/>
      <c r="C31" s="194"/>
      <c r="D31" s="186"/>
      <c r="E31" s="239" t="s">
        <v>24</v>
      </c>
      <c r="F31" s="212">
        <f>F30</f>
        <v>489600</v>
      </c>
    </row>
    <row r="33" spans="2:6" ht="15.75" thickBot="1"/>
    <row r="34" spans="2:6" ht="15.75" thickBot="1">
      <c r="B34" s="155"/>
      <c r="C34" s="152" t="s">
        <v>46</v>
      </c>
      <c r="D34" s="156"/>
      <c r="E34" s="238"/>
      <c r="F34" s="208"/>
    </row>
    <row r="35" spans="2:6">
      <c r="B35" s="159" t="s">
        <v>6</v>
      </c>
      <c r="C35" s="189" t="s">
        <v>110</v>
      </c>
      <c r="D35" s="160"/>
      <c r="E35" s="161" t="s">
        <v>7</v>
      </c>
      <c r="F35" s="209"/>
    </row>
    <row r="36" spans="2:6">
      <c r="B36" s="163" t="s">
        <v>8</v>
      </c>
      <c r="C36" s="164" t="s">
        <v>87</v>
      </c>
      <c r="D36" s="165"/>
      <c r="E36" s="166"/>
      <c r="F36" s="209"/>
    </row>
    <row r="37" spans="2:6">
      <c r="B37" s="163" t="s">
        <v>10</v>
      </c>
      <c r="C37" s="218">
        <v>174709</v>
      </c>
      <c r="D37" s="168"/>
      <c r="E37" s="166" t="s">
        <v>11</v>
      </c>
      <c r="F37" s="209"/>
    </row>
    <row r="38" spans="2:6">
      <c r="B38" s="163" t="s">
        <v>12</v>
      </c>
      <c r="C38" s="218"/>
      <c r="D38" s="160"/>
      <c r="E38" s="169"/>
      <c r="F38" s="209"/>
    </row>
    <row r="39" spans="2:6">
      <c r="B39" s="153" t="s">
        <v>13</v>
      </c>
      <c r="C39" s="219">
        <v>33328</v>
      </c>
      <c r="D39" s="160"/>
      <c r="E39" s="160"/>
      <c r="F39" s="209"/>
    </row>
    <row r="40" spans="2:6">
      <c r="B40" s="163" t="s">
        <v>14</v>
      </c>
      <c r="C40" s="218">
        <v>4700004597</v>
      </c>
      <c r="D40" s="160"/>
      <c r="E40" s="160"/>
      <c r="F40" s="209"/>
    </row>
    <row r="41" spans="2:6">
      <c r="B41" s="171" t="s">
        <v>16</v>
      </c>
      <c r="C41" s="172"/>
      <c r="D41" s="160"/>
      <c r="E41" s="160"/>
      <c r="F41" s="209"/>
    </row>
    <row r="42" spans="2:6">
      <c r="B42" s="171" t="s">
        <v>17</v>
      </c>
      <c r="C42" s="172"/>
      <c r="D42" s="160"/>
      <c r="E42" s="160"/>
      <c r="F42" s="209"/>
    </row>
    <row r="43" spans="2:6" ht="15.75" thickBot="1">
      <c r="B43" s="174" t="s">
        <v>18</v>
      </c>
      <c r="C43" s="172"/>
      <c r="D43" s="160"/>
      <c r="E43" s="160"/>
      <c r="F43" s="210"/>
    </row>
    <row r="44" spans="2:6" ht="15.75" thickBot="1">
      <c r="B44" s="176" t="s">
        <v>19</v>
      </c>
      <c r="C44" s="176" t="s">
        <v>20</v>
      </c>
      <c r="D44" s="177" t="s">
        <v>21</v>
      </c>
      <c r="E44" s="178" t="s">
        <v>22</v>
      </c>
      <c r="F44" s="211" t="s">
        <v>23</v>
      </c>
    </row>
    <row r="45" spans="2:6">
      <c r="B45" s="180">
        <v>9910000003</v>
      </c>
      <c r="C45" s="180" t="s">
        <v>123</v>
      </c>
      <c r="D45" s="181">
        <v>1</v>
      </c>
      <c r="E45" s="182">
        <v>250000</v>
      </c>
      <c r="F45" s="182">
        <v>250000</v>
      </c>
    </row>
    <row r="46" spans="2:6" ht="15.75" thickBot="1">
      <c r="B46" s="184"/>
      <c r="C46" s="185"/>
      <c r="D46" s="186"/>
      <c r="E46" s="239" t="s">
        <v>24</v>
      </c>
      <c r="F46" s="212">
        <f>F45</f>
        <v>250000</v>
      </c>
    </row>
    <row r="48" spans="2:6" ht="15.75" thickBot="1"/>
    <row r="49" spans="2:6" ht="15.75" thickBot="1">
      <c r="B49" s="155"/>
      <c r="C49" s="152" t="s">
        <v>47</v>
      </c>
      <c r="D49" s="156"/>
      <c r="E49" s="238"/>
      <c r="F49" s="208"/>
    </row>
    <row r="50" spans="2:6">
      <c r="B50" s="159" t="s">
        <v>6</v>
      </c>
      <c r="C50" s="189" t="s">
        <v>176</v>
      </c>
      <c r="D50" s="160"/>
      <c r="E50" s="161" t="s">
        <v>7</v>
      </c>
      <c r="F50" s="209"/>
    </row>
    <row r="51" spans="2:6">
      <c r="B51" s="163" t="s">
        <v>8</v>
      </c>
      <c r="C51" s="164" t="s">
        <v>169</v>
      </c>
      <c r="D51" s="165"/>
      <c r="E51" s="166"/>
      <c r="F51" s="209"/>
    </row>
    <row r="52" spans="2:6">
      <c r="B52" s="163" t="s">
        <v>10</v>
      </c>
      <c r="C52" s="167">
        <v>177573</v>
      </c>
      <c r="D52" s="168"/>
      <c r="E52" s="166" t="s">
        <v>11</v>
      </c>
      <c r="F52" s="209"/>
    </row>
    <row r="53" spans="2:6">
      <c r="B53" s="163" t="s">
        <v>12</v>
      </c>
      <c r="C53" s="167"/>
      <c r="D53" s="160"/>
      <c r="E53" s="169"/>
      <c r="F53" s="209"/>
    </row>
    <row r="54" spans="2:6">
      <c r="B54" s="153" t="s">
        <v>13</v>
      </c>
      <c r="C54" s="154">
        <v>35229</v>
      </c>
      <c r="D54" s="160"/>
      <c r="E54" s="160"/>
      <c r="F54" s="209"/>
    </row>
    <row r="55" spans="2:6">
      <c r="B55" s="163" t="s">
        <v>14</v>
      </c>
      <c r="C55" s="167">
        <v>141099</v>
      </c>
      <c r="D55" s="160"/>
      <c r="E55" s="160"/>
      <c r="F55" s="209"/>
    </row>
    <row r="56" spans="2:6">
      <c r="B56" s="171" t="s">
        <v>16</v>
      </c>
      <c r="C56" s="172">
        <v>7238</v>
      </c>
      <c r="D56" s="160"/>
      <c r="E56" s="160"/>
      <c r="F56" s="209"/>
    </row>
    <row r="57" spans="2:6">
      <c r="B57" s="171" t="s">
        <v>17</v>
      </c>
      <c r="C57" s="172"/>
      <c r="D57" s="160"/>
      <c r="E57" s="160"/>
      <c r="F57" s="209"/>
    </row>
    <row r="58" spans="2:6" ht="15.75" thickBot="1">
      <c r="B58" s="174" t="s">
        <v>18</v>
      </c>
      <c r="C58" s="172"/>
      <c r="D58" s="160"/>
      <c r="E58" s="160"/>
      <c r="F58" s="210"/>
    </row>
    <row r="59" spans="2:6" ht="15.75" thickBot="1">
      <c r="B59" s="176" t="s">
        <v>19</v>
      </c>
      <c r="C59" s="176" t="s">
        <v>20</v>
      </c>
      <c r="D59" s="177" t="s">
        <v>21</v>
      </c>
      <c r="E59" s="178" t="s">
        <v>22</v>
      </c>
      <c r="F59" s="211" t="s">
        <v>23</v>
      </c>
    </row>
    <row r="60" spans="2:6" s="190" customFormat="1">
      <c r="B60" s="191" t="s">
        <v>83</v>
      </c>
      <c r="C60" s="195" t="s">
        <v>84</v>
      </c>
      <c r="D60" s="195">
        <v>2</v>
      </c>
      <c r="E60" s="197">
        <v>47304</v>
      </c>
      <c r="F60" s="197">
        <f>E60*D60</f>
        <v>94608</v>
      </c>
    </row>
    <row r="61" spans="2:6" ht="15.75" thickBot="1">
      <c r="B61" s="192"/>
      <c r="C61" s="194"/>
      <c r="D61" s="186"/>
      <c r="E61" s="239" t="s">
        <v>24</v>
      </c>
      <c r="F61" s="212">
        <f>F60</f>
        <v>94608</v>
      </c>
    </row>
    <row r="63" spans="2:6" ht="15.75" thickBot="1"/>
    <row r="64" spans="2:6" ht="15.75" thickBot="1">
      <c r="B64" s="155"/>
      <c r="C64" s="152" t="s">
        <v>48</v>
      </c>
      <c r="D64" s="156"/>
      <c r="E64" s="238"/>
      <c r="F64" s="208"/>
    </row>
    <row r="65" spans="2:6">
      <c r="B65" s="159" t="s">
        <v>6</v>
      </c>
      <c r="C65" s="189" t="s">
        <v>156</v>
      </c>
      <c r="D65" s="160"/>
      <c r="E65" s="161" t="s">
        <v>7</v>
      </c>
      <c r="F65" s="209"/>
    </row>
    <row r="66" spans="2:6">
      <c r="B66" s="163" t="s">
        <v>8</v>
      </c>
      <c r="C66" s="164" t="s">
        <v>181</v>
      </c>
      <c r="D66" s="165"/>
      <c r="E66" s="166"/>
      <c r="F66" s="209"/>
    </row>
    <row r="67" spans="2:6">
      <c r="B67" s="163" t="s">
        <v>10</v>
      </c>
      <c r="C67" s="167"/>
      <c r="D67" s="168"/>
      <c r="E67" s="166" t="s">
        <v>11</v>
      </c>
      <c r="F67" s="209"/>
    </row>
    <row r="68" spans="2:6">
      <c r="B68" s="163" t="s">
        <v>12</v>
      </c>
      <c r="C68" s="167"/>
      <c r="D68" s="160"/>
      <c r="E68" s="169"/>
      <c r="F68" s="209"/>
    </row>
    <row r="69" spans="2:6">
      <c r="B69" s="153" t="s">
        <v>13</v>
      </c>
      <c r="C69" s="154"/>
      <c r="D69" s="160"/>
      <c r="E69" s="160"/>
      <c r="F69" s="209"/>
    </row>
    <row r="70" spans="2:6">
      <c r="B70" s="163" t="s">
        <v>14</v>
      </c>
      <c r="C70" s="167" t="s">
        <v>182</v>
      </c>
      <c r="D70" s="160"/>
      <c r="E70" s="160"/>
      <c r="F70" s="209"/>
    </row>
    <row r="71" spans="2:6">
      <c r="B71" s="171" t="s">
        <v>16</v>
      </c>
      <c r="C71" s="172"/>
      <c r="D71" s="160"/>
      <c r="E71" s="160"/>
      <c r="F71" s="209"/>
    </row>
    <row r="72" spans="2:6">
      <c r="B72" s="171" t="s">
        <v>17</v>
      </c>
      <c r="C72" s="172"/>
      <c r="D72" s="160"/>
      <c r="E72" s="160"/>
      <c r="F72" s="209"/>
    </row>
    <row r="73" spans="2:6" ht="15.75" thickBot="1">
      <c r="B73" s="174" t="s">
        <v>18</v>
      </c>
      <c r="C73" s="172"/>
      <c r="D73" s="160"/>
      <c r="E73" s="160"/>
      <c r="F73" s="210"/>
    </row>
    <row r="74" spans="2:6" ht="15.75" thickBot="1">
      <c r="B74" s="176" t="s">
        <v>19</v>
      </c>
      <c r="C74" s="176" t="s">
        <v>20</v>
      </c>
      <c r="D74" s="304" t="s">
        <v>21</v>
      </c>
      <c r="E74" s="305" t="s">
        <v>22</v>
      </c>
      <c r="F74" s="306" t="s">
        <v>23</v>
      </c>
    </row>
    <row r="75" spans="2:6" s="190" customFormat="1">
      <c r="B75" s="299" t="s">
        <v>83</v>
      </c>
      <c r="C75" s="300" t="s">
        <v>172</v>
      </c>
      <c r="D75" s="180">
        <v>1</v>
      </c>
      <c r="E75" s="309">
        <v>47304</v>
      </c>
      <c r="F75" s="214">
        <v>47304</v>
      </c>
    </row>
    <row r="76" spans="2:6" s="190" customFormat="1">
      <c r="B76" s="301" t="s">
        <v>183</v>
      </c>
      <c r="C76" s="302" t="s">
        <v>173</v>
      </c>
      <c r="D76" s="301">
        <v>1</v>
      </c>
      <c r="E76" s="310">
        <v>560000</v>
      </c>
      <c r="F76" s="307">
        <v>560000</v>
      </c>
    </row>
    <row r="77" spans="2:6" ht="15.75" thickBot="1">
      <c r="B77" s="184"/>
      <c r="C77" s="303"/>
      <c r="D77" s="312"/>
      <c r="E77" s="311" t="s">
        <v>24</v>
      </c>
      <c r="F77" s="308">
        <f>SUM(F75:F76)</f>
        <v>607304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31" workbookViewId="0">
      <selection activeCell="F46" sqref="B34:F46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207"/>
  </cols>
  <sheetData>
    <row r="2" spans="2:6" s="190" customFormat="1">
      <c r="F2" s="207"/>
    </row>
    <row r="3" spans="2:6" ht="15.75" thickBot="1"/>
    <row r="4" spans="2:6" ht="15.75" thickBot="1">
      <c r="B4" s="155"/>
      <c r="C4" s="215" t="s">
        <v>49</v>
      </c>
      <c r="D4" s="224"/>
      <c r="E4" s="225"/>
      <c r="F4" s="226"/>
    </row>
    <row r="5" spans="2:6">
      <c r="B5" s="159" t="s">
        <v>6</v>
      </c>
      <c r="C5" s="216" t="s">
        <v>179</v>
      </c>
      <c r="D5" s="227"/>
      <c r="E5" s="228" t="s">
        <v>7</v>
      </c>
      <c r="F5" s="229"/>
    </row>
    <row r="6" spans="2:6">
      <c r="B6" s="163" t="s">
        <v>8</v>
      </c>
      <c r="C6" s="217" t="s">
        <v>177</v>
      </c>
      <c r="D6" s="227"/>
      <c r="E6" s="230"/>
      <c r="F6" s="229"/>
    </row>
    <row r="7" spans="2:6">
      <c r="B7" s="163" t="s">
        <v>10</v>
      </c>
      <c r="C7" s="218">
        <v>177924</v>
      </c>
      <c r="D7" s="231"/>
      <c r="E7" s="230" t="s">
        <v>11</v>
      </c>
      <c r="F7" s="229"/>
    </row>
    <row r="8" spans="2:6">
      <c r="B8" s="163" t="s">
        <v>12</v>
      </c>
      <c r="C8" s="218"/>
      <c r="D8" s="227"/>
      <c r="E8" s="232"/>
      <c r="F8" s="229"/>
    </row>
    <row r="9" spans="2:6">
      <c r="B9" s="153" t="s">
        <v>13</v>
      </c>
      <c r="C9" s="219">
        <v>35384</v>
      </c>
      <c r="D9" s="227"/>
      <c r="E9" s="233"/>
      <c r="F9" s="229"/>
    </row>
    <row r="10" spans="2:6">
      <c r="B10" s="163" t="s">
        <v>14</v>
      </c>
      <c r="C10" s="218" t="s">
        <v>180</v>
      </c>
      <c r="D10" s="227"/>
      <c r="E10" s="233"/>
      <c r="F10" s="229"/>
    </row>
    <row r="11" spans="2:6">
      <c r="B11" s="171" t="s">
        <v>16</v>
      </c>
      <c r="C11" s="220"/>
      <c r="D11" s="227"/>
      <c r="E11" s="234"/>
      <c r="F11" s="229"/>
    </row>
    <row r="12" spans="2:6">
      <c r="B12" s="171" t="s">
        <v>17</v>
      </c>
      <c r="C12" s="220"/>
      <c r="D12" s="227"/>
      <c r="E12" s="234"/>
      <c r="F12" s="229"/>
    </row>
    <row r="13" spans="2:6" ht="15.75" thickBot="1">
      <c r="B13" s="174" t="s">
        <v>18</v>
      </c>
      <c r="C13" s="220"/>
      <c r="D13" s="235"/>
      <c r="E13" s="236"/>
      <c r="F13" s="237"/>
    </row>
    <row r="14" spans="2:6" ht="15.75" thickBot="1">
      <c r="B14" s="176" t="s">
        <v>19</v>
      </c>
      <c r="C14" s="176" t="s">
        <v>20</v>
      </c>
      <c r="D14" s="221" t="s">
        <v>21</v>
      </c>
      <c r="E14" s="222" t="s">
        <v>22</v>
      </c>
      <c r="F14" s="223" t="s">
        <v>23</v>
      </c>
    </row>
    <row r="15" spans="2:6">
      <c r="B15" s="180">
        <v>283071</v>
      </c>
      <c r="C15" s="180" t="s">
        <v>171</v>
      </c>
      <c r="D15" s="181">
        <v>1</v>
      </c>
      <c r="E15" s="182">
        <v>414623</v>
      </c>
      <c r="F15" s="182">
        <v>414623</v>
      </c>
    </row>
    <row r="16" spans="2:6" ht="15.75" thickBot="1">
      <c r="B16" s="184"/>
      <c r="C16" s="185"/>
      <c r="D16" s="186"/>
      <c r="E16" s="187" t="s">
        <v>24</v>
      </c>
      <c r="F16" s="212">
        <f>F15</f>
        <v>414623</v>
      </c>
    </row>
    <row r="18" spans="2:6" ht="15.75" thickBot="1"/>
    <row r="19" spans="2:6" ht="15.75" thickBot="1">
      <c r="B19" s="155"/>
      <c r="C19" s="152" t="s">
        <v>50</v>
      </c>
      <c r="D19" s="156"/>
      <c r="E19" s="157"/>
      <c r="F19" s="208"/>
    </row>
    <row r="20" spans="2:6">
      <c r="B20" s="159" t="s">
        <v>6</v>
      </c>
      <c r="C20" s="314" t="s">
        <v>129</v>
      </c>
      <c r="D20" s="160"/>
      <c r="E20" s="161" t="s">
        <v>7</v>
      </c>
      <c r="F20" s="209"/>
    </row>
    <row r="21" spans="2:6">
      <c r="B21" s="163" t="s">
        <v>8</v>
      </c>
      <c r="C21" s="315" t="s">
        <v>147</v>
      </c>
      <c r="D21" s="165"/>
      <c r="E21" s="166"/>
      <c r="F21" s="209"/>
    </row>
    <row r="22" spans="2:6">
      <c r="B22" s="163" t="s">
        <v>10</v>
      </c>
      <c r="C22" s="167"/>
      <c r="D22" s="168"/>
      <c r="E22" s="166" t="s">
        <v>11</v>
      </c>
      <c r="F22" s="209"/>
    </row>
    <row r="23" spans="2:6">
      <c r="B23" s="163" t="s">
        <v>12</v>
      </c>
      <c r="C23" s="167"/>
      <c r="D23" s="160"/>
      <c r="E23" s="169"/>
      <c r="F23" s="209"/>
    </row>
    <row r="24" spans="2:6">
      <c r="B24" s="153" t="s">
        <v>13</v>
      </c>
      <c r="C24" s="154"/>
      <c r="D24" s="160"/>
      <c r="E24" s="170"/>
      <c r="F24" s="209"/>
    </row>
    <row r="25" spans="2:6">
      <c r="B25" s="163" t="s">
        <v>14</v>
      </c>
      <c r="C25" s="167"/>
      <c r="D25" s="160"/>
      <c r="E25" s="170"/>
      <c r="F25" s="209"/>
    </row>
    <row r="26" spans="2:6">
      <c r="B26" s="171" t="s">
        <v>16</v>
      </c>
      <c r="C26" s="172"/>
      <c r="D26" s="160"/>
      <c r="E26" s="173"/>
      <c r="F26" s="209"/>
    </row>
    <row r="27" spans="2:6">
      <c r="B27" s="171" t="s">
        <v>17</v>
      </c>
      <c r="C27" s="172"/>
      <c r="D27" s="160"/>
      <c r="E27" s="173"/>
      <c r="F27" s="209"/>
    </row>
    <row r="28" spans="2:6" ht="15.75" thickBot="1">
      <c r="B28" s="174" t="s">
        <v>18</v>
      </c>
      <c r="C28" s="172"/>
      <c r="D28" s="160"/>
      <c r="E28" s="173"/>
      <c r="F28" s="210"/>
    </row>
    <row r="29" spans="2:6" ht="15.75" thickBot="1">
      <c r="B29" s="176" t="s">
        <v>19</v>
      </c>
      <c r="C29" s="176" t="s">
        <v>20</v>
      </c>
      <c r="D29" s="177" t="s">
        <v>21</v>
      </c>
      <c r="E29" s="178" t="s">
        <v>22</v>
      </c>
      <c r="F29" s="211" t="s">
        <v>23</v>
      </c>
    </row>
    <row r="30" spans="2:6" s="190" customFormat="1" ht="15.75" thickBot="1">
      <c r="B30" s="315"/>
      <c r="C30" s="205"/>
      <c r="D30" s="193"/>
      <c r="E30" s="198"/>
      <c r="F30" s="212"/>
    </row>
    <row r="31" spans="2:6" ht="15.75" thickBot="1">
      <c r="B31" s="184"/>
      <c r="C31" s="185"/>
      <c r="D31" s="186"/>
      <c r="E31" s="187" t="s">
        <v>24</v>
      </c>
      <c r="F31" s="212">
        <f>E30*D30</f>
        <v>0</v>
      </c>
    </row>
    <row r="33" spans="2:6" ht="15.75" thickBot="1"/>
    <row r="34" spans="2:6" ht="15.75" thickBot="1">
      <c r="B34" s="155"/>
      <c r="C34" s="152" t="s">
        <v>51</v>
      </c>
      <c r="D34" s="156"/>
      <c r="E34" s="157"/>
      <c r="F34" s="208"/>
    </row>
    <row r="35" spans="2:6">
      <c r="B35" s="159" t="s">
        <v>6</v>
      </c>
      <c r="C35" s="189" t="s">
        <v>197</v>
      </c>
      <c r="D35" s="160"/>
      <c r="E35" s="161" t="s">
        <v>7</v>
      </c>
      <c r="F35" s="209"/>
    </row>
    <row r="36" spans="2:6">
      <c r="B36" s="163" t="s">
        <v>8</v>
      </c>
      <c r="C36" s="164" t="s">
        <v>198</v>
      </c>
      <c r="D36" s="165"/>
      <c r="E36" s="166"/>
      <c r="F36" s="209"/>
    </row>
    <row r="37" spans="2:6">
      <c r="B37" s="163" t="s">
        <v>10</v>
      </c>
      <c r="C37" s="167">
        <v>179295</v>
      </c>
      <c r="D37" s="168"/>
      <c r="E37" s="166" t="s">
        <v>11</v>
      </c>
      <c r="F37" s="209"/>
    </row>
    <row r="38" spans="2:6">
      <c r="B38" s="163" t="s">
        <v>12</v>
      </c>
      <c r="C38" s="167"/>
      <c r="D38" s="160"/>
      <c r="E38" s="169"/>
      <c r="F38" s="209"/>
    </row>
    <row r="39" spans="2:6">
      <c r="B39" s="153" t="s">
        <v>13</v>
      </c>
      <c r="C39" s="154">
        <v>36097</v>
      </c>
      <c r="D39" s="160"/>
      <c r="E39" s="170"/>
      <c r="F39" s="209"/>
    </row>
    <row r="40" spans="2:6">
      <c r="B40" s="163" t="s">
        <v>14</v>
      </c>
      <c r="C40" s="167">
        <v>744</v>
      </c>
      <c r="D40" s="160"/>
      <c r="E40" s="170"/>
      <c r="F40" s="209"/>
    </row>
    <row r="41" spans="2:6">
      <c r="B41" s="171" t="s">
        <v>16</v>
      </c>
      <c r="C41" s="172">
        <v>7064</v>
      </c>
      <c r="D41" s="160"/>
      <c r="E41" s="173"/>
      <c r="F41" s="209"/>
    </row>
    <row r="42" spans="2:6">
      <c r="B42" s="171" t="s">
        <v>17</v>
      </c>
      <c r="C42" s="172"/>
      <c r="D42" s="160"/>
      <c r="E42" s="173"/>
      <c r="F42" s="209"/>
    </row>
    <row r="43" spans="2:6" ht="15.75" thickBot="1">
      <c r="B43" s="174" t="s">
        <v>18</v>
      </c>
      <c r="C43" s="172"/>
      <c r="D43" s="160"/>
      <c r="E43" s="173"/>
      <c r="F43" s="210"/>
    </row>
    <row r="44" spans="2:6" ht="15.75" thickBot="1">
      <c r="B44" s="176" t="s">
        <v>19</v>
      </c>
      <c r="C44" s="176" t="s">
        <v>20</v>
      </c>
      <c r="D44" s="177" t="s">
        <v>21</v>
      </c>
      <c r="E44" s="178" t="s">
        <v>22</v>
      </c>
      <c r="F44" s="211" t="s">
        <v>23</v>
      </c>
    </row>
    <row r="45" spans="2:6" s="190" customFormat="1" ht="15.75" thickBot="1">
      <c r="B45" s="196">
        <v>9910000003</v>
      </c>
      <c r="C45" s="199" t="s">
        <v>199</v>
      </c>
      <c r="D45" s="200">
        <v>1</v>
      </c>
      <c r="E45" s="182">
        <v>130269</v>
      </c>
      <c r="F45" s="214">
        <v>130269</v>
      </c>
    </row>
    <row r="46" spans="2:6" ht="15.75" thickBot="1">
      <c r="B46" s="192"/>
      <c r="C46" s="194"/>
      <c r="D46" s="186"/>
      <c r="E46" s="187" t="s">
        <v>24</v>
      </c>
      <c r="F46" s="214">
        <f>F45</f>
        <v>130269</v>
      </c>
    </row>
    <row r="48" spans="2:6" ht="15.75" thickBot="1"/>
    <row r="49" spans="2:6" ht="15.75" thickBot="1">
      <c r="B49" s="155"/>
      <c r="C49" s="152" t="s">
        <v>52</v>
      </c>
      <c r="D49" s="156"/>
      <c r="E49" s="157"/>
      <c r="F49" s="208"/>
    </row>
    <row r="50" spans="2:6">
      <c r="B50" s="159" t="s">
        <v>6</v>
      </c>
      <c r="C50" s="189" t="s">
        <v>110</v>
      </c>
      <c r="D50" s="160"/>
      <c r="E50" s="161" t="s">
        <v>7</v>
      </c>
      <c r="F50" s="209"/>
    </row>
    <row r="51" spans="2:6">
      <c r="B51" s="163" t="s">
        <v>8</v>
      </c>
      <c r="C51" s="164" t="s">
        <v>87</v>
      </c>
      <c r="D51" s="165"/>
      <c r="E51" s="166"/>
      <c r="F51" s="209"/>
    </row>
    <row r="52" spans="2:6">
      <c r="B52" s="163" t="s">
        <v>10</v>
      </c>
      <c r="C52" s="346">
        <v>175213</v>
      </c>
      <c r="D52" s="168"/>
      <c r="E52" s="166" t="s">
        <v>11</v>
      </c>
      <c r="F52" s="209"/>
    </row>
    <row r="53" spans="2:6">
      <c r="B53" s="163" t="s">
        <v>12</v>
      </c>
      <c r="C53" s="167"/>
      <c r="D53" s="160"/>
      <c r="E53" s="169"/>
      <c r="F53" s="209"/>
    </row>
    <row r="54" spans="2:6">
      <c r="B54" s="153" t="s">
        <v>13</v>
      </c>
      <c r="C54" s="345">
        <v>33022</v>
      </c>
      <c r="D54" s="160"/>
      <c r="E54" s="170"/>
      <c r="F54" s="209"/>
    </row>
    <row r="55" spans="2:6">
      <c r="B55" s="163" t="s">
        <v>14</v>
      </c>
      <c r="C55" s="167"/>
      <c r="D55" s="160"/>
      <c r="E55" s="170"/>
      <c r="F55" s="209"/>
    </row>
    <row r="56" spans="2:6">
      <c r="B56" s="171" t="s">
        <v>16</v>
      </c>
      <c r="C56" s="172"/>
      <c r="D56" s="160"/>
      <c r="E56" s="173"/>
      <c r="F56" s="209"/>
    </row>
    <row r="57" spans="2:6">
      <c r="B57" s="171" t="s">
        <v>17</v>
      </c>
      <c r="C57" s="172"/>
      <c r="D57" s="160"/>
      <c r="E57" s="173"/>
      <c r="F57" s="209"/>
    </row>
    <row r="58" spans="2:6" ht="15.75" thickBot="1">
      <c r="B58" s="174" t="s">
        <v>18</v>
      </c>
      <c r="C58" s="172"/>
      <c r="D58" s="160"/>
      <c r="E58" s="173"/>
      <c r="F58" s="210"/>
    </row>
    <row r="59" spans="2:6" ht="15.75" thickBot="1">
      <c r="B59" s="176" t="s">
        <v>19</v>
      </c>
      <c r="C59" s="176" t="s">
        <v>20</v>
      </c>
      <c r="D59" s="177" t="s">
        <v>21</v>
      </c>
      <c r="E59" s="305" t="s">
        <v>22</v>
      </c>
      <c r="F59" s="211" t="s">
        <v>23</v>
      </c>
    </row>
    <row r="60" spans="2:6" s="337" customFormat="1">
      <c r="B60" s="299" t="s">
        <v>134</v>
      </c>
      <c r="C60" s="299" t="s">
        <v>135</v>
      </c>
      <c r="D60" s="300">
        <v>73</v>
      </c>
      <c r="E60" s="339">
        <v>54474</v>
      </c>
      <c r="F60" s="347">
        <v>54474</v>
      </c>
    </row>
    <row r="61" spans="2:6" ht="15.75" thickBot="1">
      <c r="B61" s="184"/>
      <c r="C61" s="185"/>
      <c r="D61" s="186"/>
      <c r="E61" s="187" t="s">
        <v>24</v>
      </c>
      <c r="F61" s="212">
        <f>F60</f>
        <v>54474</v>
      </c>
    </row>
    <row r="63" spans="2:6" ht="15.75" thickBot="1"/>
    <row r="64" spans="2:6" ht="15.75" thickBot="1">
      <c r="B64" s="155"/>
      <c r="C64" s="152" t="s">
        <v>53</v>
      </c>
      <c r="D64" s="156"/>
      <c r="E64" s="157"/>
      <c r="F64" s="208"/>
    </row>
    <row r="65" spans="2:6">
      <c r="B65" s="159" t="s">
        <v>6</v>
      </c>
      <c r="C65" s="314" t="s">
        <v>156</v>
      </c>
      <c r="D65" s="160"/>
      <c r="E65" s="161" t="s">
        <v>7</v>
      </c>
      <c r="F65" s="209"/>
    </row>
    <row r="66" spans="2:6">
      <c r="B66" s="163" t="s">
        <v>8</v>
      </c>
      <c r="C66" s="315" t="s">
        <v>124</v>
      </c>
      <c r="D66" s="165"/>
      <c r="E66" s="166"/>
      <c r="F66" s="209"/>
    </row>
    <row r="67" spans="2:6">
      <c r="B67" s="163" t="s">
        <v>10</v>
      </c>
      <c r="C67" s="167">
        <v>176587</v>
      </c>
      <c r="D67" s="168"/>
      <c r="E67" s="166" t="s">
        <v>11</v>
      </c>
      <c r="F67" s="209"/>
    </row>
    <row r="68" spans="2:6">
      <c r="B68" s="163" t="s">
        <v>12</v>
      </c>
      <c r="C68" s="167"/>
      <c r="D68" s="160"/>
      <c r="E68" s="169"/>
      <c r="F68" s="209"/>
    </row>
    <row r="69" spans="2:6">
      <c r="B69" s="153" t="s">
        <v>13</v>
      </c>
      <c r="C69" s="154">
        <v>34612</v>
      </c>
      <c r="D69" s="160"/>
      <c r="E69" s="170"/>
      <c r="F69" s="209"/>
    </row>
    <row r="70" spans="2:6">
      <c r="B70" s="163" t="s">
        <v>14</v>
      </c>
      <c r="C70" s="167">
        <v>1554</v>
      </c>
      <c r="D70" s="160"/>
      <c r="E70" s="170"/>
      <c r="F70" s="209"/>
    </row>
    <row r="71" spans="2:6">
      <c r="B71" s="171" t="s">
        <v>16</v>
      </c>
      <c r="C71" s="172"/>
      <c r="D71" s="160"/>
      <c r="E71" s="173"/>
      <c r="F71" s="209"/>
    </row>
    <row r="72" spans="2:6">
      <c r="B72" s="171" t="s">
        <v>17</v>
      </c>
      <c r="C72" s="172"/>
      <c r="D72" s="160"/>
      <c r="E72" s="173"/>
      <c r="F72" s="209"/>
    </row>
    <row r="73" spans="2:6" ht="15.75" thickBot="1">
      <c r="B73" s="174" t="s">
        <v>18</v>
      </c>
      <c r="C73" s="172"/>
      <c r="D73" s="160"/>
      <c r="E73" s="173"/>
      <c r="F73" s="210"/>
    </row>
    <row r="74" spans="2:6" ht="15.75" thickBot="1">
      <c r="B74" s="176" t="s">
        <v>19</v>
      </c>
      <c r="C74" s="176" t="s">
        <v>20</v>
      </c>
      <c r="D74" s="304" t="s">
        <v>21</v>
      </c>
      <c r="E74" s="305" t="s">
        <v>22</v>
      </c>
      <c r="F74" s="306" t="s">
        <v>23</v>
      </c>
    </row>
    <row r="75" spans="2:6" s="337" customFormat="1" ht="15.75" thickBot="1">
      <c r="B75" s="299" t="s">
        <v>90</v>
      </c>
      <c r="C75" s="342" t="s">
        <v>157</v>
      </c>
      <c r="D75" s="193">
        <v>1</v>
      </c>
      <c r="E75" s="339">
        <v>79959</v>
      </c>
      <c r="F75" s="367">
        <v>79959</v>
      </c>
    </row>
    <row r="76" spans="2:6" s="337" customFormat="1" ht="15.75" thickBot="1">
      <c r="B76" s="299" t="s">
        <v>158</v>
      </c>
      <c r="C76" s="342" t="s">
        <v>159</v>
      </c>
      <c r="D76" s="193">
        <v>1</v>
      </c>
      <c r="E76" s="339">
        <v>77532</v>
      </c>
      <c r="F76" s="367">
        <v>77532</v>
      </c>
    </row>
    <row r="77" spans="2:6" s="337" customFormat="1" ht="15.75" thickBot="1">
      <c r="B77" s="299" t="s">
        <v>88</v>
      </c>
      <c r="C77" s="342" t="s">
        <v>160</v>
      </c>
      <c r="D77" s="193">
        <v>1</v>
      </c>
      <c r="E77" s="339">
        <v>311605</v>
      </c>
      <c r="F77" s="367">
        <v>311605</v>
      </c>
    </row>
    <row r="78" spans="2:6">
      <c r="B78" s="299" t="s">
        <v>161</v>
      </c>
      <c r="C78" s="299" t="s">
        <v>162</v>
      </c>
      <c r="D78" s="368">
        <v>1</v>
      </c>
      <c r="E78" s="198">
        <v>1206000</v>
      </c>
      <c r="F78" s="369">
        <v>1206000</v>
      </c>
    </row>
    <row r="79" spans="2:6" s="337" customFormat="1">
      <c r="B79" s="193" t="s">
        <v>163</v>
      </c>
      <c r="C79" s="193" t="s">
        <v>164</v>
      </c>
      <c r="D79" s="193">
        <v>30</v>
      </c>
      <c r="E79" s="339">
        <v>1500</v>
      </c>
      <c r="F79" s="367">
        <f>E79*D79</f>
        <v>45000</v>
      </c>
    </row>
    <row r="80" spans="2:6" s="337" customFormat="1">
      <c r="B80" s="193" t="s">
        <v>165</v>
      </c>
      <c r="C80" s="193" t="s">
        <v>166</v>
      </c>
      <c r="D80" s="193">
        <v>30</v>
      </c>
      <c r="E80" s="339">
        <v>1500</v>
      </c>
      <c r="F80" s="367">
        <f>E80*D80</f>
        <v>45000</v>
      </c>
    </row>
    <row r="81" spans="2:6" s="337" customFormat="1">
      <c r="B81" s="193" t="s">
        <v>30</v>
      </c>
      <c r="C81" s="193" t="s">
        <v>31</v>
      </c>
      <c r="D81" s="193">
        <v>1</v>
      </c>
      <c r="E81" s="339">
        <v>200000</v>
      </c>
      <c r="F81" s="367">
        <v>200000</v>
      </c>
    </row>
    <row r="82" spans="2:6" ht="15.75" thickBot="1">
      <c r="B82" s="184"/>
      <c r="C82" s="185"/>
      <c r="D82" s="186"/>
      <c r="E82" s="187" t="s">
        <v>24</v>
      </c>
      <c r="F82" s="212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64" workbookViewId="0">
      <selection activeCell="I52" sqref="I52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40"/>
    <col min="6" max="6" width="13" style="340" bestFit="1" customWidth="1"/>
  </cols>
  <sheetData>
    <row r="2" spans="2:6" ht="15.75" thickBot="1"/>
    <row r="3" spans="2:6" ht="15.75" thickBot="1">
      <c r="B3" s="155"/>
      <c r="C3" s="152" t="s">
        <v>56</v>
      </c>
      <c r="D3" s="156"/>
      <c r="E3" s="238"/>
      <c r="F3" s="208"/>
    </row>
    <row r="4" spans="2:6">
      <c r="B4" s="159" t="s">
        <v>6</v>
      </c>
      <c r="C4" s="189" t="s">
        <v>112</v>
      </c>
      <c r="D4" s="160"/>
      <c r="E4" s="161" t="s">
        <v>7</v>
      </c>
      <c r="F4" s="209"/>
    </row>
    <row r="5" spans="2:6">
      <c r="B5" s="163" t="s">
        <v>8</v>
      </c>
      <c r="C5" s="164" t="s">
        <v>113</v>
      </c>
      <c r="D5" s="165"/>
      <c r="E5" s="166"/>
      <c r="F5" s="209"/>
    </row>
    <row r="6" spans="2:6">
      <c r="B6" s="163" t="s">
        <v>10</v>
      </c>
      <c r="C6" s="167">
        <v>176528</v>
      </c>
      <c r="D6" s="168"/>
      <c r="E6" s="166" t="s">
        <v>11</v>
      </c>
      <c r="F6" s="209"/>
    </row>
    <row r="7" spans="2:6">
      <c r="B7" s="163" t="s">
        <v>12</v>
      </c>
      <c r="C7" s="167"/>
      <c r="D7" s="160"/>
      <c r="E7" s="169"/>
      <c r="F7" s="209"/>
    </row>
    <row r="8" spans="2:6">
      <c r="B8" s="153" t="s">
        <v>13</v>
      </c>
      <c r="C8" s="154">
        <v>34239</v>
      </c>
      <c r="D8" s="160"/>
      <c r="E8" s="160"/>
      <c r="F8" s="209"/>
    </row>
    <row r="9" spans="2:6">
      <c r="B9" s="163" t="s">
        <v>14</v>
      </c>
      <c r="C9" s="167" t="s">
        <v>111</v>
      </c>
      <c r="D9" s="160"/>
      <c r="E9" s="160"/>
      <c r="F9" s="209"/>
    </row>
    <row r="10" spans="2:6">
      <c r="B10" s="171" t="s">
        <v>16</v>
      </c>
      <c r="C10" s="172"/>
      <c r="D10" s="160"/>
      <c r="E10" s="160"/>
      <c r="F10" s="209"/>
    </row>
    <row r="11" spans="2:6">
      <c r="B11" s="171" t="s">
        <v>17</v>
      </c>
      <c r="C11" s="172"/>
      <c r="D11" s="160"/>
      <c r="E11" s="160"/>
      <c r="F11" s="209"/>
    </row>
    <row r="12" spans="2:6" ht="15.75" thickBot="1">
      <c r="B12" s="174" t="s">
        <v>18</v>
      </c>
      <c r="C12" s="172"/>
      <c r="D12" s="160"/>
      <c r="E12" s="160"/>
      <c r="F12" s="210"/>
    </row>
    <row r="13" spans="2:6" ht="15.75" thickBot="1">
      <c r="B13" s="176" t="s">
        <v>19</v>
      </c>
      <c r="C13" s="176" t="s">
        <v>20</v>
      </c>
      <c r="D13" s="177" t="s">
        <v>21</v>
      </c>
      <c r="E13" s="178" t="s">
        <v>22</v>
      </c>
      <c r="F13" s="211" t="s">
        <v>23</v>
      </c>
    </row>
    <row r="14" spans="2:6">
      <c r="B14" s="180">
        <v>9910000003</v>
      </c>
      <c r="C14" s="180" t="s">
        <v>123</v>
      </c>
      <c r="D14" s="181">
        <v>1</v>
      </c>
      <c r="E14" s="182">
        <v>480000</v>
      </c>
      <c r="F14" s="213">
        <v>48000</v>
      </c>
    </row>
    <row r="15" spans="2:6" ht="15.75" thickBot="1">
      <c r="B15" s="184"/>
      <c r="C15" s="185"/>
      <c r="D15" s="186"/>
      <c r="E15" s="239" t="s">
        <v>24</v>
      </c>
      <c r="F15" s="212">
        <f>F14</f>
        <v>48000</v>
      </c>
    </row>
    <row r="16" spans="2:6" ht="15.75" thickBot="1"/>
    <row r="17" spans="2:6" ht="15.75" thickBot="1">
      <c r="B17" s="155"/>
      <c r="C17" s="152" t="s">
        <v>57</v>
      </c>
      <c r="D17" s="156"/>
      <c r="E17" s="238"/>
      <c r="F17" s="208"/>
    </row>
    <row r="18" spans="2:6">
      <c r="B18" s="159" t="s">
        <v>6</v>
      </c>
      <c r="C18" s="189" t="s">
        <v>106</v>
      </c>
      <c r="D18" s="160"/>
      <c r="E18" s="161" t="s">
        <v>7</v>
      </c>
      <c r="F18" s="209"/>
    </row>
    <row r="19" spans="2:6">
      <c r="B19" s="163" t="s">
        <v>8</v>
      </c>
      <c r="C19" s="164" t="s">
        <v>107</v>
      </c>
      <c r="D19" s="165"/>
      <c r="E19" s="166"/>
      <c r="F19" s="209"/>
    </row>
    <row r="20" spans="2:6">
      <c r="B20" s="163" t="s">
        <v>10</v>
      </c>
      <c r="C20" s="167">
        <v>175227</v>
      </c>
      <c r="D20" s="168"/>
      <c r="E20" s="166" t="s">
        <v>11</v>
      </c>
      <c r="F20" s="209"/>
    </row>
    <row r="21" spans="2:6">
      <c r="B21" s="163" t="s">
        <v>12</v>
      </c>
      <c r="C21" s="167"/>
      <c r="D21" s="160"/>
      <c r="E21" s="169"/>
      <c r="F21" s="209"/>
    </row>
    <row r="22" spans="2:6">
      <c r="B22" s="153" t="s">
        <v>13</v>
      </c>
      <c r="C22" s="154">
        <v>33874</v>
      </c>
      <c r="D22" s="160"/>
      <c r="E22" s="160"/>
      <c r="F22" s="209"/>
    </row>
    <row r="23" spans="2:6">
      <c r="B23" s="163" t="s">
        <v>14</v>
      </c>
      <c r="C23" s="167">
        <v>20142</v>
      </c>
      <c r="D23" s="160"/>
      <c r="E23" s="160"/>
      <c r="F23" s="209"/>
    </row>
    <row r="24" spans="2:6">
      <c r="B24" s="171" t="s">
        <v>16</v>
      </c>
      <c r="C24" s="172"/>
      <c r="D24" s="160"/>
      <c r="E24" s="160"/>
      <c r="F24" s="209"/>
    </row>
    <row r="25" spans="2:6">
      <c r="B25" s="171" t="s">
        <v>17</v>
      </c>
      <c r="C25" s="172"/>
      <c r="D25" s="160"/>
      <c r="E25" s="160"/>
      <c r="F25" s="209"/>
    </row>
    <row r="26" spans="2:6" ht="15.75" thickBot="1">
      <c r="B26" s="174" t="s">
        <v>18</v>
      </c>
      <c r="C26" s="172"/>
      <c r="D26" s="160"/>
      <c r="E26" s="160"/>
      <c r="F26" s="210"/>
    </row>
    <row r="27" spans="2:6" ht="15.75" thickBot="1">
      <c r="B27" s="176" t="s">
        <v>19</v>
      </c>
      <c r="C27" s="176" t="s">
        <v>20</v>
      </c>
      <c r="D27" s="177" t="s">
        <v>21</v>
      </c>
      <c r="E27" s="178" t="s">
        <v>22</v>
      </c>
      <c r="F27" s="211" t="s">
        <v>23</v>
      </c>
    </row>
    <row r="28" spans="2:6">
      <c r="B28" s="180" t="s">
        <v>108</v>
      </c>
      <c r="C28" s="180" t="s">
        <v>109</v>
      </c>
      <c r="D28" s="181">
        <v>1</v>
      </c>
      <c r="E28" s="182">
        <v>841500</v>
      </c>
      <c r="F28" s="213">
        <v>841500</v>
      </c>
    </row>
    <row r="29" spans="2:6" ht="15.75" thickBot="1">
      <c r="B29" s="184"/>
      <c r="C29" s="185"/>
      <c r="D29" s="186"/>
      <c r="E29" s="239" t="s">
        <v>24</v>
      </c>
      <c r="F29" s="212">
        <f>F28</f>
        <v>841500</v>
      </c>
    </row>
    <row r="30" spans="2:6" ht="15.75" thickBot="1"/>
    <row r="31" spans="2:6" ht="15.75" thickBot="1">
      <c r="B31" s="155"/>
      <c r="C31" s="152" t="s">
        <v>58</v>
      </c>
      <c r="D31" s="156"/>
      <c r="E31" s="238"/>
      <c r="F31" s="208"/>
    </row>
    <row r="32" spans="2:6">
      <c r="B32" s="159" t="s">
        <v>6</v>
      </c>
      <c r="C32" s="189" t="s">
        <v>112</v>
      </c>
      <c r="D32" s="160"/>
      <c r="E32" s="161" t="s">
        <v>7</v>
      </c>
      <c r="F32" s="209"/>
    </row>
    <row r="33" spans="2:6">
      <c r="B33" s="163" t="s">
        <v>8</v>
      </c>
      <c r="C33" s="164" t="s">
        <v>113</v>
      </c>
      <c r="D33" s="165"/>
      <c r="E33" s="166"/>
      <c r="F33" s="209"/>
    </row>
    <row r="34" spans="2:6">
      <c r="B34" s="163" t="s">
        <v>10</v>
      </c>
      <c r="C34" s="167"/>
      <c r="D34" s="168"/>
      <c r="E34" s="166" t="s">
        <v>11</v>
      </c>
      <c r="F34" s="209"/>
    </row>
    <row r="35" spans="2:6">
      <c r="B35" s="163" t="s">
        <v>12</v>
      </c>
      <c r="C35" s="167"/>
      <c r="D35" s="160"/>
      <c r="E35" s="169"/>
      <c r="F35" s="209"/>
    </row>
    <row r="36" spans="2:6">
      <c r="B36" s="153" t="s">
        <v>13</v>
      </c>
      <c r="C36" s="154"/>
      <c r="D36" s="160"/>
      <c r="E36" s="160"/>
      <c r="F36" s="209"/>
    </row>
    <row r="37" spans="2:6">
      <c r="B37" s="163" t="s">
        <v>14</v>
      </c>
      <c r="C37" s="167" t="s">
        <v>111</v>
      </c>
      <c r="D37" s="160"/>
      <c r="E37" s="160"/>
      <c r="F37" s="209"/>
    </row>
    <row r="38" spans="2:6">
      <c r="B38" s="171" t="s">
        <v>16</v>
      </c>
      <c r="C38" s="172">
        <v>7068</v>
      </c>
      <c r="D38" s="160"/>
      <c r="E38" s="160"/>
      <c r="F38" s="209"/>
    </row>
    <row r="39" spans="2:6">
      <c r="B39" s="171" t="s">
        <v>17</v>
      </c>
      <c r="C39" s="172"/>
      <c r="D39" s="160"/>
      <c r="E39" s="160"/>
      <c r="F39" s="209"/>
    </row>
    <row r="40" spans="2:6" ht="15.75" thickBot="1">
      <c r="B40" s="174" t="s">
        <v>18</v>
      </c>
      <c r="C40" s="172"/>
      <c r="D40" s="160"/>
      <c r="E40" s="160"/>
      <c r="F40" s="210"/>
    </row>
    <row r="41" spans="2:6" ht="15.75" thickBot="1">
      <c r="B41" s="176" t="s">
        <v>19</v>
      </c>
      <c r="C41" s="176" t="s">
        <v>20</v>
      </c>
      <c r="D41" s="177" t="s">
        <v>21</v>
      </c>
      <c r="E41" s="178" t="s">
        <v>22</v>
      </c>
      <c r="F41" s="211" t="s">
        <v>23</v>
      </c>
    </row>
    <row r="42" spans="2:6">
      <c r="B42" s="180">
        <v>9910000003</v>
      </c>
      <c r="C42" s="201" t="s">
        <v>114</v>
      </c>
      <c r="D42" s="181">
        <v>1</v>
      </c>
      <c r="E42" s="182">
        <v>480000</v>
      </c>
      <c r="F42" s="213">
        <v>480000</v>
      </c>
    </row>
    <row r="43" spans="2:6" ht="15.75" thickBot="1">
      <c r="B43" s="184"/>
      <c r="C43" s="185"/>
      <c r="D43" s="186"/>
      <c r="E43" s="239" t="s">
        <v>24</v>
      </c>
      <c r="F43" s="212">
        <f>F42</f>
        <v>480000</v>
      </c>
    </row>
    <row r="44" spans="2:6" ht="15.75" thickBot="1"/>
    <row r="45" spans="2:6" ht="15.75" thickBot="1">
      <c r="B45" s="155"/>
      <c r="C45" s="152" t="s">
        <v>59</v>
      </c>
      <c r="D45" s="156"/>
      <c r="E45" s="238"/>
      <c r="F45" s="208"/>
    </row>
    <row r="46" spans="2:6">
      <c r="B46" s="159" t="s">
        <v>6</v>
      </c>
      <c r="C46" s="189" t="s">
        <v>121</v>
      </c>
      <c r="D46" s="160"/>
      <c r="E46" s="161" t="s">
        <v>7</v>
      </c>
      <c r="F46" s="209"/>
    </row>
    <row r="47" spans="2:6">
      <c r="B47" s="163" t="s">
        <v>8</v>
      </c>
      <c r="C47" s="164" t="s">
        <v>68</v>
      </c>
      <c r="D47" s="165"/>
      <c r="E47" s="166"/>
      <c r="F47" s="209"/>
    </row>
    <row r="48" spans="2:6">
      <c r="B48" s="163" t="s">
        <v>10</v>
      </c>
      <c r="C48" s="167">
        <v>176174</v>
      </c>
      <c r="D48" s="168"/>
      <c r="E48" s="166" t="s">
        <v>11</v>
      </c>
      <c r="F48" s="209"/>
    </row>
    <row r="49" spans="2:6">
      <c r="B49" s="163" t="s">
        <v>12</v>
      </c>
      <c r="C49" s="167"/>
      <c r="D49" s="160"/>
      <c r="E49" s="169"/>
      <c r="F49" s="209"/>
    </row>
    <row r="50" spans="2:6">
      <c r="B50" s="153" t="s">
        <v>13</v>
      </c>
      <c r="C50" s="154">
        <v>34424</v>
      </c>
      <c r="D50" s="160"/>
      <c r="E50" s="160"/>
      <c r="F50" s="209"/>
    </row>
    <row r="51" spans="2:6">
      <c r="B51" s="163" t="s">
        <v>14</v>
      </c>
      <c r="C51" s="167">
        <v>7178</v>
      </c>
      <c r="D51" s="160"/>
      <c r="E51" s="160"/>
      <c r="F51" s="209"/>
    </row>
    <row r="52" spans="2:6">
      <c r="B52" s="171" t="s">
        <v>16</v>
      </c>
      <c r="C52" s="172">
        <v>7178</v>
      </c>
      <c r="D52" s="160"/>
      <c r="E52" s="160"/>
      <c r="F52" s="209"/>
    </row>
    <row r="53" spans="2:6">
      <c r="B53" s="171" t="s">
        <v>17</v>
      </c>
      <c r="C53" s="172"/>
      <c r="D53" s="160"/>
      <c r="E53" s="160"/>
      <c r="F53" s="209"/>
    </row>
    <row r="54" spans="2:6" ht="15.75" thickBot="1">
      <c r="B54" s="174" t="s">
        <v>18</v>
      </c>
      <c r="C54" s="172"/>
      <c r="D54" s="160"/>
      <c r="E54" s="160"/>
      <c r="F54" s="210"/>
    </row>
    <row r="55" spans="2:6" ht="15.75" thickBot="1">
      <c r="B55" s="176" t="s">
        <v>19</v>
      </c>
      <c r="C55" s="341" t="s">
        <v>20</v>
      </c>
      <c r="D55" s="343" t="s">
        <v>21</v>
      </c>
      <c r="E55" s="339" t="s">
        <v>22</v>
      </c>
      <c r="F55" s="367" t="s">
        <v>23</v>
      </c>
    </row>
    <row r="56" spans="2:6" s="337" customFormat="1" ht="15.75" thickBot="1">
      <c r="B56" s="299" t="s">
        <v>117</v>
      </c>
      <c r="C56" s="342" t="s">
        <v>151</v>
      </c>
      <c r="D56" s="193" t="s">
        <v>125</v>
      </c>
      <c r="E56" s="339">
        <v>24750</v>
      </c>
      <c r="F56" s="339">
        <v>24750</v>
      </c>
    </row>
    <row r="57" spans="2:6" s="337" customFormat="1" ht="15.75" thickBot="1">
      <c r="B57" s="299">
        <v>90044</v>
      </c>
      <c r="C57" s="342" t="s">
        <v>152</v>
      </c>
      <c r="D57" s="193" t="s">
        <v>155</v>
      </c>
      <c r="E57" s="339">
        <v>12870</v>
      </c>
      <c r="F57" s="367">
        <f>E57*D57</f>
        <v>25740</v>
      </c>
    </row>
    <row r="58" spans="2:6" s="337" customFormat="1" ht="15.75" thickBot="1">
      <c r="B58" s="299">
        <v>9178</v>
      </c>
      <c r="C58" s="342" t="s">
        <v>153</v>
      </c>
      <c r="D58" s="193" t="s">
        <v>125</v>
      </c>
      <c r="E58" s="339">
        <v>220870</v>
      </c>
      <c r="F58" s="339">
        <v>220870</v>
      </c>
    </row>
    <row r="59" spans="2:6" s="337" customFormat="1">
      <c r="B59" s="338" t="s">
        <v>118</v>
      </c>
      <c r="C59" s="342" t="s">
        <v>154</v>
      </c>
      <c r="D59" s="193" t="s">
        <v>155</v>
      </c>
      <c r="E59" s="339">
        <v>25870</v>
      </c>
      <c r="F59" s="367">
        <f>E59*D59</f>
        <v>51740</v>
      </c>
    </row>
    <row r="60" spans="2:6" ht="15.75" thickBot="1">
      <c r="B60" s="184"/>
      <c r="C60" s="185"/>
      <c r="D60" s="344"/>
      <c r="E60" s="239" t="s">
        <v>24</v>
      </c>
      <c r="F60" s="212">
        <f>F56+F57+F58+F59</f>
        <v>323100</v>
      </c>
    </row>
    <row r="61" spans="2:6" ht="15.75" thickBot="1"/>
    <row r="62" spans="2:6" ht="15.75" thickBot="1">
      <c r="B62" s="155"/>
      <c r="C62" s="152" t="s">
        <v>60</v>
      </c>
      <c r="D62" s="156"/>
      <c r="E62" s="238"/>
      <c r="F62" s="208"/>
    </row>
    <row r="63" spans="2:6">
      <c r="B63" s="159" t="s">
        <v>6</v>
      </c>
      <c r="C63" s="189" t="s">
        <v>121</v>
      </c>
      <c r="D63" s="160"/>
      <c r="E63" s="161" t="s">
        <v>7</v>
      </c>
      <c r="F63" s="209"/>
    </row>
    <row r="64" spans="2:6">
      <c r="B64" s="163" t="s">
        <v>8</v>
      </c>
      <c r="C64" s="164" t="s">
        <v>68</v>
      </c>
      <c r="D64" s="165"/>
      <c r="E64" s="166"/>
      <c r="F64" s="209"/>
    </row>
    <row r="65" spans="2:6">
      <c r="B65" s="163" t="s">
        <v>10</v>
      </c>
      <c r="C65" s="167">
        <v>175988</v>
      </c>
      <c r="D65" s="168"/>
      <c r="E65" s="166" t="s">
        <v>11</v>
      </c>
      <c r="F65" s="209"/>
    </row>
    <row r="66" spans="2:6">
      <c r="B66" s="163" t="s">
        <v>12</v>
      </c>
      <c r="C66" s="167"/>
      <c r="D66" s="160"/>
      <c r="E66" s="169"/>
      <c r="F66" s="209"/>
    </row>
    <row r="67" spans="2:6">
      <c r="B67" s="153" t="s">
        <v>13</v>
      </c>
      <c r="C67" s="154">
        <v>34423</v>
      </c>
      <c r="D67" s="160"/>
      <c r="E67" s="160"/>
      <c r="F67" s="209"/>
    </row>
    <row r="68" spans="2:6">
      <c r="B68" s="163" t="s">
        <v>14</v>
      </c>
      <c r="C68" s="167">
        <v>7179</v>
      </c>
      <c r="D68" s="160"/>
      <c r="E68" s="160"/>
      <c r="F68" s="209"/>
    </row>
    <row r="69" spans="2:6">
      <c r="B69" s="171" t="s">
        <v>16</v>
      </c>
      <c r="C69" s="172"/>
      <c r="D69" s="160"/>
      <c r="E69" s="160"/>
      <c r="F69" s="209"/>
    </row>
    <row r="70" spans="2:6">
      <c r="B70" s="171" t="s">
        <v>17</v>
      </c>
      <c r="C70" s="172"/>
      <c r="D70" s="160"/>
      <c r="E70" s="160"/>
      <c r="F70" s="209"/>
    </row>
    <row r="71" spans="2:6" ht="15.75" thickBot="1">
      <c r="B71" s="174" t="s">
        <v>18</v>
      </c>
      <c r="C71" s="172"/>
      <c r="D71" s="160"/>
      <c r="E71" s="160"/>
      <c r="F71" s="210"/>
    </row>
    <row r="72" spans="2:6" ht="15.75" thickBot="1">
      <c r="B72" s="176" t="s">
        <v>19</v>
      </c>
      <c r="C72" s="176" t="s">
        <v>20</v>
      </c>
      <c r="D72" s="177" t="s">
        <v>21</v>
      </c>
      <c r="E72" s="178" t="s">
        <v>22</v>
      </c>
      <c r="F72" s="211" t="s">
        <v>23</v>
      </c>
    </row>
    <row r="73" spans="2:6">
      <c r="B73" s="180">
        <v>90126</v>
      </c>
      <c r="C73" s="180" t="s">
        <v>122</v>
      </c>
      <c r="D73" s="181">
        <v>1</v>
      </c>
      <c r="E73" s="182">
        <v>30000</v>
      </c>
      <c r="F73" s="213">
        <v>30000</v>
      </c>
    </row>
    <row r="74" spans="2:6" ht="15.75" thickBot="1">
      <c r="B74" s="184"/>
      <c r="C74" s="185"/>
      <c r="D74" s="186"/>
      <c r="E74" s="239" t="s">
        <v>61</v>
      </c>
      <c r="F74" s="212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B50" sqref="B50"/>
    </sheetView>
  </sheetViews>
  <sheetFormatPr baseColWidth="10" defaultRowHeight="15"/>
  <cols>
    <col min="2" max="2" width="34.5703125" style="204" customWidth="1"/>
    <col min="3" max="3" width="52" style="318" customWidth="1"/>
    <col min="4" max="7" width="11.42578125" style="204"/>
  </cols>
  <sheetData>
    <row r="2" spans="2:6" ht="15.75" thickBot="1"/>
    <row r="3" spans="2:6" ht="15.75" thickBot="1">
      <c r="B3" s="245"/>
      <c r="C3" s="152" t="s">
        <v>62</v>
      </c>
      <c r="D3" s="246"/>
      <c r="E3" s="247"/>
      <c r="F3" s="248"/>
    </row>
    <row r="4" spans="2:6">
      <c r="B4" s="249" t="s">
        <v>6</v>
      </c>
      <c r="C4" s="314" t="s">
        <v>119</v>
      </c>
      <c r="D4" s="319"/>
      <c r="E4" s="250" t="s">
        <v>7</v>
      </c>
      <c r="F4" s="251"/>
    </row>
    <row r="5" spans="2:6">
      <c r="B5" s="252" t="s">
        <v>8</v>
      </c>
      <c r="C5" s="315" t="s">
        <v>120</v>
      </c>
      <c r="D5" s="320"/>
      <c r="E5" s="253"/>
      <c r="F5" s="251"/>
    </row>
    <row r="6" spans="2:6">
      <c r="B6" s="252" t="s">
        <v>10</v>
      </c>
      <c r="C6" s="316"/>
      <c r="D6" s="321"/>
      <c r="E6" s="253" t="s">
        <v>11</v>
      </c>
      <c r="F6" s="251"/>
    </row>
    <row r="7" spans="2:6">
      <c r="B7" s="252" t="s">
        <v>12</v>
      </c>
      <c r="C7" s="316"/>
      <c r="D7" s="319"/>
      <c r="E7" s="254"/>
      <c r="F7" s="251"/>
    </row>
    <row r="8" spans="2:6">
      <c r="B8" s="153" t="s">
        <v>13</v>
      </c>
      <c r="C8" s="154"/>
      <c r="D8" s="319"/>
      <c r="E8" s="255"/>
      <c r="F8" s="251"/>
    </row>
    <row r="9" spans="2:6">
      <c r="B9" s="252" t="s">
        <v>14</v>
      </c>
      <c r="C9" s="316">
        <v>150</v>
      </c>
      <c r="D9" s="319"/>
      <c r="E9" s="255"/>
      <c r="F9" s="251"/>
    </row>
    <row r="10" spans="2:6">
      <c r="B10" s="256" t="s">
        <v>16</v>
      </c>
      <c r="C10" s="317">
        <v>7088</v>
      </c>
      <c r="D10" s="319"/>
      <c r="E10" s="257"/>
      <c r="F10" s="251"/>
    </row>
    <row r="11" spans="2:6">
      <c r="B11" s="256" t="s">
        <v>17</v>
      </c>
      <c r="C11" s="317"/>
      <c r="D11" s="319"/>
      <c r="E11" s="257"/>
      <c r="F11" s="251"/>
    </row>
    <row r="12" spans="2:6" ht="15.75" thickBot="1">
      <c r="B12" s="258" t="s">
        <v>18</v>
      </c>
      <c r="C12" s="317"/>
      <c r="D12" s="319"/>
      <c r="E12" s="257"/>
      <c r="F12" s="259"/>
    </row>
    <row r="13" spans="2:6" ht="15.75" thickBot="1">
      <c r="B13" s="243" t="s">
        <v>19</v>
      </c>
      <c r="C13" s="243" t="s">
        <v>20</v>
      </c>
      <c r="D13" s="322" t="s">
        <v>21</v>
      </c>
      <c r="E13" s="260" t="s">
        <v>22</v>
      </c>
      <c r="F13" s="261" t="s">
        <v>23</v>
      </c>
    </row>
    <row r="14" spans="2:6">
      <c r="B14" s="244" t="s">
        <v>30</v>
      </c>
      <c r="C14" s="244" t="s">
        <v>31</v>
      </c>
      <c r="D14" s="323">
        <v>1</v>
      </c>
      <c r="E14" s="262">
        <v>180000</v>
      </c>
      <c r="F14" s="263">
        <v>180000</v>
      </c>
    </row>
    <row r="15" spans="2:6" ht="15.75" thickBot="1">
      <c r="B15" s="264"/>
      <c r="C15" s="264"/>
      <c r="D15" s="324"/>
      <c r="E15" s="265" t="s">
        <v>61</v>
      </c>
      <c r="F15" s="266">
        <f>F14</f>
        <v>180000</v>
      </c>
    </row>
    <row r="17" spans="2:6" ht="15.75" thickBot="1"/>
    <row r="18" spans="2:6" ht="15.75" thickBot="1">
      <c r="B18" s="245"/>
      <c r="C18" s="152" t="s">
        <v>63</v>
      </c>
      <c r="D18" s="246"/>
      <c r="E18" s="247"/>
      <c r="F18" s="248"/>
    </row>
    <row r="19" spans="2:6">
      <c r="B19" s="249" t="s">
        <v>6</v>
      </c>
      <c r="C19" s="314"/>
      <c r="D19" s="319"/>
      <c r="E19" s="250" t="s">
        <v>7</v>
      </c>
      <c r="F19" s="251"/>
    </row>
    <row r="20" spans="2:6">
      <c r="B20" s="252" t="s">
        <v>8</v>
      </c>
      <c r="C20" s="315"/>
      <c r="D20" s="320"/>
      <c r="E20" s="253"/>
      <c r="F20" s="251"/>
    </row>
    <row r="21" spans="2:6">
      <c r="B21" s="252" t="s">
        <v>10</v>
      </c>
      <c r="C21" s="316"/>
      <c r="D21" s="321"/>
      <c r="E21" s="253" t="s">
        <v>11</v>
      </c>
      <c r="F21" s="251"/>
    </row>
    <row r="22" spans="2:6">
      <c r="B22" s="252" t="s">
        <v>12</v>
      </c>
      <c r="C22" s="316"/>
      <c r="D22" s="319"/>
      <c r="E22" s="254"/>
      <c r="F22" s="251"/>
    </row>
    <row r="23" spans="2:6">
      <c r="B23" s="153" t="s">
        <v>13</v>
      </c>
      <c r="C23" s="154"/>
      <c r="D23" s="319"/>
      <c r="E23" s="255"/>
      <c r="F23" s="251"/>
    </row>
    <row r="24" spans="2:6">
      <c r="B24" s="252" t="s">
        <v>14</v>
      </c>
      <c r="C24" s="316"/>
      <c r="D24" s="319"/>
      <c r="E24" s="255"/>
      <c r="F24" s="251"/>
    </row>
    <row r="25" spans="2:6">
      <c r="B25" s="256" t="s">
        <v>16</v>
      </c>
      <c r="C25" s="317"/>
      <c r="D25" s="319"/>
      <c r="E25" s="257"/>
      <c r="F25" s="251"/>
    </row>
    <row r="26" spans="2:6">
      <c r="B26" s="256" t="s">
        <v>17</v>
      </c>
      <c r="C26" s="317"/>
      <c r="D26" s="319"/>
      <c r="E26" s="257"/>
      <c r="F26" s="251"/>
    </row>
    <row r="27" spans="2:6" ht="15.75" thickBot="1">
      <c r="B27" s="258" t="s">
        <v>18</v>
      </c>
      <c r="C27" s="317"/>
      <c r="D27" s="319"/>
      <c r="E27" s="257"/>
      <c r="F27" s="259"/>
    </row>
    <row r="28" spans="2:6" ht="15.75" thickBot="1">
      <c r="B28" s="243" t="s">
        <v>19</v>
      </c>
      <c r="C28" s="243" t="s">
        <v>20</v>
      </c>
      <c r="D28" s="322" t="s">
        <v>21</v>
      </c>
      <c r="E28" s="260" t="s">
        <v>22</v>
      </c>
      <c r="F28" s="261" t="s">
        <v>23</v>
      </c>
    </row>
    <row r="29" spans="2:6">
      <c r="B29" s="244"/>
      <c r="C29" s="244"/>
      <c r="D29" s="323"/>
      <c r="E29" s="262"/>
      <c r="F29" s="263"/>
    </row>
    <row r="30" spans="2:6" ht="15.75" thickBot="1">
      <c r="B30" s="264"/>
      <c r="C30" s="264"/>
      <c r="D30" s="324"/>
      <c r="E30" s="265" t="s">
        <v>61</v>
      </c>
      <c r="F30" s="266"/>
    </row>
    <row r="32" spans="2:6" ht="15.75" thickBot="1"/>
    <row r="33" spans="2:7" ht="15.75" thickBot="1">
      <c r="B33" s="245"/>
      <c r="C33" s="152" t="s">
        <v>64</v>
      </c>
      <c r="D33" s="246"/>
      <c r="E33" s="247"/>
      <c r="F33" s="248"/>
    </row>
    <row r="34" spans="2:7">
      <c r="B34" s="249" t="s">
        <v>6</v>
      </c>
      <c r="C34" s="314" t="s">
        <v>137</v>
      </c>
      <c r="D34" s="319"/>
      <c r="E34" s="250" t="s">
        <v>7</v>
      </c>
      <c r="F34" s="251"/>
    </row>
    <row r="35" spans="2:7" s="313" customFormat="1" ht="12">
      <c r="B35" s="252" t="s">
        <v>8</v>
      </c>
      <c r="C35" s="297" t="s">
        <v>138</v>
      </c>
      <c r="D35" s="320"/>
      <c r="E35" s="253"/>
      <c r="F35" s="251"/>
      <c r="G35" s="325"/>
    </row>
    <row r="36" spans="2:7">
      <c r="B36" s="252" t="s">
        <v>10</v>
      </c>
      <c r="C36" s="316">
        <v>176529</v>
      </c>
      <c r="D36" s="321"/>
      <c r="E36" s="253" t="s">
        <v>11</v>
      </c>
      <c r="F36" s="251"/>
    </row>
    <row r="37" spans="2:7">
      <c r="B37" s="252" t="s">
        <v>12</v>
      </c>
      <c r="C37" s="316"/>
      <c r="D37" s="319"/>
      <c r="E37" s="254"/>
      <c r="F37" s="251"/>
    </row>
    <row r="38" spans="2:7">
      <c r="B38" s="153" t="s">
        <v>13</v>
      </c>
      <c r="C38" s="154">
        <v>34607</v>
      </c>
      <c r="D38" s="319"/>
      <c r="E38" s="255"/>
      <c r="F38" s="251"/>
    </row>
    <row r="39" spans="2:7">
      <c r="B39" s="252" t="s">
        <v>14</v>
      </c>
      <c r="C39" s="316" t="s">
        <v>136</v>
      </c>
      <c r="D39" s="319"/>
      <c r="E39" s="255"/>
      <c r="F39" s="251"/>
    </row>
    <row r="40" spans="2:7">
      <c r="B40" s="256" t="s">
        <v>16</v>
      </c>
      <c r="C40" s="317"/>
      <c r="D40" s="319"/>
      <c r="E40" s="257"/>
      <c r="F40" s="251"/>
    </row>
    <row r="41" spans="2:7">
      <c r="B41" s="256" t="s">
        <v>17</v>
      </c>
      <c r="C41" s="317"/>
      <c r="D41" s="319"/>
      <c r="E41" s="257"/>
      <c r="F41" s="251"/>
    </row>
    <row r="42" spans="2:7" ht="15.75" thickBot="1">
      <c r="B42" s="258" t="s">
        <v>18</v>
      </c>
      <c r="C42" s="317"/>
      <c r="D42" s="319"/>
      <c r="E42" s="257"/>
      <c r="F42" s="259"/>
    </row>
    <row r="43" spans="2:7" ht="15.75" thickBot="1">
      <c r="B43" s="243" t="s">
        <v>19</v>
      </c>
      <c r="C43" s="269" t="s">
        <v>20</v>
      </c>
      <c r="D43" s="327" t="s">
        <v>21</v>
      </c>
      <c r="E43" s="328" t="s">
        <v>22</v>
      </c>
      <c r="F43" s="329" t="s">
        <v>23</v>
      </c>
    </row>
    <row r="44" spans="2:7" s="190" customFormat="1" ht="15.75" thickBot="1">
      <c r="B44" s="326">
        <v>111110000</v>
      </c>
      <c r="C44" s="334" t="s">
        <v>34</v>
      </c>
      <c r="D44" s="334">
        <v>1</v>
      </c>
      <c r="E44" s="335">
        <v>180000</v>
      </c>
      <c r="F44" s="336">
        <v>180000</v>
      </c>
      <c r="G44" s="204"/>
    </row>
    <row r="45" spans="2:7">
      <c r="B45" s="244" t="s">
        <v>132</v>
      </c>
      <c r="C45" s="330" t="s">
        <v>133</v>
      </c>
      <c r="D45" s="331">
        <v>1</v>
      </c>
      <c r="E45" s="332">
        <v>82000</v>
      </c>
      <c r="F45" s="333">
        <v>82000</v>
      </c>
    </row>
    <row r="46" spans="2:7" ht="15.75" thickBot="1">
      <c r="B46" s="264"/>
      <c r="C46" s="264"/>
      <c r="D46" s="324"/>
      <c r="E46" s="265" t="s">
        <v>61</v>
      </c>
      <c r="F46" s="266">
        <f>F45+F44</f>
        <v>262000</v>
      </c>
    </row>
    <row r="48" spans="2:7" ht="15.75" thickBot="1"/>
    <row r="49" spans="2:6" ht="15.75" thickBot="1">
      <c r="B49" s="245"/>
      <c r="C49" s="152" t="s">
        <v>65</v>
      </c>
      <c r="D49" s="246"/>
      <c r="E49" s="247"/>
      <c r="F49" s="248"/>
    </row>
    <row r="50" spans="2:6">
      <c r="B50" s="249" t="s">
        <v>6</v>
      </c>
      <c r="C50" s="314" t="s">
        <v>121</v>
      </c>
      <c r="D50" s="319"/>
      <c r="E50" s="250" t="s">
        <v>7</v>
      </c>
      <c r="F50" s="251"/>
    </row>
    <row r="51" spans="2:6">
      <c r="B51" s="252" t="s">
        <v>8</v>
      </c>
      <c r="C51" s="315" t="s">
        <v>68</v>
      </c>
      <c r="D51" s="320"/>
      <c r="E51" s="253"/>
      <c r="F51" s="251"/>
    </row>
    <row r="52" spans="2:6">
      <c r="B52" s="252" t="s">
        <v>10</v>
      </c>
      <c r="C52" s="316">
        <v>176398</v>
      </c>
      <c r="D52" s="321"/>
      <c r="E52" s="253" t="s">
        <v>11</v>
      </c>
      <c r="F52" s="251"/>
    </row>
    <row r="53" spans="2:6">
      <c r="B53" s="252" t="s">
        <v>12</v>
      </c>
      <c r="C53" s="316"/>
      <c r="D53" s="319"/>
      <c r="E53" s="254"/>
      <c r="F53" s="251"/>
    </row>
    <row r="54" spans="2:6">
      <c r="B54" s="153" t="s">
        <v>13</v>
      </c>
      <c r="C54" s="154">
        <v>34520</v>
      </c>
      <c r="D54" s="319"/>
      <c r="E54" s="255"/>
      <c r="F54" s="251"/>
    </row>
    <row r="55" spans="2:6">
      <c r="B55" s="252" t="s">
        <v>14</v>
      </c>
      <c r="C55" s="316">
        <v>7181</v>
      </c>
      <c r="D55" s="319"/>
      <c r="E55" s="255"/>
      <c r="F55" s="251"/>
    </row>
    <row r="56" spans="2:6">
      <c r="B56" s="256" t="s">
        <v>16</v>
      </c>
      <c r="C56" s="317">
        <v>7181</v>
      </c>
      <c r="D56" s="319"/>
      <c r="E56" s="257"/>
      <c r="F56" s="251"/>
    </row>
    <row r="57" spans="2:6">
      <c r="B57" s="256" t="s">
        <v>17</v>
      </c>
      <c r="C57" s="317"/>
      <c r="D57" s="319"/>
      <c r="E57" s="257"/>
      <c r="F57" s="251"/>
    </row>
    <row r="58" spans="2:6" ht="15.75" thickBot="1">
      <c r="B58" s="258" t="s">
        <v>18</v>
      </c>
      <c r="C58" s="317"/>
      <c r="D58" s="319"/>
      <c r="E58" s="257"/>
      <c r="F58" s="259"/>
    </row>
    <row r="59" spans="2:6" ht="15.75" thickBot="1">
      <c r="B59" s="243" t="s">
        <v>19</v>
      </c>
      <c r="C59" s="243" t="s">
        <v>20</v>
      </c>
      <c r="D59" s="322" t="s">
        <v>21</v>
      </c>
      <c r="E59" s="260" t="s">
        <v>22</v>
      </c>
      <c r="F59" s="261" t="s">
        <v>23</v>
      </c>
    </row>
    <row r="60" spans="2:6">
      <c r="B60" s="244" t="s">
        <v>126</v>
      </c>
      <c r="C60" s="244" t="s">
        <v>127</v>
      </c>
      <c r="D60" s="323">
        <v>6</v>
      </c>
      <c r="E60" s="262">
        <v>370000</v>
      </c>
      <c r="F60" s="263">
        <v>370000</v>
      </c>
    </row>
    <row r="61" spans="2:6" ht="15.75" thickBot="1">
      <c r="B61" s="264"/>
      <c r="C61" s="264"/>
      <c r="D61" s="324"/>
      <c r="E61" s="265"/>
      <c r="F61" s="266">
        <f>F60*D60</f>
        <v>2220000</v>
      </c>
    </row>
    <row r="63" spans="2:6" ht="15.75" thickBot="1"/>
    <row r="64" spans="2:6" ht="15.75" thickBot="1">
      <c r="B64" s="245"/>
      <c r="C64" s="152" t="s">
        <v>66</v>
      </c>
      <c r="D64" s="246"/>
      <c r="E64" s="247"/>
      <c r="F64" s="248"/>
    </row>
    <row r="65" spans="2:7">
      <c r="B65" s="249" t="s">
        <v>6</v>
      </c>
      <c r="C65" s="314" t="s">
        <v>86</v>
      </c>
      <c r="D65" s="319"/>
      <c r="E65" s="250" t="s">
        <v>7</v>
      </c>
      <c r="F65" s="251"/>
    </row>
    <row r="66" spans="2:7">
      <c r="B66" s="252" t="s">
        <v>8</v>
      </c>
      <c r="C66" s="315" t="s">
        <v>141</v>
      </c>
      <c r="D66" s="320"/>
      <c r="E66" s="253"/>
      <c r="F66" s="251"/>
    </row>
    <row r="67" spans="2:7">
      <c r="B67" s="252" t="s">
        <v>10</v>
      </c>
      <c r="C67" s="316">
        <v>176429</v>
      </c>
      <c r="D67" s="321"/>
      <c r="E67" s="253" t="s">
        <v>11</v>
      </c>
      <c r="F67" s="251"/>
    </row>
    <row r="68" spans="2:7">
      <c r="B68" s="252" t="s">
        <v>12</v>
      </c>
      <c r="C68" s="316"/>
      <c r="D68" s="319"/>
      <c r="E68" s="254"/>
      <c r="F68" s="251"/>
    </row>
    <row r="69" spans="2:7">
      <c r="B69" s="153" t="s">
        <v>13</v>
      </c>
      <c r="C69" s="154">
        <v>34602</v>
      </c>
      <c r="D69" s="319"/>
      <c r="E69" s="255"/>
      <c r="F69" s="251"/>
    </row>
    <row r="70" spans="2:7">
      <c r="B70" s="252" t="s">
        <v>14</v>
      </c>
      <c r="C70" s="316" t="s">
        <v>142</v>
      </c>
      <c r="D70" s="319"/>
      <c r="E70" s="255"/>
      <c r="F70" s="251"/>
    </row>
    <row r="71" spans="2:7">
      <c r="B71" s="256" t="s">
        <v>16</v>
      </c>
      <c r="C71" s="317"/>
      <c r="D71" s="319"/>
      <c r="E71" s="257"/>
      <c r="F71" s="251"/>
    </row>
    <row r="72" spans="2:7">
      <c r="B72" s="256" t="s">
        <v>17</v>
      </c>
      <c r="C72" s="317"/>
      <c r="D72" s="319"/>
      <c r="E72" s="257"/>
      <c r="F72" s="251"/>
    </row>
    <row r="73" spans="2:7" ht="15.75" thickBot="1">
      <c r="B73" s="258" t="s">
        <v>18</v>
      </c>
      <c r="C73" s="317"/>
      <c r="D73" s="319"/>
      <c r="E73" s="257"/>
      <c r="F73" s="259"/>
    </row>
    <row r="74" spans="2:7" ht="15.75" thickBot="1">
      <c r="B74" s="243" t="s">
        <v>19</v>
      </c>
      <c r="C74" s="243" t="s">
        <v>20</v>
      </c>
      <c r="D74" s="327" t="s">
        <v>21</v>
      </c>
      <c r="E74" s="328" t="s">
        <v>22</v>
      </c>
      <c r="F74" s="329" t="s">
        <v>23</v>
      </c>
    </row>
    <row r="75" spans="2:7" s="337" customFormat="1" ht="15.75" thickBot="1">
      <c r="B75" s="269" t="s">
        <v>139</v>
      </c>
      <c r="C75" s="326" t="s">
        <v>143</v>
      </c>
      <c r="D75" s="334">
        <v>3</v>
      </c>
      <c r="E75" s="335">
        <v>98000</v>
      </c>
      <c r="F75" s="336">
        <f>E75*D75</f>
        <v>294000</v>
      </c>
      <c r="G75" s="204"/>
    </row>
    <row r="76" spans="2:7" s="337" customFormat="1" ht="15.75" thickBot="1">
      <c r="B76" s="269" t="s">
        <v>140</v>
      </c>
      <c r="C76" s="326" t="s">
        <v>144</v>
      </c>
      <c r="D76" s="334">
        <v>3</v>
      </c>
      <c r="E76" s="335">
        <v>98000</v>
      </c>
      <c r="F76" s="336">
        <f>E76*D76</f>
        <v>294000</v>
      </c>
      <c r="G76" s="204"/>
    </row>
    <row r="77" spans="2:7">
      <c r="B77" s="244">
        <v>4704102</v>
      </c>
      <c r="C77" s="348" t="s">
        <v>145</v>
      </c>
      <c r="D77" s="334">
        <v>1</v>
      </c>
      <c r="E77" s="335">
        <v>480000</v>
      </c>
      <c r="F77" s="336">
        <v>480000</v>
      </c>
    </row>
    <row r="78" spans="2:7" ht="15.75" thickBot="1">
      <c r="B78" s="264"/>
      <c r="C78" s="349"/>
      <c r="D78" s="335"/>
      <c r="E78" s="350" t="s">
        <v>61</v>
      </c>
      <c r="F78" s="336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8"/>
  <sheetViews>
    <sheetView tabSelected="1" zoomScale="75" zoomScaleNormal="75" workbookViewId="0">
      <selection activeCell="H24" sqref="H24"/>
    </sheetView>
  </sheetViews>
  <sheetFormatPr baseColWidth="10" defaultRowHeight="15"/>
  <cols>
    <col min="1" max="1" width="5.28515625" customWidth="1"/>
    <col min="2" max="2" width="26.140625" style="204" customWidth="1"/>
    <col min="3" max="3" width="19.28515625" style="204" customWidth="1"/>
    <col min="4" max="4" width="13.28515625" style="204" customWidth="1"/>
    <col min="5" max="5" width="19.5703125" style="203" customWidth="1"/>
    <col min="6" max="6" width="14.85546875" style="206" customWidth="1"/>
    <col min="7" max="7" width="20.42578125" style="203" customWidth="1"/>
    <col min="8" max="8" width="16.140625" style="206" customWidth="1"/>
    <col min="9" max="9" width="17" style="204" customWidth="1"/>
    <col min="10" max="10" width="13.140625" style="204" customWidth="1"/>
    <col min="11" max="11" width="16" style="204" customWidth="1"/>
    <col min="12" max="12" width="63.7109375" style="204" customWidth="1"/>
    <col min="13" max="13" width="6.42578125" style="480" customWidth="1"/>
    <col min="14" max="39" width="11.42578125" style="370"/>
  </cols>
  <sheetData>
    <row r="1" spans="1:39" s="370" customFormat="1" ht="15.75" thickBot="1">
      <c r="B1" s="473"/>
      <c r="C1" s="473"/>
      <c r="D1" s="473"/>
      <c r="E1" s="474"/>
      <c r="F1" s="475"/>
      <c r="G1" s="474"/>
      <c r="H1" s="475"/>
      <c r="I1" s="473"/>
      <c r="J1" s="473"/>
      <c r="K1" s="473"/>
      <c r="L1" s="473"/>
      <c r="M1" s="480"/>
    </row>
    <row r="2" spans="1:39" ht="29.25" customHeight="1" thickBot="1">
      <c r="A2" s="470" t="s">
        <v>209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2"/>
    </row>
    <row r="3" spans="1:39" s="204" customFormat="1" ht="19.5" thickBot="1">
      <c r="A3" s="486" t="s">
        <v>76</v>
      </c>
      <c r="B3" s="487" t="s">
        <v>69</v>
      </c>
      <c r="C3" s="487" t="s">
        <v>70</v>
      </c>
      <c r="D3" s="487" t="s">
        <v>71</v>
      </c>
      <c r="E3" s="488" t="s">
        <v>16</v>
      </c>
      <c r="F3" s="489" t="s">
        <v>0</v>
      </c>
      <c r="G3" s="487" t="s">
        <v>213</v>
      </c>
      <c r="H3" s="487" t="s">
        <v>214</v>
      </c>
      <c r="I3" s="487" t="s">
        <v>72</v>
      </c>
      <c r="J3" s="487" t="s">
        <v>73</v>
      </c>
      <c r="K3" s="487" t="s">
        <v>74</v>
      </c>
      <c r="L3" s="490" t="s">
        <v>75</v>
      </c>
      <c r="M3" s="420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</row>
    <row r="4" spans="1:39">
      <c r="A4" s="482">
        <v>1</v>
      </c>
      <c r="B4" s="378" t="s">
        <v>9</v>
      </c>
      <c r="C4" s="385">
        <v>318917</v>
      </c>
      <c r="D4" s="241" t="s">
        <v>43</v>
      </c>
      <c r="E4" s="397" t="s">
        <v>212</v>
      </c>
      <c r="F4" s="493">
        <v>36459</v>
      </c>
      <c r="G4" s="388" t="s">
        <v>212</v>
      </c>
      <c r="H4" s="494">
        <v>179657</v>
      </c>
      <c r="I4" s="494">
        <v>41958</v>
      </c>
      <c r="J4" s="495" t="s">
        <v>210</v>
      </c>
      <c r="K4" s="391" t="s">
        <v>37</v>
      </c>
      <c r="L4" s="496" t="s">
        <v>190</v>
      </c>
    </row>
    <row r="5" spans="1:39">
      <c r="A5" s="482">
        <v>2</v>
      </c>
      <c r="B5" s="378" t="s">
        <v>35</v>
      </c>
      <c r="C5" s="385">
        <v>650950</v>
      </c>
      <c r="D5" s="492" t="s">
        <v>43</v>
      </c>
      <c r="E5" s="397" t="s">
        <v>212</v>
      </c>
      <c r="F5" s="387">
        <v>36460</v>
      </c>
      <c r="G5" s="388" t="s">
        <v>212</v>
      </c>
      <c r="H5" s="497">
        <v>179656</v>
      </c>
      <c r="I5" s="497">
        <v>41957</v>
      </c>
      <c r="J5" s="382" t="s">
        <v>210</v>
      </c>
      <c r="K5" s="391" t="s">
        <v>37</v>
      </c>
      <c r="L5" s="496" t="s">
        <v>190</v>
      </c>
    </row>
    <row r="6" spans="1:39">
      <c r="A6" s="483">
        <v>3</v>
      </c>
      <c r="B6" s="378" t="s">
        <v>36</v>
      </c>
      <c r="C6" s="385">
        <v>160000</v>
      </c>
      <c r="D6" s="492" t="s">
        <v>43</v>
      </c>
      <c r="E6" s="397" t="s">
        <v>212</v>
      </c>
      <c r="F6" s="387">
        <v>36461</v>
      </c>
      <c r="G6" s="388" t="s">
        <v>212</v>
      </c>
      <c r="H6" s="497">
        <v>179655</v>
      </c>
      <c r="I6" s="497">
        <v>41960</v>
      </c>
      <c r="J6" s="382" t="s">
        <v>210</v>
      </c>
      <c r="K6" s="391" t="s">
        <v>37</v>
      </c>
      <c r="L6" s="496" t="s">
        <v>190</v>
      </c>
    </row>
    <row r="7" spans="1:39">
      <c r="A7" s="483">
        <v>4</v>
      </c>
      <c r="B7" s="378" t="s">
        <v>87</v>
      </c>
      <c r="C7" s="385">
        <v>2434758</v>
      </c>
      <c r="D7" s="492" t="s">
        <v>43</v>
      </c>
      <c r="E7" s="397" t="s">
        <v>212</v>
      </c>
      <c r="F7" s="387">
        <v>36463</v>
      </c>
      <c r="G7" s="388" t="s">
        <v>212</v>
      </c>
      <c r="H7" s="497">
        <v>179654</v>
      </c>
      <c r="I7" s="497">
        <v>41959</v>
      </c>
      <c r="J7" s="382" t="s">
        <v>210</v>
      </c>
      <c r="K7" s="391" t="s">
        <v>37</v>
      </c>
      <c r="L7" s="496" t="s">
        <v>190</v>
      </c>
    </row>
    <row r="8" spans="1:39" s="337" customFormat="1" ht="15.75" customHeight="1">
      <c r="A8" s="484">
        <v>6</v>
      </c>
      <c r="B8" s="378" t="s">
        <v>105</v>
      </c>
      <c r="C8" s="385">
        <v>472500</v>
      </c>
      <c r="D8" s="241" t="s">
        <v>43</v>
      </c>
      <c r="E8" s="386">
        <v>7177</v>
      </c>
      <c r="F8" s="387">
        <v>33434</v>
      </c>
      <c r="G8" s="388">
        <v>240962</v>
      </c>
      <c r="H8" s="389">
        <v>174668</v>
      </c>
      <c r="I8" s="390">
        <v>41218</v>
      </c>
      <c r="J8" s="382" t="s">
        <v>210</v>
      </c>
      <c r="K8" s="376" t="s">
        <v>85</v>
      </c>
      <c r="L8" s="460" t="s">
        <v>201</v>
      </c>
      <c r="M8" s="48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</row>
    <row r="9" spans="1:39" s="337" customFormat="1" ht="15.75" customHeight="1">
      <c r="A9" s="484">
        <v>9</v>
      </c>
      <c r="B9" s="396" t="s">
        <v>105</v>
      </c>
      <c r="C9" s="395">
        <v>147906</v>
      </c>
      <c r="D9" s="241" t="s">
        <v>43</v>
      </c>
      <c r="E9" s="397"/>
      <c r="F9" s="387">
        <v>34030</v>
      </c>
      <c r="G9" s="397">
        <v>239909</v>
      </c>
      <c r="H9" s="387">
        <v>178852</v>
      </c>
      <c r="I9" s="387">
        <v>41219</v>
      </c>
      <c r="J9" s="382" t="s">
        <v>210</v>
      </c>
      <c r="K9" s="376" t="s">
        <v>85</v>
      </c>
      <c r="L9" s="461" t="s">
        <v>202</v>
      </c>
      <c r="M9" s="48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</row>
    <row r="10" spans="1:39" s="337" customFormat="1" ht="16.5" customHeight="1">
      <c r="A10" s="484">
        <v>10</v>
      </c>
      <c r="B10" s="378" t="s">
        <v>169</v>
      </c>
      <c r="C10" s="385">
        <v>1264800</v>
      </c>
      <c r="D10" s="241" t="s">
        <v>43</v>
      </c>
      <c r="E10" s="386"/>
      <c r="F10" s="387">
        <v>35206</v>
      </c>
      <c r="G10" s="388">
        <v>141036</v>
      </c>
      <c r="H10" s="389" t="s">
        <v>192</v>
      </c>
      <c r="I10" s="390" t="s">
        <v>194</v>
      </c>
      <c r="J10" s="382" t="s">
        <v>210</v>
      </c>
      <c r="K10" s="391" t="s">
        <v>37</v>
      </c>
      <c r="L10" s="460" t="s">
        <v>203</v>
      </c>
      <c r="M10" s="48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</row>
    <row r="11" spans="1:39" s="202" customFormat="1" ht="15" customHeight="1">
      <c r="A11" s="484">
        <v>12</v>
      </c>
      <c r="B11" s="372" t="s">
        <v>169</v>
      </c>
      <c r="C11" s="373">
        <v>94608</v>
      </c>
      <c r="D11" s="371" t="s">
        <v>43</v>
      </c>
      <c r="E11" s="374">
        <v>7238</v>
      </c>
      <c r="F11" s="375">
        <v>35229</v>
      </c>
      <c r="G11" s="374">
        <v>141099</v>
      </c>
      <c r="H11" s="375">
        <v>177573</v>
      </c>
      <c r="I11" s="375">
        <v>40303</v>
      </c>
      <c r="J11" s="382" t="s">
        <v>210</v>
      </c>
      <c r="K11" s="376" t="s">
        <v>85</v>
      </c>
      <c r="L11" s="462" t="s">
        <v>205</v>
      </c>
      <c r="M11" s="491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09"/>
      <c r="AL11" s="409"/>
      <c r="AM11" s="409"/>
    </row>
    <row r="12" spans="1:39" s="202" customFormat="1">
      <c r="A12" s="482">
        <v>13</v>
      </c>
      <c r="B12" s="378" t="s">
        <v>124</v>
      </c>
      <c r="C12" s="379">
        <v>607304</v>
      </c>
      <c r="D12" s="377" t="s">
        <v>43</v>
      </c>
      <c r="E12" s="380" t="s">
        <v>174</v>
      </c>
      <c r="F12" s="381">
        <v>35398</v>
      </c>
      <c r="G12" s="380" t="s">
        <v>175</v>
      </c>
      <c r="H12" s="381">
        <v>177611</v>
      </c>
      <c r="I12" s="381">
        <v>40437</v>
      </c>
      <c r="J12" s="382" t="s">
        <v>210</v>
      </c>
      <c r="K12" s="394" t="s">
        <v>167</v>
      </c>
      <c r="L12" s="461" t="s">
        <v>206</v>
      </c>
      <c r="M12" s="491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  <c r="AI12" s="409"/>
      <c r="AJ12" s="409"/>
      <c r="AK12" s="409"/>
      <c r="AL12" s="409"/>
      <c r="AM12" s="409"/>
    </row>
    <row r="13" spans="1:39" s="202" customFormat="1">
      <c r="A13" s="482">
        <v>14</v>
      </c>
      <c r="B13" s="383" t="s">
        <v>177</v>
      </c>
      <c r="C13" s="379">
        <v>414623</v>
      </c>
      <c r="D13" s="377" t="s">
        <v>43</v>
      </c>
      <c r="E13" s="380"/>
      <c r="F13" s="390">
        <v>35384</v>
      </c>
      <c r="G13" s="380" t="s">
        <v>178</v>
      </c>
      <c r="H13" s="381">
        <v>177924</v>
      </c>
      <c r="I13" s="381">
        <v>40351</v>
      </c>
      <c r="J13" s="382" t="s">
        <v>210</v>
      </c>
      <c r="K13" s="384" t="s">
        <v>168</v>
      </c>
      <c r="L13" s="460" t="s">
        <v>207</v>
      </c>
      <c r="M13" s="491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</row>
    <row r="14" spans="1:39" s="398" customFormat="1" ht="15.75" thickBot="1">
      <c r="A14" s="485">
        <v>15</v>
      </c>
      <c r="B14" s="463" t="s">
        <v>191</v>
      </c>
      <c r="C14" s="464">
        <v>130269</v>
      </c>
      <c r="D14" s="465" t="s">
        <v>43</v>
      </c>
      <c r="E14" s="466">
        <v>7064</v>
      </c>
      <c r="F14" s="467">
        <v>36097</v>
      </c>
      <c r="G14" s="466">
        <v>744</v>
      </c>
      <c r="H14" s="467">
        <v>179295</v>
      </c>
      <c r="I14" s="467">
        <v>41695</v>
      </c>
      <c r="J14" s="465" t="s">
        <v>210</v>
      </c>
      <c r="K14" s="468" t="s">
        <v>85</v>
      </c>
      <c r="L14" s="469" t="s">
        <v>208</v>
      </c>
      <c r="M14" s="491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</row>
    <row r="15" spans="1:39" s="491" customFormat="1" ht="18.75" customHeight="1">
      <c r="A15" s="408"/>
      <c r="B15" s="410"/>
      <c r="C15" s="411"/>
      <c r="D15" s="393"/>
      <c r="E15" s="392"/>
      <c r="F15" s="412"/>
      <c r="G15" s="413"/>
      <c r="H15" s="412"/>
      <c r="I15" s="412"/>
      <c r="J15" s="393"/>
      <c r="K15" s="414"/>
      <c r="L15" s="393"/>
    </row>
    <row r="16" spans="1:39" s="409" customFormat="1" ht="18.75">
      <c r="A16" s="408"/>
      <c r="B16" s="410"/>
      <c r="C16" s="411"/>
      <c r="D16" s="393"/>
      <c r="E16" s="392"/>
      <c r="F16" s="412"/>
      <c r="G16" s="413"/>
      <c r="H16" s="412"/>
      <c r="I16" s="412"/>
      <c r="J16" s="393"/>
      <c r="K16" s="414"/>
      <c r="L16" s="393"/>
      <c r="M16" s="491"/>
    </row>
    <row r="17" spans="1:39" s="409" customFormat="1" ht="18.75">
      <c r="A17" s="408"/>
      <c r="B17" s="410"/>
      <c r="C17" s="411"/>
      <c r="D17" s="393"/>
      <c r="E17" s="392"/>
      <c r="F17" s="412"/>
      <c r="G17" s="413"/>
      <c r="H17" s="412"/>
      <c r="I17" s="412"/>
      <c r="J17" s="393"/>
      <c r="K17" s="414"/>
      <c r="L17" s="393"/>
      <c r="M17" s="491"/>
    </row>
    <row r="18" spans="1:39" s="409" customFormat="1" ht="15.75" thickBot="1">
      <c r="A18" s="408"/>
      <c r="B18" s="476"/>
      <c r="C18" s="477"/>
      <c r="D18" s="393"/>
      <c r="E18" s="478"/>
      <c r="F18" s="479"/>
      <c r="G18" s="392"/>
      <c r="H18" s="479"/>
      <c r="I18" s="479"/>
      <c r="J18" s="393"/>
      <c r="K18" s="240"/>
      <c r="L18" s="393"/>
      <c r="M18" s="491"/>
    </row>
    <row r="19" spans="1:39" ht="15.75" thickBot="1">
      <c r="A19" s="480"/>
      <c r="B19" s="432" t="s">
        <v>1</v>
      </c>
      <c r="C19" s="433">
        <f>C4+C5+C6+C7</f>
        <v>3564625</v>
      </c>
      <c r="D19" s="473" t="s">
        <v>7</v>
      </c>
      <c r="E19" s="416" t="s">
        <v>200</v>
      </c>
      <c r="F19" s="418" t="s">
        <v>211</v>
      </c>
      <c r="G19" s="426" t="s">
        <v>190</v>
      </c>
      <c r="H19" s="423"/>
      <c r="I19" s="448"/>
      <c r="J19" s="448"/>
      <c r="K19" s="448"/>
      <c r="L19" s="419"/>
    </row>
    <row r="20" spans="1:39">
      <c r="A20" s="370"/>
      <c r="B20" s="434" t="s">
        <v>2</v>
      </c>
      <c r="C20" s="435">
        <f>C8+C9+C10+C11+C12+C13+C14</f>
        <v>3132010</v>
      </c>
      <c r="D20" s="473"/>
      <c r="E20" s="403" t="s">
        <v>184</v>
      </c>
      <c r="F20" s="415">
        <v>4500000</v>
      </c>
      <c r="G20" s="427">
        <f>C13</f>
        <v>414623</v>
      </c>
      <c r="H20" s="421"/>
      <c r="I20" s="449"/>
      <c r="J20" s="450"/>
      <c r="K20" s="450"/>
      <c r="L20" s="421"/>
    </row>
    <row r="21" spans="1:39">
      <c r="A21" s="370"/>
      <c r="B21" s="436" t="s">
        <v>3</v>
      </c>
      <c r="C21" s="437"/>
      <c r="D21" s="473"/>
      <c r="E21" s="404" t="s">
        <v>185</v>
      </c>
      <c r="F21" s="415">
        <v>4500000</v>
      </c>
      <c r="G21" s="428">
        <v>0</v>
      </c>
      <c r="H21" s="424"/>
      <c r="I21" s="445"/>
      <c r="J21" s="445"/>
      <c r="K21" s="445"/>
      <c r="L21" s="420"/>
    </row>
    <row r="22" spans="1:39" ht="23.25">
      <c r="A22" s="370"/>
      <c r="B22" s="438" t="s">
        <v>146</v>
      </c>
      <c r="C22" s="439">
        <f>C19+C20</f>
        <v>6696635</v>
      </c>
      <c r="D22" s="473"/>
      <c r="E22" s="404" t="s">
        <v>186</v>
      </c>
      <c r="F22" s="415">
        <v>2500000</v>
      </c>
      <c r="G22" s="428">
        <f>C12</f>
        <v>607304</v>
      </c>
      <c r="H22" s="421"/>
      <c r="I22" s="444"/>
      <c r="J22" s="445"/>
      <c r="K22" s="445"/>
      <c r="L22" s="420"/>
    </row>
    <row r="23" spans="1:39" s="337" customFormat="1" ht="15.75" thickBot="1">
      <c r="A23" s="370"/>
      <c r="B23" s="440" t="s">
        <v>4</v>
      </c>
      <c r="C23" s="441">
        <v>18000000</v>
      </c>
      <c r="D23" s="473"/>
      <c r="E23" s="405" t="s">
        <v>187</v>
      </c>
      <c r="F23" s="415">
        <v>2500000</v>
      </c>
      <c r="G23" s="429">
        <f>C8+C9+C11+C14</f>
        <v>845283</v>
      </c>
      <c r="H23" s="421"/>
      <c r="I23" s="446"/>
      <c r="J23" s="445"/>
      <c r="K23" s="445"/>
      <c r="L23" s="420"/>
      <c r="M23" s="48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</row>
    <row r="24" spans="1:39" ht="22.5" customHeight="1" thickBot="1">
      <c r="A24" s="370"/>
      <c r="D24" s="473"/>
      <c r="E24" s="406" t="s">
        <v>188</v>
      </c>
      <c r="F24" s="417"/>
      <c r="G24" s="442">
        <f>C10</f>
        <v>1264800</v>
      </c>
      <c r="H24" s="421"/>
      <c r="I24" s="447"/>
      <c r="J24" s="447"/>
      <c r="K24" s="447"/>
      <c r="L24" s="420"/>
    </row>
    <row r="25" spans="1:39" ht="15.75" thickBot="1">
      <c r="A25" s="370"/>
      <c r="B25" s="473"/>
      <c r="C25" s="473"/>
      <c r="D25" s="473"/>
      <c r="E25" s="430" t="s">
        <v>189</v>
      </c>
      <c r="F25" s="431"/>
      <c r="G25" s="443">
        <f>G20+G21+G22+G23+G24</f>
        <v>3132010</v>
      </c>
      <c r="H25" s="425"/>
      <c r="I25" s="422"/>
      <c r="J25" s="420"/>
      <c r="K25" s="420"/>
      <c r="L25" s="420"/>
    </row>
    <row r="26" spans="1:39" s="370" customFormat="1">
      <c r="B26" s="473"/>
      <c r="C26" s="473"/>
      <c r="D26" s="473"/>
      <c r="E26" s="474"/>
      <c r="F26" s="475"/>
      <c r="G26" s="474"/>
      <c r="H26" s="475"/>
      <c r="I26" s="420"/>
      <c r="J26" s="420"/>
      <c r="K26" s="420"/>
      <c r="L26" s="420"/>
      <c r="M26" s="480"/>
    </row>
    <row r="27" spans="1:39" s="370" customFormat="1">
      <c r="B27" s="473"/>
      <c r="C27" s="473"/>
      <c r="D27" s="473"/>
      <c r="E27" s="474"/>
      <c r="F27" s="475"/>
      <c r="G27" s="481"/>
      <c r="H27" s="475"/>
      <c r="I27" s="473"/>
      <c r="J27" s="473"/>
      <c r="K27" s="473"/>
      <c r="L27" s="473"/>
      <c r="M27" s="480"/>
    </row>
    <row r="28" spans="1:39" s="370" customFormat="1">
      <c r="B28" s="473"/>
      <c r="C28" s="473"/>
      <c r="D28" s="473"/>
      <c r="E28" s="474"/>
      <c r="F28" s="475"/>
      <c r="G28" s="474"/>
      <c r="H28" s="475"/>
      <c r="I28" s="473"/>
      <c r="J28" s="473"/>
      <c r="K28" s="473"/>
      <c r="L28" s="473"/>
      <c r="M28" s="480"/>
    </row>
    <row r="29" spans="1:39" s="370" customFormat="1">
      <c r="B29" s="473"/>
      <c r="C29" s="473"/>
      <c r="D29" s="473"/>
      <c r="E29" s="474"/>
      <c r="F29" s="475"/>
      <c r="G29" s="474"/>
      <c r="H29" s="475"/>
      <c r="I29" s="473"/>
      <c r="J29" s="473"/>
      <c r="K29" s="473"/>
      <c r="L29" s="473"/>
      <c r="M29" s="480"/>
    </row>
    <row r="30" spans="1:39" s="370" customFormat="1">
      <c r="B30" s="473"/>
      <c r="C30" s="473"/>
      <c r="D30" s="473"/>
      <c r="E30" s="474"/>
      <c r="F30" s="475"/>
      <c r="G30" s="474"/>
      <c r="H30" s="475"/>
      <c r="I30" s="473"/>
      <c r="J30" s="473"/>
      <c r="K30" s="473"/>
      <c r="L30" s="473"/>
      <c r="M30" s="480"/>
    </row>
    <row r="31" spans="1:39" s="370" customFormat="1">
      <c r="B31" s="473"/>
      <c r="C31" s="473"/>
      <c r="D31" s="473"/>
      <c r="E31" s="474"/>
      <c r="F31" s="475"/>
      <c r="G31" s="474"/>
      <c r="H31" s="475"/>
      <c r="I31" s="473"/>
      <c r="J31" s="473"/>
      <c r="K31" s="473"/>
      <c r="L31" s="473"/>
      <c r="M31" s="480"/>
    </row>
    <row r="32" spans="1:39" s="370" customFormat="1">
      <c r="B32" s="473"/>
      <c r="C32" s="473"/>
      <c r="D32" s="473"/>
      <c r="E32" s="474"/>
      <c r="F32" s="475"/>
      <c r="G32" s="474"/>
      <c r="H32" s="475"/>
      <c r="I32" s="473"/>
      <c r="J32" s="473"/>
      <c r="K32" s="473"/>
      <c r="L32" s="473"/>
      <c r="M32" s="480"/>
    </row>
    <row r="33" spans="2:13" s="370" customFormat="1">
      <c r="B33" s="473"/>
      <c r="C33" s="473"/>
      <c r="D33" s="473"/>
      <c r="E33" s="474"/>
      <c r="F33" s="475"/>
      <c r="G33" s="474"/>
      <c r="H33" s="475"/>
      <c r="I33" s="473"/>
      <c r="J33" s="473"/>
      <c r="K33" s="473"/>
      <c r="L33" s="473"/>
      <c r="M33" s="480"/>
    </row>
    <row r="34" spans="2:13" s="370" customFormat="1">
      <c r="B34" s="473"/>
      <c r="C34" s="473"/>
      <c r="D34" s="473"/>
      <c r="E34" s="474"/>
      <c r="F34" s="475"/>
      <c r="G34" s="474"/>
      <c r="H34" s="475"/>
      <c r="I34" s="473"/>
      <c r="J34" s="473"/>
      <c r="K34" s="473"/>
      <c r="L34" s="473"/>
      <c r="M34" s="480"/>
    </row>
    <row r="35" spans="2:13" s="370" customFormat="1">
      <c r="B35" s="473"/>
      <c r="C35" s="473"/>
      <c r="D35" s="473"/>
      <c r="E35" s="474"/>
      <c r="F35" s="475"/>
      <c r="G35" s="474"/>
      <c r="H35" s="475"/>
      <c r="I35" s="473"/>
      <c r="J35" s="473"/>
      <c r="K35" s="473"/>
      <c r="L35" s="473"/>
      <c r="M35" s="480"/>
    </row>
    <row r="36" spans="2:13" s="370" customFormat="1">
      <c r="B36" s="473"/>
      <c r="C36" s="473"/>
      <c r="D36" s="473"/>
      <c r="E36" s="474"/>
      <c r="F36" s="475"/>
      <c r="G36" s="474"/>
      <c r="H36" s="475"/>
      <c r="I36" s="473"/>
      <c r="J36" s="473"/>
      <c r="K36" s="473"/>
      <c r="L36" s="473"/>
      <c r="M36" s="480"/>
    </row>
    <row r="37" spans="2:13" s="370" customFormat="1">
      <c r="B37" s="473"/>
      <c r="C37" s="473"/>
      <c r="D37" s="473"/>
      <c r="E37" s="474"/>
      <c r="F37" s="475"/>
      <c r="G37" s="474"/>
      <c r="H37" s="475"/>
      <c r="I37" s="473"/>
      <c r="J37" s="473"/>
      <c r="K37" s="473"/>
      <c r="L37" s="473"/>
      <c r="M37" s="480"/>
    </row>
    <row r="38" spans="2:13" s="370" customFormat="1">
      <c r="B38" s="473"/>
      <c r="C38" s="473"/>
      <c r="D38" s="473"/>
      <c r="E38" s="474"/>
      <c r="F38" s="475"/>
      <c r="G38" s="474"/>
      <c r="H38" s="475"/>
      <c r="I38" s="473"/>
      <c r="J38" s="473"/>
      <c r="K38" s="473"/>
      <c r="L38" s="473"/>
      <c r="M38" s="480"/>
    </row>
    <row r="39" spans="2:13" s="370" customFormat="1">
      <c r="B39" s="473"/>
      <c r="C39" s="473"/>
      <c r="D39" s="473"/>
      <c r="E39" s="474"/>
      <c r="F39" s="475"/>
      <c r="G39" s="474"/>
      <c r="H39" s="475"/>
      <c r="I39" s="473"/>
      <c r="J39" s="473"/>
      <c r="K39" s="473"/>
      <c r="L39" s="473"/>
      <c r="M39" s="480"/>
    </row>
    <row r="40" spans="2:13" s="370" customFormat="1">
      <c r="B40" s="473"/>
      <c r="C40" s="473"/>
      <c r="D40" s="473"/>
      <c r="E40" s="474"/>
      <c r="F40" s="475"/>
      <c r="G40" s="474"/>
      <c r="H40" s="475"/>
      <c r="I40" s="473"/>
      <c r="J40" s="473"/>
      <c r="K40" s="473"/>
      <c r="L40" s="473"/>
      <c r="M40" s="480"/>
    </row>
    <row r="41" spans="2:13" s="370" customFormat="1">
      <c r="B41" s="473"/>
      <c r="C41" s="473"/>
      <c r="D41" s="473"/>
      <c r="E41" s="474"/>
      <c r="F41" s="475"/>
      <c r="G41" s="474"/>
      <c r="H41" s="475"/>
      <c r="I41" s="473"/>
      <c r="J41" s="473"/>
      <c r="K41" s="473"/>
      <c r="L41" s="473"/>
      <c r="M41" s="480"/>
    </row>
    <row r="42" spans="2:13" s="370" customFormat="1">
      <c r="B42" s="473"/>
      <c r="C42" s="473"/>
      <c r="D42" s="473"/>
      <c r="E42" s="474"/>
      <c r="F42" s="475"/>
      <c r="G42" s="474"/>
      <c r="H42" s="475"/>
      <c r="I42" s="473"/>
      <c r="J42" s="473"/>
      <c r="K42" s="473"/>
      <c r="L42" s="473"/>
      <c r="M42" s="480"/>
    </row>
    <row r="43" spans="2:13" s="370" customFormat="1">
      <c r="B43" s="473"/>
      <c r="C43" s="473"/>
      <c r="D43" s="473"/>
      <c r="E43" s="474"/>
      <c r="F43" s="475"/>
      <c r="G43" s="474"/>
      <c r="H43" s="475"/>
      <c r="I43" s="473"/>
      <c r="J43" s="473"/>
      <c r="K43" s="473"/>
      <c r="L43" s="473"/>
      <c r="M43" s="480"/>
    </row>
    <row r="44" spans="2:13" s="370" customFormat="1">
      <c r="B44" s="473"/>
      <c r="C44" s="473"/>
      <c r="D44" s="473"/>
      <c r="E44" s="474"/>
      <c r="F44" s="475"/>
      <c r="G44" s="474"/>
      <c r="H44" s="475"/>
      <c r="I44" s="473"/>
      <c r="J44" s="473"/>
      <c r="K44" s="473"/>
      <c r="L44" s="473"/>
      <c r="M44" s="480"/>
    </row>
    <row r="45" spans="2:13" s="370" customFormat="1">
      <c r="B45" s="473"/>
      <c r="C45" s="473"/>
      <c r="D45" s="473"/>
      <c r="E45" s="474"/>
      <c r="F45" s="475"/>
      <c r="G45" s="474"/>
      <c r="H45" s="475"/>
      <c r="I45" s="473"/>
      <c r="J45" s="473"/>
      <c r="K45" s="473"/>
      <c r="L45" s="473"/>
      <c r="M45" s="480"/>
    </row>
    <row r="46" spans="2:13" s="370" customFormat="1">
      <c r="B46" s="473"/>
      <c r="C46" s="473"/>
      <c r="D46" s="473"/>
      <c r="E46" s="474"/>
      <c r="F46" s="475"/>
      <c r="G46" s="474"/>
      <c r="H46" s="475"/>
      <c r="I46" s="473"/>
      <c r="J46" s="473"/>
      <c r="K46" s="473"/>
      <c r="L46" s="473"/>
      <c r="M46" s="480"/>
    </row>
    <row r="47" spans="2:13" s="370" customFormat="1">
      <c r="B47" s="473"/>
      <c r="C47" s="473"/>
      <c r="D47" s="473"/>
      <c r="E47" s="474"/>
      <c r="F47" s="475"/>
      <c r="G47" s="474"/>
      <c r="H47" s="475"/>
      <c r="I47" s="473"/>
      <c r="J47" s="473"/>
      <c r="K47" s="473"/>
      <c r="L47" s="473"/>
      <c r="M47" s="480"/>
    </row>
    <row r="48" spans="2:13" s="370" customFormat="1">
      <c r="B48" s="473"/>
      <c r="C48" s="473"/>
      <c r="D48" s="473"/>
      <c r="E48" s="474"/>
      <c r="F48" s="475"/>
      <c r="G48" s="474"/>
      <c r="H48" s="475"/>
      <c r="I48" s="473"/>
      <c r="J48" s="473"/>
      <c r="K48" s="473"/>
      <c r="L48" s="473"/>
      <c r="M48" s="480"/>
    </row>
    <row r="49" spans="2:13" s="370" customFormat="1">
      <c r="B49" s="473"/>
      <c r="C49" s="473"/>
      <c r="D49" s="473"/>
      <c r="E49" s="474"/>
      <c r="F49" s="475"/>
      <c r="G49" s="474"/>
      <c r="H49" s="475"/>
      <c r="I49" s="473"/>
      <c r="J49" s="473"/>
      <c r="K49" s="473"/>
      <c r="L49" s="473"/>
      <c r="M49" s="480"/>
    </row>
    <row r="50" spans="2:13" s="370" customFormat="1">
      <c r="B50" s="473"/>
      <c r="C50" s="473"/>
      <c r="D50" s="473"/>
      <c r="E50" s="474"/>
      <c r="F50" s="475"/>
      <c r="G50" s="474"/>
      <c r="H50" s="475"/>
      <c r="I50" s="473"/>
      <c r="J50" s="473"/>
      <c r="K50" s="473"/>
      <c r="L50" s="473"/>
      <c r="M50" s="480"/>
    </row>
    <row r="51" spans="2:13" s="370" customFormat="1">
      <c r="B51" s="473"/>
      <c r="C51" s="473"/>
      <c r="D51" s="473"/>
      <c r="E51" s="474"/>
      <c r="F51" s="475"/>
      <c r="G51" s="474"/>
      <c r="H51" s="475"/>
      <c r="I51" s="473"/>
      <c r="J51" s="473"/>
      <c r="K51" s="473"/>
      <c r="L51" s="473"/>
      <c r="M51" s="480"/>
    </row>
    <row r="52" spans="2:13" s="370" customFormat="1">
      <c r="B52" s="473"/>
      <c r="C52" s="473"/>
      <c r="D52" s="473"/>
      <c r="E52" s="474"/>
      <c r="F52" s="475"/>
      <c r="G52" s="474"/>
      <c r="H52" s="475"/>
      <c r="I52" s="473"/>
      <c r="J52" s="473"/>
      <c r="K52" s="473"/>
      <c r="L52" s="473"/>
      <c r="M52" s="480"/>
    </row>
    <row r="53" spans="2:13" s="370" customFormat="1">
      <c r="B53" s="473"/>
      <c r="C53" s="473"/>
      <c r="D53" s="473"/>
      <c r="E53" s="474"/>
      <c r="F53" s="475"/>
      <c r="G53" s="474"/>
      <c r="H53" s="475"/>
      <c r="I53" s="473"/>
      <c r="J53" s="473"/>
      <c r="K53" s="473"/>
      <c r="L53" s="473"/>
      <c r="M53" s="480"/>
    </row>
    <row r="54" spans="2:13" s="370" customFormat="1">
      <c r="B54" s="473"/>
      <c r="C54" s="473"/>
      <c r="D54" s="473"/>
      <c r="E54" s="474"/>
      <c r="F54" s="475"/>
      <c r="G54" s="474"/>
      <c r="H54" s="475"/>
      <c r="I54" s="473"/>
      <c r="J54" s="473"/>
      <c r="K54" s="473"/>
      <c r="L54" s="473"/>
      <c r="M54" s="480"/>
    </row>
    <row r="55" spans="2:13" s="370" customFormat="1">
      <c r="B55" s="473"/>
      <c r="C55" s="473"/>
      <c r="D55" s="473"/>
      <c r="E55" s="474"/>
      <c r="F55" s="475"/>
      <c r="G55" s="474"/>
      <c r="H55" s="475"/>
      <c r="I55" s="473"/>
      <c r="J55" s="473"/>
      <c r="K55" s="473"/>
      <c r="L55" s="473"/>
      <c r="M55" s="480"/>
    </row>
    <row r="56" spans="2:13" s="370" customFormat="1">
      <c r="B56" s="473"/>
      <c r="C56" s="473"/>
      <c r="D56" s="473"/>
      <c r="E56" s="474"/>
      <c r="F56" s="475"/>
      <c r="G56" s="474"/>
      <c r="H56" s="475"/>
      <c r="I56" s="473"/>
      <c r="J56" s="473"/>
      <c r="K56" s="473"/>
      <c r="L56" s="473"/>
      <c r="M56" s="480"/>
    </row>
    <row r="57" spans="2:13" s="370" customFormat="1">
      <c r="B57" s="473"/>
      <c r="C57" s="473"/>
      <c r="D57" s="473"/>
      <c r="E57" s="474"/>
      <c r="F57" s="475"/>
      <c r="G57" s="474"/>
      <c r="H57" s="475"/>
      <c r="I57" s="473"/>
      <c r="J57" s="473"/>
      <c r="K57" s="473"/>
      <c r="L57" s="473"/>
      <c r="M57" s="480"/>
    </row>
    <row r="58" spans="2:13" s="370" customFormat="1">
      <c r="B58" s="473"/>
      <c r="C58" s="473"/>
      <c r="D58" s="473"/>
      <c r="E58" s="474"/>
      <c r="F58" s="475"/>
      <c r="G58" s="474"/>
      <c r="H58" s="475"/>
      <c r="I58" s="473"/>
      <c r="J58" s="473"/>
      <c r="K58" s="473"/>
      <c r="L58" s="473"/>
      <c r="M58" s="480"/>
    </row>
    <row r="59" spans="2:13" s="370" customFormat="1">
      <c r="B59" s="473"/>
      <c r="C59" s="473"/>
      <c r="D59" s="473"/>
      <c r="E59" s="474"/>
      <c r="F59" s="475"/>
      <c r="G59" s="474"/>
      <c r="H59" s="475"/>
      <c r="I59" s="473"/>
      <c r="J59" s="473"/>
      <c r="K59" s="473"/>
      <c r="L59" s="473"/>
      <c r="M59" s="480"/>
    </row>
    <row r="60" spans="2:13" s="370" customFormat="1">
      <c r="B60" s="473"/>
      <c r="C60" s="473"/>
      <c r="D60" s="473"/>
      <c r="E60" s="474"/>
      <c r="F60" s="475"/>
      <c r="G60" s="474"/>
      <c r="H60" s="475"/>
      <c r="I60" s="473"/>
      <c r="J60" s="473"/>
      <c r="K60" s="473"/>
      <c r="L60" s="473"/>
      <c r="M60" s="480"/>
    </row>
    <row r="61" spans="2:13" s="370" customFormat="1">
      <c r="B61" s="473"/>
      <c r="C61" s="473"/>
      <c r="D61" s="473"/>
      <c r="E61" s="474"/>
      <c r="F61" s="475"/>
      <c r="G61" s="474"/>
      <c r="H61" s="475"/>
      <c r="I61" s="473"/>
      <c r="J61" s="473"/>
      <c r="K61" s="473"/>
      <c r="L61" s="473"/>
      <c r="M61" s="480"/>
    </row>
    <row r="62" spans="2:13" s="370" customFormat="1">
      <c r="B62" s="473"/>
      <c r="C62" s="473"/>
      <c r="D62" s="473"/>
      <c r="E62" s="474"/>
      <c r="F62" s="475"/>
      <c r="G62" s="474"/>
      <c r="H62" s="475"/>
      <c r="I62" s="473"/>
      <c r="J62" s="473"/>
      <c r="K62" s="473"/>
      <c r="L62" s="473"/>
      <c r="M62" s="480"/>
    </row>
    <row r="63" spans="2:13" s="370" customFormat="1">
      <c r="B63" s="473"/>
      <c r="C63" s="473"/>
      <c r="D63" s="473"/>
      <c r="E63" s="474"/>
      <c r="F63" s="475"/>
      <c r="G63" s="474"/>
      <c r="H63" s="475"/>
      <c r="I63" s="473"/>
      <c r="J63" s="473"/>
      <c r="K63" s="473"/>
      <c r="L63" s="473"/>
      <c r="M63" s="480"/>
    </row>
    <row r="64" spans="2:13" s="370" customFormat="1">
      <c r="B64" s="473"/>
      <c r="C64" s="473"/>
      <c r="D64" s="473"/>
      <c r="E64" s="474"/>
      <c r="F64" s="475"/>
      <c r="G64" s="474"/>
      <c r="H64" s="475"/>
      <c r="I64" s="473"/>
      <c r="J64" s="473"/>
      <c r="K64" s="473"/>
      <c r="L64" s="473"/>
      <c r="M64" s="480"/>
    </row>
    <row r="65" spans="2:13" s="370" customFormat="1">
      <c r="B65" s="473"/>
      <c r="C65" s="473"/>
      <c r="D65" s="473"/>
      <c r="E65" s="474"/>
      <c r="F65" s="475"/>
      <c r="G65" s="474"/>
      <c r="H65" s="475"/>
      <c r="I65" s="473"/>
      <c r="J65" s="473"/>
      <c r="K65" s="473"/>
      <c r="L65" s="473"/>
      <c r="M65" s="480"/>
    </row>
    <row r="66" spans="2:13" s="370" customFormat="1">
      <c r="B66" s="473"/>
      <c r="C66" s="473"/>
      <c r="D66" s="473"/>
      <c r="E66" s="474"/>
      <c r="F66" s="475"/>
      <c r="G66" s="474"/>
      <c r="H66" s="475"/>
      <c r="I66" s="473"/>
      <c r="J66" s="473"/>
      <c r="K66" s="473"/>
      <c r="L66" s="473"/>
      <c r="M66" s="480"/>
    </row>
    <row r="67" spans="2:13" s="370" customFormat="1">
      <c r="B67" s="473"/>
      <c r="C67" s="473"/>
      <c r="D67" s="473"/>
      <c r="E67" s="474"/>
      <c r="F67" s="475"/>
      <c r="G67" s="474"/>
      <c r="H67" s="475"/>
      <c r="I67" s="473"/>
      <c r="J67" s="473"/>
      <c r="K67" s="473"/>
      <c r="L67" s="473"/>
      <c r="M67" s="480"/>
    </row>
    <row r="68" spans="2:13" s="370" customFormat="1">
      <c r="B68" s="473"/>
      <c r="C68" s="473"/>
      <c r="D68" s="473"/>
      <c r="E68" s="474"/>
      <c r="F68" s="475"/>
      <c r="G68" s="474"/>
      <c r="H68" s="475"/>
      <c r="I68" s="473"/>
      <c r="J68" s="473"/>
      <c r="K68" s="473"/>
      <c r="L68" s="473"/>
      <c r="M68" s="480"/>
    </row>
    <row r="69" spans="2:13" s="370" customFormat="1">
      <c r="B69" s="473"/>
      <c r="C69" s="473"/>
      <c r="D69" s="473"/>
      <c r="E69" s="474"/>
      <c r="F69" s="475"/>
      <c r="G69" s="474"/>
      <c r="H69" s="475"/>
      <c r="I69" s="473"/>
      <c r="J69" s="473"/>
      <c r="K69" s="473"/>
      <c r="L69" s="473"/>
      <c r="M69" s="480"/>
    </row>
    <row r="70" spans="2:13" s="370" customFormat="1">
      <c r="B70" s="473"/>
      <c r="C70" s="473"/>
      <c r="D70" s="473"/>
      <c r="E70" s="474"/>
      <c r="F70" s="475"/>
      <c r="G70" s="474"/>
      <c r="H70" s="475"/>
      <c r="I70" s="473"/>
      <c r="J70" s="473"/>
      <c r="K70" s="473"/>
      <c r="L70" s="473"/>
      <c r="M70" s="480"/>
    </row>
    <row r="71" spans="2:13" s="370" customFormat="1">
      <c r="B71" s="473"/>
      <c r="C71" s="473"/>
      <c r="D71" s="473"/>
      <c r="E71" s="474"/>
      <c r="F71" s="475"/>
      <c r="G71" s="474"/>
      <c r="H71" s="475"/>
      <c r="I71" s="473"/>
      <c r="J71" s="473"/>
      <c r="K71" s="473"/>
      <c r="L71" s="473"/>
      <c r="M71" s="480"/>
    </row>
    <row r="72" spans="2:13" s="370" customFormat="1">
      <c r="B72" s="473"/>
      <c r="C72" s="473"/>
      <c r="D72" s="473"/>
      <c r="E72" s="474"/>
      <c r="F72" s="475"/>
      <c r="G72" s="474"/>
      <c r="H72" s="475"/>
      <c r="I72" s="473"/>
      <c r="J72" s="473"/>
      <c r="K72" s="473"/>
      <c r="L72" s="473"/>
      <c r="M72" s="480"/>
    </row>
    <row r="73" spans="2:13" s="370" customFormat="1">
      <c r="B73" s="473"/>
      <c r="C73" s="473"/>
      <c r="D73" s="473"/>
      <c r="E73" s="474"/>
      <c r="F73" s="475"/>
      <c r="G73" s="474"/>
      <c r="H73" s="475"/>
      <c r="I73" s="473"/>
      <c r="J73" s="473"/>
      <c r="K73" s="473"/>
      <c r="L73" s="473"/>
      <c r="M73" s="480"/>
    </row>
    <row r="74" spans="2:13" s="370" customFormat="1">
      <c r="B74" s="473"/>
      <c r="C74" s="473"/>
      <c r="D74" s="473"/>
      <c r="E74" s="474"/>
      <c r="F74" s="475"/>
      <c r="G74" s="474"/>
      <c r="H74" s="475"/>
      <c r="I74" s="473"/>
      <c r="J74" s="473"/>
      <c r="K74" s="473"/>
      <c r="L74" s="473"/>
      <c r="M74" s="480"/>
    </row>
    <row r="75" spans="2:13" s="370" customFormat="1">
      <c r="B75" s="473"/>
      <c r="C75" s="473"/>
      <c r="D75" s="473"/>
      <c r="E75" s="474"/>
      <c r="F75" s="475"/>
      <c r="G75" s="474"/>
      <c r="H75" s="475"/>
      <c r="I75" s="473"/>
      <c r="J75" s="473"/>
      <c r="K75" s="473"/>
      <c r="L75" s="473"/>
      <c r="M75" s="480"/>
    </row>
    <row r="76" spans="2:13" s="370" customFormat="1">
      <c r="B76" s="473"/>
      <c r="C76" s="473"/>
      <c r="D76" s="473"/>
      <c r="E76" s="474"/>
      <c r="F76" s="475"/>
      <c r="G76" s="474"/>
      <c r="H76" s="475"/>
      <c r="I76" s="473"/>
      <c r="J76" s="473"/>
      <c r="K76" s="473"/>
      <c r="L76" s="473"/>
      <c r="M76" s="480"/>
    </row>
    <row r="77" spans="2:13" s="370" customFormat="1">
      <c r="B77" s="473"/>
      <c r="C77" s="473"/>
      <c r="D77" s="473"/>
      <c r="E77" s="474"/>
      <c r="F77" s="475"/>
      <c r="G77" s="474"/>
      <c r="H77" s="475"/>
      <c r="I77" s="473"/>
      <c r="J77" s="473"/>
      <c r="K77" s="473"/>
      <c r="L77" s="473"/>
      <c r="M77" s="480"/>
    </row>
    <row r="78" spans="2:13" s="370" customFormat="1">
      <c r="B78" s="473"/>
      <c r="C78" s="473"/>
      <c r="D78" s="473"/>
      <c r="E78" s="474"/>
      <c r="F78" s="475"/>
      <c r="G78" s="474"/>
      <c r="H78" s="475"/>
      <c r="I78" s="473"/>
      <c r="J78" s="473"/>
      <c r="K78" s="473"/>
      <c r="L78" s="473"/>
      <c r="M78" s="480"/>
    </row>
    <row r="79" spans="2:13" s="370" customFormat="1">
      <c r="B79" s="473"/>
      <c r="C79" s="473"/>
      <c r="D79" s="473"/>
      <c r="E79" s="474"/>
      <c r="F79" s="475"/>
      <c r="G79" s="474"/>
      <c r="H79" s="475"/>
      <c r="I79" s="473"/>
      <c r="J79" s="473"/>
      <c r="K79" s="473"/>
      <c r="L79" s="473"/>
      <c r="M79" s="480"/>
    </row>
    <row r="80" spans="2:13" s="370" customFormat="1">
      <c r="B80" s="473"/>
      <c r="C80" s="473"/>
      <c r="D80" s="473"/>
      <c r="E80" s="474"/>
      <c r="F80" s="475"/>
      <c r="G80" s="474"/>
      <c r="H80" s="475"/>
      <c r="I80" s="473"/>
      <c r="J80" s="473"/>
      <c r="K80" s="473"/>
      <c r="L80" s="473"/>
      <c r="M80" s="480"/>
    </row>
    <row r="81" spans="2:13" s="370" customFormat="1">
      <c r="B81" s="473"/>
      <c r="C81" s="473"/>
      <c r="D81" s="473"/>
      <c r="E81" s="474"/>
      <c r="F81" s="475"/>
      <c r="G81" s="474"/>
      <c r="H81" s="475"/>
      <c r="I81" s="473"/>
      <c r="J81" s="473"/>
      <c r="K81" s="473"/>
      <c r="L81" s="473"/>
      <c r="M81" s="480"/>
    </row>
    <row r="82" spans="2:13" s="370" customFormat="1">
      <c r="B82" s="473"/>
      <c r="C82" s="473"/>
      <c r="D82" s="473"/>
      <c r="E82" s="474"/>
      <c r="F82" s="475"/>
      <c r="G82" s="474"/>
      <c r="H82" s="475"/>
      <c r="I82" s="473"/>
      <c r="J82" s="473"/>
      <c r="K82" s="473"/>
      <c r="L82" s="473"/>
      <c r="M82" s="480"/>
    </row>
    <row r="83" spans="2:13" s="370" customFormat="1">
      <c r="B83" s="473"/>
      <c r="C83" s="473"/>
      <c r="D83" s="473"/>
      <c r="E83" s="474"/>
      <c r="F83" s="475"/>
      <c r="G83" s="474"/>
      <c r="H83" s="475"/>
      <c r="I83" s="473"/>
      <c r="J83" s="473"/>
      <c r="K83" s="473"/>
      <c r="L83" s="473"/>
      <c r="M83" s="480"/>
    </row>
    <row r="84" spans="2:13" s="370" customFormat="1">
      <c r="B84" s="473"/>
      <c r="C84" s="473"/>
      <c r="D84" s="473"/>
      <c r="E84" s="474"/>
      <c r="F84" s="475"/>
      <c r="G84" s="474"/>
      <c r="H84" s="475"/>
      <c r="I84" s="473"/>
      <c r="J84" s="473"/>
      <c r="K84" s="473"/>
      <c r="L84" s="473"/>
      <c r="M84" s="480"/>
    </row>
    <row r="85" spans="2:13" s="370" customFormat="1">
      <c r="B85" s="473"/>
      <c r="C85" s="473"/>
      <c r="D85" s="473"/>
      <c r="E85" s="474"/>
      <c r="F85" s="475"/>
      <c r="G85" s="474"/>
      <c r="H85" s="475"/>
      <c r="I85" s="473"/>
      <c r="J85" s="473"/>
      <c r="K85" s="473"/>
      <c r="L85" s="473"/>
      <c r="M85" s="480"/>
    </row>
    <row r="86" spans="2:13" s="370" customFormat="1">
      <c r="B86" s="473"/>
      <c r="C86" s="473"/>
      <c r="D86" s="473"/>
      <c r="E86" s="474"/>
      <c r="F86" s="475"/>
      <c r="G86" s="474"/>
      <c r="H86" s="475"/>
      <c r="I86" s="473"/>
      <c r="J86" s="473"/>
      <c r="K86" s="473"/>
      <c r="L86" s="473"/>
      <c r="M86" s="480"/>
    </row>
    <row r="87" spans="2:13" s="370" customFormat="1">
      <c r="B87" s="473"/>
      <c r="C87" s="473"/>
      <c r="D87" s="473"/>
      <c r="E87" s="474"/>
      <c r="F87" s="475"/>
      <c r="G87" s="474"/>
      <c r="H87" s="475"/>
      <c r="I87" s="473"/>
      <c r="J87" s="473"/>
      <c r="K87" s="473"/>
      <c r="L87" s="473"/>
      <c r="M87" s="480"/>
    </row>
    <row r="88" spans="2:13" s="370" customFormat="1">
      <c r="B88" s="473"/>
      <c r="C88" s="473"/>
      <c r="D88" s="473"/>
      <c r="E88" s="474"/>
      <c r="F88" s="475"/>
      <c r="G88" s="474"/>
      <c r="H88" s="475"/>
      <c r="I88" s="473"/>
      <c r="J88" s="473"/>
      <c r="K88" s="473"/>
      <c r="L88" s="473"/>
      <c r="M88" s="480"/>
    </row>
    <row r="89" spans="2:13" s="370" customFormat="1">
      <c r="B89" s="473"/>
      <c r="C89" s="473"/>
      <c r="D89" s="473"/>
      <c r="E89" s="474"/>
      <c r="F89" s="475"/>
      <c r="G89" s="474"/>
      <c r="H89" s="475"/>
      <c r="I89" s="473"/>
      <c r="J89" s="473"/>
      <c r="K89" s="473"/>
      <c r="L89" s="473"/>
      <c r="M89" s="480"/>
    </row>
    <row r="90" spans="2:13" s="370" customFormat="1">
      <c r="B90" s="473"/>
      <c r="C90" s="473"/>
      <c r="D90" s="473"/>
      <c r="E90" s="474"/>
      <c r="F90" s="475"/>
      <c r="G90" s="474"/>
      <c r="H90" s="475"/>
      <c r="I90" s="473"/>
      <c r="J90" s="473"/>
      <c r="K90" s="473"/>
      <c r="L90" s="473"/>
      <c r="M90" s="480"/>
    </row>
    <row r="91" spans="2:13" s="370" customFormat="1">
      <c r="B91" s="473"/>
      <c r="C91" s="473"/>
      <c r="D91" s="473"/>
      <c r="E91" s="474"/>
      <c r="F91" s="475"/>
      <c r="G91" s="474"/>
      <c r="H91" s="475"/>
      <c r="I91" s="473"/>
      <c r="J91" s="473"/>
      <c r="K91" s="473"/>
      <c r="L91" s="473"/>
      <c r="M91" s="480"/>
    </row>
    <row r="92" spans="2:13" s="370" customFormat="1">
      <c r="B92" s="473"/>
      <c r="C92" s="473"/>
      <c r="D92" s="473"/>
      <c r="E92" s="474"/>
      <c r="F92" s="475"/>
      <c r="G92" s="474"/>
      <c r="H92" s="475"/>
      <c r="I92" s="473"/>
      <c r="J92" s="473"/>
      <c r="K92" s="473"/>
      <c r="L92" s="473"/>
      <c r="M92" s="480"/>
    </row>
    <row r="93" spans="2:13" s="370" customFormat="1">
      <c r="B93" s="473"/>
      <c r="C93" s="473"/>
      <c r="D93" s="473"/>
      <c r="E93" s="474"/>
      <c r="F93" s="475"/>
      <c r="G93" s="474"/>
      <c r="H93" s="475"/>
      <c r="I93" s="473"/>
      <c r="J93" s="473"/>
      <c r="K93" s="473"/>
      <c r="L93" s="473"/>
      <c r="M93" s="480"/>
    </row>
    <row r="94" spans="2:13" s="370" customFormat="1">
      <c r="B94" s="473"/>
      <c r="C94" s="473"/>
      <c r="D94" s="473"/>
      <c r="E94" s="474"/>
      <c r="F94" s="475"/>
      <c r="G94" s="474"/>
      <c r="H94" s="475"/>
      <c r="I94" s="473"/>
      <c r="J94" s="473"/>
      <c r="K94" s="473"/>
      <c r="L94" s="473"/>
      <c r="M94" s="480"/>
    </row>
    <row r="95" spans="2:13" s="370" customFormat="1">
      <c r="B95" s="473"/>
      <c r="C95" s="473"/>
      <c r="D95" s="473"/>
      <c r="E95" s="474"/>
      <c r="F95" s="475"/>
      <c r="G95" s="474"/>
      <c r="H95" s="475"/>
      <c r="I95" s="473"/>
      <c r="J95" s="473"/>
      <c r="K95" s="473"/>
      <c r="L95" s="473"/>
      <c r="M95" s="480"/>
    </row>
    <row r="96" spans="2:13" s="370" customFormat="1">
      <c r="B96" s="473"/>
      <c r="C96" s="473"/>
      <c r="D96" s="473"/>
      <c r="E96" s="474"/>
      <c r="F96" s="475"/>
      <c r="G96" s="474"/>
      <c r="H96" s="475"/>
      <c r="I96" s="473"/>
      <c r="J96" s="473"/>
      <c r="K96" s="473"/>
      <c r="L96" s="473"/>
      <c r="M96" s="480"/>
    </row>
    <row r="97" spans="2:13" s="370" customFormat="1">
      <c r="B97" s="473"/>
      <c r="C97" s="473"/>
      <c r="D97" s="473"/>
      <c r="E97" s="474"/>
      <c r="F97" s="475"/>
      <c r="G97" s="474"/>
      <c r="H97" s="475"/>
      <c r="I97" s="473"/>
      <c r="J97" s="473"/>
      <c r="K97" s="473"/>
      <c r="L97" s="473"/>
      <c r="M97" s="480"/>
    </row>
    <row r="98" spans="2:13" s="370" customFormat="1">
      <c r="B98" s="473"/>
      <c r="C98" s="473"/>
      <c r="D98" s="473"/>
      <c r="E98" s="474"/>
      <c r="F98" s="475"/>
      <c r="G98" s="474"/>
      <c r="H98" s="475"/>
      <c r="I98" s="473"/>
      <c r="J98" s="473"/>
      <c r="K98" s="473"/>
      <c r="L98" s="473"/>
      <c r="M98" s="480"/>
    </row>
    <row r="99" spans="2:13" s="370" customFormat="1">
      <c r="B99" s="473"/>
      <c r="C99" s="473"/>
      <c r="D99" s="473"/>
      <c r="E99" s="474"/>
      <c r="F99" s="475"/>
      <c r="G99" s="474"/>
      <c r="H99" s="475"/>
      <c r="I99" s="473"/>
      <c r="J99" s="473"/>
      <c r="K99" s="473"/>
      <c r="L99" s="473"/>
      <c r="M99" s="480"/>
    </row>
    <row r="100" spans="2:13" s="370" customFormat="1">
      <c r="B100" s="473"/>
      <c r="C100" s="473"/>
      <c r="D100" s="473"/>
      <c r="E100" s="474"/>
      <c r="F100" s="475"/>
      <c r="G100" s="474"/>
      <c r="H100" s="475"/>
      <c r="I100" s="473"/>
      <c r="J100" s="473"/>
      <c r="K100" s="473"/>
      <c r="L100" s="473"/>
      <c r="M100" s="480"/>
    </row>
    <row r="101" spans="2:13" s="370" customFormat="1">
      <c r="B101" s="473"/>
      <c r="C101" s="473"/>
      <c r="D101" s="473"/>
      <c r="E101" s="474"/>
      <c r="F101" s="475"/>
      <c r="G101" s="474"/>
      <c r="H101" s="475"/>
      <c r="I101" s="473"/>
      <c r="J101" s="473"/>
      <c r="K101" s="473"/>
      <c r="L101" s="473"/>
      <c r="M101" s="480"/>
    </row>
    <row r="102" spans="2:13" s="370" customFormat="1">
      <c r="B102" s="473"/>
      <c r="C102" s="473"/>
      <c r="D102" s="473"/>
      <c r="E102" s="474"/>
      <c r="F102" s="475"/>
      <c r="G102" s="474"/>
      <c r="H102" s="475"/>
      <c r="I102" s="473"/>
      <c r="J102" s="473"/>
      <c r="K102" s="473"/>
      <c r="L102" s="473"/>
      <c r="M102" s="480"/>
    </row>
    <row r="103" spans="2:13" s="370" customFormat="1">
      <c r="B103" s="473"/>
      <c r="C103" s="473"/>
      <c r="D103" s="473"/>
      <c r="E103" s="474"/>
      <c r="F103" s="475"/>
      <c r="G103" s="474"/>
      <c r="H103" s="475"/>
      <c r="I103" s="473"/>
      <c r="J103" s="473"/>
      <c r="K103" s="473"/>
      <c r="L103" s="473"/>
      <c r="M103" s="480"/>
    </row>
    <row r="104" spans="2:13" s="370" customFormat="1">
      <c r="B104" s="473"/>
      <c r="C104" s="473"/>
      <c r="D104" s="473"/>
      <c r="E104" s="474"/>
      <c r="F104" s="475"/>
      <c r="G104" s="474"/>
      <c r="H104" s="475"/>
      <c r="I104" s="473"/>
      <c r="J104" s="473"/>
      <c r="K104" s="473"/>
      <c r="L104" s="473"/>
      <c r="M104" s="480"/>
    </row>
    <row r="105" spans="2:13" s="370" customFormat="1">
      <c r="B105" s="473"/>
      <c r="C105" s="473"/>
      <c r="D105" s="473"/>
      <c r="E105" s="474"/>
      <c r="F105" s="475"/>
      <c r="G105" s="474"/>
      <c r="H105" s="475"/>
      <c r="I105" s="473"/>
      <c r="J105" s="473"/>
      <c r="K105" s="473"/>
      <c r="L105" s="473"/>
      <c r="M105" s="480"/>
    </row>
    <row r="106" spans="2:13" s="370" customFormat="1">
      <c r="B106" s="473"/>
      <c r="C106" s="473"/>
      <c r="D106" s="473"/>
      <c r="E106" s="474"/>
      <c r="F106" s="475"/>
      <c r="G106" s="474"/>
      <c r="H106" s="475"/>
      <c r="I106" s="473"/>
      <c r="J106" s="473"/>
      <c r="K106" s="473"/>
      <c r="L106" s="473"/>
      <c r="M106" s="480"/>
    </row>
    <row r="107" spans="2:13" s="370" customFormat="1">
      <c r="B107" s="473"/>
      <c r="C107" s="473"/>
      <c r="D107" s="473"/>
      <c r="E107" s="474"/>
      <c r="F107" s="475"/>
      <c r="G107" s="474"/>
      <c r="H107" s="475"/>
      <c r="I107" s="473"/>
      <c r="J107" s="473"/>
      <c r="K107" s="473"/>
      <c r="L107" s="473"/>
      <c r="M107" s="480"/>
    </row>
    <row r="108" spans="2:13" s="370" customFormat="1">
      <c r="B108" s="473"/>
      <c r="C108" s="473"/>
      <c r="D108" s="473"/>
      <c r="E108" s="474"/>
      <c r="F108" s="475"/>
      <c r="G108" s="474"/>
      <c r="H108" s="475"/>
      <c r="I108" s="473"/>
      <c r="J108" s="473"/>
      <c r="K108" s="473"/>
      <c r="L108" s="473"/>
      <c r="M108" s="480"/>
    </row>
    <row r="109" spans="2:13" s="370" customFormat="1">
      <c r="B109" s="473"/>
      <c r="C109" s="473"/>
      <c r="D109" s="473"/>
      <c r="E109" s="474"/>
      <c r="F109" s="475"/>
      <c r="G109" s="474"/>
      <c r="H109" s="475"/>
      <c r="I109" s="473"/>
      <c r="J109" s="473"/>
      <c r="K109" s="473"/>
      <c r="L109" s="473"/>
      <c r="M109" s="480"/>
    </row>
    <row r="110" spans="2:13" s="370" customFormat="1">
      <c r="B110" s="473"/>
      <c r="C110" s="473"/>
      <c r="D110" s="473"/>
      <c r="E110" s="474"/>
      <c r="F110" s="475"/>
      <c r="G110" s="474"/>
      <c r="H110" s="475"/>
      <c r="I110" s="473"/>
      <c r="J110" s="473"/>
      <c r="K110" s="473"/>
      <c r="L110" s="473"/>
      <c r="M110" s="480"/>
    </row>
    <row r="111" spans="2:13" s="370" customFormat="1">
      <c r="B111" s="473"/>
      <c r="C111" s="473"/>
      <c r="D111" s="473"/>
      <c r="E111" s="474"/>
      <c r="F111" s="475"/>
      <c r="G111" s="474"/>
      <c r="H111" s="475"/>
      <c r="I111" s="473"/>
      <c r="J111" s="473"/>
      <c r="K111" s="473"/>
      <c r="L111" s="473"/>
      <c r="M111" s="480"/>
    </row>
    <row r="112" spans="2:13" s="370" customFormat="1">
      <c r="B112" s="473"/>
      <c r="C112" s="473"/>
      <c r="D112" s="473"/>
      <c r="E112" s="474"/>
      <c r="F112" s="475"/>
      <c r="G112" s="474"/>
      <c r="H112" s="475"/>
      <c r="I112" s="473"/>
      <c r="J112" s="473"/>
      <c r="K112" s="473"/>
      <c r="L112" s="473"/>
      <c r="M112" s="480"/>
    </row>
    <row r="113" spans="2:13" s="370" customFormat="1">
      <c r="B113" s="473"/>
      <c r="C113" s="473"/>
      <c r="D113" s="473"/>
      <c r="E113" s="474"/>
      <c r="F113" s="475"/>
      <c r="G113" s="474"/>
      <c r="H113" s="475"/>
      <c r="I113" s="473"/>
      <c r="J113" s="473"/>
      <c r="K113" s="473"/>
      <c r="L113" s="473"/>
      <c r="M113" s="480"/>
    </row>
    <row r="114" spans="2:13" s="370" customFormat="1">
      <c r="B114" s="473"/>
      <c r="C114" s="473"/>
      <c r="D114" s="473"/>
      <c r="E114" s="474"/>
      <c r="F114" s="475"/>
      <c r="G114" s="474"/>
      <c r="H114" s="475"/>
      <c r="I114" s="473"/>
      <c r="J114" s="473"/>
      <c r="K114" s="473"/>
      <c r="L114" s="473"/>
      <c r="M114" s="480"/>
    </row>
    <row r="115" spans="2:13" s="370" customFormat="1">
      <c r="B115" s="473"/>
      <c r="C115" s="473"/>
      <c r="D115" s="473"/>
      <c r="E115" s="474"/>
      <c r="F115" s="475"/>
      <c r="G115" s="474"/>
      <c r="H115" s="475"/>
      <c r="I115" s="473"/>
      <c r="J115" s="473"/>
      <c r="K115" s="473"/>
      <c r="L115" s="473"/>
      <c r="M115" s="480"/>
    </row>
    <row r="116" spans="2:13" s="370" customFormat="1">
      <c r="B116" s="473"/>
      <c r="C116" s="473"/>
      <c r="D116" s="473"/>
      <c r="E116" s="474"/>
      <c r="F116" s="475"/>
      <c r="G116" s="474"/>
      <c r="H116" s="475"/>
      <c r="I116" s="473"/>
      <c r="J116" s="473"/>
      <c r="K116" s="473"/>
      <c r="L116" s="473"/>
      <c r="M116" s="480"/>
    </row>
    <row r="117" spans="2:13" s="370" customFormat="1">
      <c r="B117" s="473"/>
      <c r="C117" s="473"/>
      <c r="D117" s="473"/>
      <c r="E117" s="474"/>
      <c r="F117" s="475"/>
      <c r="G117" s="474"/>
      <c r="H117" s="475"/>
      <c r="I117" s="473"/>
      <c r="J117" s="473"/>
      <c r="K117" s="473"/>
      <c r="L117" s="473"/>
      <c r="M117" s="480"/>
    </row>
    <row r="118" spans="2:13" s="370" customFormat="1">
      <c r="B118" s="473"/>
      <c r="C118" s="473"/>
      <c r="D118" s="473"/>
      <c r="E118" s="474"/>
      <c r="F118" s="475"/>
      <c r="G118" s="474"/>
      <c r="H118" s="475"/>
      <c r="I118" s="473"/>
      <c r="J118" s="473"/>
      <c r="K118" s="473"/>
      <c r="L118" s="473"/>
      <c r="M118" s="480"/>
    </row>
    <row r="119" spans="2:13" s="370" customFormat="1">
      <c r="B119" s="473"/>
      <c r="C119" s="473"/>
      <c r="D119" s="473"/>
      <c r="E119" s="474"/>
      <c r="F119" s="475"/>
      <c r="G119" s="474"/>
      <c r="H119" s="475"/>
      <c r="I119" s="473"/>
      <c r="J119" s="473"/>
      <c r="K119" s="473"/>
      <c r="L119" s="473"/>
      <c r="M119" s="480"/>
    </row>
    <row r="120" spans="2:13" s="370" customFormat="1">
      <c r="B120" s="473"/>
      <c r="C120" s="473"/>
      <c r="D120" s="473"/>
      <c r="E120" s="474"/>
      <c r="F120" s="475"/>
      <c r="G120" s="474"/>
      <c r="H120" s="475"/>
      <c r="I120" s="473"/>
      <c r="J120" s="473"/>
      <c r="K120" s="473"/>
      <c r="L120" s="473"/>
      <c r="M120" s="480"/>
    </row>
    <row r="121" spans="2:13" s="370" customFormat="1">
      <c r="B121" s="473"/>
      <c r="C121" s="473"/>
      <c r="D121" s="473"/>
      <c r="E121" s="474"/>
      <c r="F121" s="475"/>
      <c r="G121" s="474"/>
      <c r="H121" s="475"/>
      <c r="I121" s="473"/>
      <c r="J121" s="473"/>
      <c r="K121" s="473"/>
      <c r="L121" s="473"/>
      <c r="M121" s="480"/>
    </row>
    <row r="122" spans="2:13" s="370" customFormat="1">
      <c r="B122" s="473"/>
      <c r="C122" s="473"/>
      <c r="D122" s="473"/>
      <c r="E122" s="474"/>
      <c r="F122" s="475"/>
      <c r="G122" s="474"/>
      <c r="H122" s="475"/>
      <c r="I122" s="473"/>
      <c r="J122" s="473"/>
      <c r="K122" s="473"/>
      <c r="L122" s="473"/>
      <c r="M122" s="480"/>
    </row>
    <row r="123" spans="2:13" s="370" customFormat="1">
      <c r="B123" s="473"/>
      <c r="C123" s="473"/>
      <c r="D123" s="473"/>
      <c r="E123" s="474"/>
      <c r="F123" s="475"/>
      <c r="G123" s="474"/>
      <c r="H123" s="475"/>
      <c r="I123" s="473"/>
      <c r="J123" s="473"/>
      <c r="K123" s="473"/>
      <c r="L123" s="473"/>
      <c r="M123" s="480"/>
    </row>
    <row r="124" spans="2:13" s="370" customFormat="1">
      <c r="B124" s="473"/>
      <c r="C124" s="473"/>
      <c r="D124" s="473"/>
      <c r="E124" s="474"/>
      <c r="F124" s="475"/>
      <c r="G124" s="474"/>
      <c r="H124" s="475"/>
      <c r="I124" s="473"/>
      <c r="J124" s="473"/>
      <c r="K124" s="473"/>
      <c r="L124" s="473"/>
      <c r="M124" s="480"/>
    </row>
    <row r="125" spans="2:13" s="370" customFormat="1">
      <c r="B125" s="473"/>
      <c r="C125" s="473"/>
      <c r="D125" s="473"/>
      <c r="E125" s="474"/>
      <c r="F125" s="475"/>
      <c r="G125" s="474"/>
      <c r="H125" s="475"/>
      <c r="I125" s="473"/>
      <c r="J125" s="473"/>
      <c r="K125" s="473"/>
      <c r="L125" s="473"/>
      <c r="M125" s="480"/>
    </row>
    <row r="126" spans="2:13" s="370" customFormat="1">
      <c r="B126" s="473"/>
      <c r="C126" s="473"/>
      <c r="D126" s="473"/>
      <c r="E126" s="474"/>
      <c r="F126" s="475"/>
      <c r="G126" s="474"/>
      <c r="H126" s="475"/>
      <c r="I126" s="473"/>
      <c r="J126" s="473"/>
      <c r="K126" s="473"/>
      <c r="L126" s="473"/>
      <c r="M126" s="480"/>
    </row>
    <row r="127" spans="2:13" s="370" customFormat="1">
      <c r="B127" s="473"/>
      <c r="C127" s="473"/>
      <c r="D127" s="473"/>
      <c r="E127" s="474"/>
      <c r="F127" s="475"/>
      <c r="G127" s="474"/>
      <c r="H127" s="475"/>
      <c r="I127" s="473"/>
      <c r="J127" s="473"/>
      <c r="K127" s="473"/>
      <c r="L127" s="473"/>
      <c r="M127" s="480"/>
    </row>
    <row r="128" spans="2:13" s="370" customFormat="1">
      <c r="B128" s="473"/>
      <c r="C128" s="473"/>
      <c r="D128" s="473"/>
      <c r="E128" s="474"/>
      <c r="F128" s="475"/>
      <c r="G128" s="474"/>
      <c r="H128" s="475"/>
      <c r="I128" s="473"/>
      <c r="J128" s="473"/>
      <c r="K128" s="473"/>
      <c r="L128" s="473"/>
      <c r="M128" s="480"/>
    </row>
    <row r="129" spans="2:13" s="370" customFormat="1">
      <c r="B129" s="473"/>
      <c r="C129" s="473"/>
      <c r="D129" s="473"/>
      <c r="E129" s="474"/>
      <c r="F129" s="475"/>
      <c r="G129" s="474"/>
      <c r="H129" s="475"/>
      <c r="I129" s="473"/>
      <c r="J129" s="473"/>
      <c r="K129" s="473"/>
      <c r="L129" s="473"/>
      <c r="M129" s="480"/>
    </row>
    <row r="130" spans="2:13" s="370" customFormat="1">
      <c r="B130" s="473"/>
      <c r="C130" s="473"/>
      <c r="D130" s="473"/>
      <c r="E130" s="474"/>
      <c r="F130" s="475"/>
      <c r="G130" s="474"/>
      <c r="H130" s="475"/>
      <c r="I130" s="473"/>
      <c r="J130" s="473"/>
      <c r="K130" s="473"/>
      <c r="L130" s="473"/>
      <c r="M130" s="480"/>
    </row>
    <row r="131" spans="2:13" s="370" customFormat="1">
      <c r="B131" s="473"/>
      <c r="C131" s="473"/>
      <c r="D131" s="473"/>
      <c r="E131" s="474"/>
      <c r="F131" s="475"/>
      <c r="G131" s="474"/>
      <c r="H131" s="475"/>
      <c r="I131" s="473"/>
      <c r="J131" s="473"/>
      <c r="K131" s="473"/>
      <c r="L131" s="473"/>
      <c r="M131" s="480"/>
    </row>
    <row r="132" spans="2:13" s="370" customFormat="1">
      <c r="B132" s="473"/>
      <c r="C132" s="473"/>
      <c r="D132" s="473"/>
      <c r="E132" s="474"/>
      <c r="F132" s="475"/>
      <c r="G132" s="474"/>
      <c r="H132" s="475"/>
      <c r="I132" s="473"/>
      <c r="J132" s="473"/>
      <c r="K132" s="473"/>
      <c r="L132" s="473"/>
      <c r="M132" s="480"/>
    </row>
    <row r="133" spans="2:13" s="370" customFormat="1">
      <c r="B133" s="473"/>
      <c r="C133" s="473"/>
      <c r="D133" s="473"/>
      <c r="E133" s="474"/>
      <c r="F133" s="475"/>
      <c r="G133" s="474"/>
      <c r="H133" s="475"/>
      <c r="I133" s="473"/>
      <c r="J133" s="473"/>
      <c r="K133" s="473"/>
      <c r="L133" s="473"/>
      <c r="M133" s="480"/>
    </row>
    <row r="134" spans="2:13" s="370" customFormat="1">
      <c r="B134" s="473"/>
      <c r="C134" s="473"/>
      <c r="D134" s="473"/>
      <c r="E134" s="474"/>
      <c r="F134" s="475"/>
      <c r="G134" s="474"/>
      <c r="H134" s="475"/>
      <c r="I134" s="473"/>
      <c r="J134" s="473"/>
      <c r="K134" s="473"/>
      <c r="L134" s="473"/>
      <c r="M134" s="480"/>
    </row>
    <row r="135" spans="2:13" s="370" customFormat="1">
      <c r="B135" s="473"/>
      <c r="C135" s="473"/>
      <c r="D135" s="473"/>
      <c r="E135" s="474"/>
      <c r="F135" s="475"/>
      <c r="G135" s="474"/>
      <c r="H135" s="475"/>
      <c r="I135" s="473"/>
      <c r="J135" s="473"/>
      <c r="K135" s="473"/>
      <c r="L135" s="473"/>
      <c r="M135" s="480"/>
    </row>
    <row r="136" spans="2:13" s="370" customFormat="1">
      <c r="B136" s="473"/>
      <c r="C136" s="473"/>
      <c r="D136" s="473"/>
      <c r="E136" s="474"/>
      <c r="F136" s="475"/>
      <c r="G136" s="474"/>
      <c r="H136" s="475"/>
      <c r="I136" s="473"/>
      <c r="J136" s="473"/>
      <c r="K136" s="473"/>
      <c r="L136" s="473"/>
      <c r="M136" s="480"/>
    </row>
    <row r="137" spans="2:13" s="370" customFormat="1">
      <c r="B137" s="473"/>
      <c r="C137" s="473"/>
      <c r="D137" s="473"/>
      <c r="E137" s="474"/>
      <c r="F137" s="475"/>
      <c r="G137" s="474"/>
      <c r="H137" s="475"/>
      <c r="I137" s="473"/>
      <c r="J137" s="473"/>
      <c r="K137" s="473"/>
      <c r="L137" s="473"/>
      <c r="M137" s="480"/>
    </row>
    <row r="138" spans="2:13" s="370" customFormat="1">
      <c r="B138" s="473"/>
      <c r="C138" s="473"/>
      <c r="D138" s="473"/>
      <c r="E138" s="474"/>
      <c r="F138" s="475"/>
      <c r="G138" s="474"/>
      <c r="H138" s="475"/>
      <c r="I138" s="473"/>
      <c r="J138" s="473"/>
      <c r="K138" s="473"/>
      <c r="L138" s="473"/>
      <c r="M138" s="480"/>
    </row>
  </sheetData>
  <mergeCells count="7">
    <mergeCell ref="A2:L2"/>
    <mergeCell ref="I22:K22"/>
    <mergeCell ref="I23:K23"/>
    <mergeCell ref="I24:K24"/>
    <mergeCell ref="I19:K19"/>
    <mergeCell ref="I20:K20"/>
    <mergeCell ref="I21:K21"/>
  </mergeCells>
  <pageMargins left="0.7" right="0.7" top="0.75" bottom="0.75" header="0.3" footer="0.3"/>
  <pageSetup paperSize="9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F20" sqref="F20"/>
    </sheetView>
  </sheetViews>
  <sheetFormatPr baseColWidth="10" defaultRowHeight="15"/>
  <cols>
    <col min="2" max="2" width="21" customWidth="1"/>
    <col min="3" max="3" width="11.42578125" customWidth="1"/>
  </cols>
  <sheetData>
    <row r="1" spans="2:5" ht="15.75" thickBot="1"/>
    <row r="2" spans="2:5" ht="19.5" thickBot="1">
      <c r="B2" s="451" t="s">
        <v>29</v>
      </c>
      <c r="C2" s="452"/>
      <c r="D2" s="452"/>
      <c r="E2" s="453"/>
    </row>
    <row r="3" spans="2:5">
      <c r="B3" s="402">
        <v>9910000003</v>
      </c>
      <c r="C3" s="458" t="s">
        <v>123</v>
      </c>
      <c r="D3" s="458"/>
      <c r="E3" s="459"/>
    </row>
    <row r="4" spans="2:5">
      <c r="B4" s="399" t="s">
        <v>30</v>
      </c>
      <c r="C4" s="454" t="s">
        <v>31</v>
      </c>
      <c r="D4" s="454"/>
      <c r="E4" s="455"/>
    </row>
    <row r="5" spans="2:5">
      <c r="B5" s="400">
        <v>3200000000</v>
      </c>
      <c r="C5" s="454" t="s">
        <v>32</v>
      </c>
      <c r="D5" s="454"/>
      <c r="E5" s="455"/>
    </row>
    <row r="6" spans="2:5">
      <c r="B6" s="400">
        <v>11112222</v>
      </c>
      <c r="C6" s="454" t="s">
        <v>33</v>
      </c>
      <c r="D6" s="454"/>
      <c r="E6" s="455"/>
    </row>
    <row r="7" spans="2:5" ht="15.75" thickBot="1">
      <c r="B7" s="401">
        <v>111110000</v>
      </c>
      <c r="C7" s="456" t="s">
        <v>34</v>
      </c>
      <c r="D7" s="456"/>
      <c r="E7" s="457"/>
    </row>
  </sheetData>
  <mergeCells count="6">
    <mergeCell ref="B2:E2"/>
    <mergeCell ref="C6:E6"/>
    <mergeCell ref="C7:E7"/>
    <mergeCell ref="C5:E5"/>
    <mergeCell ref="C4:E4"/>
    <mergeCell ref="C3:E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Detalle de Facturacion </vt:lpstr>
      <vt:lpstr>CODIGOS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2016-07-18T14:13:12Z</cp:lastPrinted>
  <dcterms:created xsi:type="dcterms:W3CDTF">2016-04-27T13:00:55Z</dcterms:created>
  <dcterms:modified xsi:type="dcterms:W3CDTF">2016-08-01T15:42:38Z</dcterms:modified>
</cp:coreProperties>
</file>