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xWindow="0" yWindow="0" windowWidth="15360" windowHeight="7755" firstSheet="6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9" state="hidden" r:id="rId9"/>
  </sheets>
  <calcPr calcId="152511"/>
</workbook>
</file>

<file path=xl/calcChain.xml><?xml version="1.0" encoding="utf-8"?>
<calcChain xmlns="http://schemas.openxmlformats.org/spreadsheetml/2006/main">
  <c r="E44" i="1" l="1"/>
  <c r="C34" i="1" l="1"/>
  <c r="C33" i="1" l="1"/>
  <c r="F76" i="8" l="1"/>
  <c r="F46" i="3" l="1"/>
  <c r="F15" i="6" l="1"/>
  <c r="F47" i="3" l="1"/>
  <c r="F44" i="8" l="1"/>
  <c r="F45" i="8"/>
  <c r="F42" i="7" l="1"/>
  <c r="F28" i="7"/>
  <c r="F31" i="3" l="1"/>
  <c r="F30" i="3"/>
  <c r="F14" i="7"/>
  <c r="F15" i="7" s="1"/>
  <c r="F57" i="7"/>
  <c r="F43" i="7"/>
  <c r="F29" i="7"/>
  <c r="F78" i="6"/>
  <c r="F79" i="6" s="1"/>
  <c r="F32" i="3" l="1"/>
  <c r="F48" i="6"/>
  <c r="F47" i="6"/>
  <c r="F46" i="6"/>
  <c r="F45" i="6"/>
  <c r="F76" i="3"/>
  <c r="F77" i="3" s="1"/>
  <c r="F49" i="6" l="1"/>
  <c r="F30" i="6"/>
  <c r="F31" i="6" s="1"/>
  <c r="F16" i="6" l="1"/>
  <c r="F80" i="5" l="1"/>
  <c r="F81" i="5" s="1"/>
  <c r="F65" i="5" l="1"/>
  <c r="F64" i="5"/>
  <c r="F63" i="5"/>
  <c r="F62" i="5"/>
  <c r="F47" i="5"/>
  <c r="F46" i="5"/>
  <c r="F48" i="5" s="1"/>
  <c r="F66" i="5" l="1"/>
  <c r="F31" i="5"/>
  <c r="F30" i="5"/>
  <c r="F15" i="5"/>
  <c r="F16" i="5" s="1"/>
  <c r="F32" i="5" l="1"/>
  <c r="F15" i="3"/>
  <c r="F16" i="3" s="1"/>
</calcChain>
</file>

<file path=xl/sharedStrings.xml><?xml version="1.0" encoding="utf-8"?>
<sst xmlns="http://schemas.openxmlformats.org/spreadsheetml/2006/main" count="812" uniqueCount="187">
  <si>
    <t>N</t>
  </si>
  <si>
    <t>Clínica u Hospital</t>
  </si>
  <si>
    <t>Realizado</t>
  </si>
  <si>
    <t>O/V</t>
  </si>
  <si>
    <t>Monto Neto</t>
  </si>
  <si>
    <t>Presupuesto</t>
  </si>
  <si>
    <t>Orden de compra</t>
  </si>
  <si>
    <t>Guia de despacho</t>
  </si>
  <si>
    <t xml:space="preserve">Factura </t>
  </si>
  <si>
    <t xml:space="preserve">Encargado </t>
  </si>
  <si>
    <t xml:space="preserve">Entregado 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</si>
  <si>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</si>
  <si>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</si>
  <si>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</si>
  <si>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</si>
  <si>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</si>
  <si>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</si>
  <si>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</si>
  <si>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</si>
  <si>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</si>
  <si>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</si>
  <si>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</si>
  <si>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</si>
  <si>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</si>
  <si>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</si>
  <si>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</si>
  <si>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</si>
  <si>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</si>
  <si>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</si>
  <si>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</si>
  <si>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</si>
  <si>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</si>
  <si>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</si>
  <si>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</si>
  <si>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</si>
  <si>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</si>
  <si>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</si>
  <si>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</si>
  <si>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CODIGOS</t>
  </si>
  <si>
    <t>VISITA TECNICA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</si>
  <si>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</si>
  <si>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</si>
  <si>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</si>
  <si>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</si>
  <si>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</si>
  <si>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</si>
  <si>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</si>
  <si>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 xml:space="preserve">Clínica las Condes </t>
  </si>
  <si>
    <t>Cristian Yañez</t>
  </si>
  <si>
    <t>Hospital Clinico Viña</t>
  </si>
  <si>
    <t>Clínica las Condes</t>
  </si>
  <si>
    <t>96.963.660-3</t>
  </si>
  <si>
    <t>Clínica Santa María</t>
  </si>
  <si>
    <t>CARLOS</t>
  </si>
  <si>
    <t>NO</t>
  </si>
  <si>
    <t>Facturación 06</t>
  </si>
  <si>
    <t>Facturación 07</t>
  </si>
  <si>
    <t>Facturación 08</t>
  </si>
  <si>
    <t>Facturación 09</t>
  </si>
  <si>
    <t>Facturación 10</t>
  </si>
  <si>
    <t>35034-02</t>
  </si>
  <si>
    <t>Kit de baterias</t>
  </si>
  <si>
    <t>99.567.970-1</t>
  </si>
  <si>
    <t>Clinica santa María</t>
  </si>
  <si>
    <t>90.753.000-0</t>
  </si>
  <si>
    <t>ASSEMBLY FIBER MAST</t>
  </si>
  <si>
    <t xml:space="preserve">COSTO DE ENVIO </t>
  </si>
  <si>
    <t>EM 049-16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</si>
  <si>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</si>
  <si>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</si>
  <si>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</si>
  <si>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</si>
  <si>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</si>
  <si>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</si>
  <si>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</si>
  <si>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</si>
  <si>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</si>
  <si>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</si>
  <si>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</si>
  <si>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PAUL</t>
  </si>
  <si>
    <t>Clinica las Condes</t>
  </si>
  <si>
    <t>EM065-16</t>
  </si>
  <si>
    <t>Clínica Alemana de Temuco</t>
  </si>
  <si>
    <t>Clnica Alemana de Temuco</t>
  </si>
  <si>
    <t>96.606.750-0</t>
  </si>
  <si>
    <t>LATA DE PINTURA</t>
  </si>
  <si>
    <t>ANDRES</t>
  </si>
  <si>
    <t xml:space="preserve">Clínica Chillan </t>
  </si>
  <si>
    <t>76.515.070-1</t>
  </si>
  <si>
    <t>REPARACIONES VARIAS</t>
  </si>
  <si>
    <t>San José Constructora</t>
  </si>
  <si>
    <t>Sociedad Concecionaria San José Tecnocontrol  S.A</t>
  </si>
  <si>
    <t>76.082.113-6</t>
  </si>
  <si>
    <t>01502-192-16</t>
  </si>
  <si>
    <t>CONFIGURACION 3 SWITCH</t>
  </si>
  <si>
    <t>PROGRAMACION DEVICE LOST</t>
  </si>
  <si>
    <t>93.930.000-7</t>
  </si>
  <si>
    <t>5-ETC00433C</t>
  </si>
  <si>
    <t>ASSET TRACKING TAG, IR/RF/LF, 433MHz</t>
  </si>
  <si>
    <t>5-ETC09001</t>
  </si>
  <si>
    <t>EQUIPMENT CLIP (5PC)</t>
  </si>
  <si>
    <t>INSTALACION</t>
  </si>
  <si>
    <t>6023/s</t>
  </si>
  <si>
    <t>AMPOLLETA</t>
  </si>
  <si>
    <t>DVI-D_M1-D_75</t>
  </si>
  <si>
    <t>CABLE DVI-DVI 7,5M</t>
  </si>
  <si>
    <t>Clínica Indisa</t>
  </si>
  <si>
    <t xml:space="preserve">Clínica Indisa </t>
  </si>
  <si>
    <t>92.051.000-0</t>
  </si>
  <si>
    <t>CCDIN</t>
  </si>
  <si>
    <t>PERAS DE LLAMADO</t>
  </si>
  <si>
    <t>Clínica Las Condes</t>
  </si>
  <si>
    <t>Remote Til</t>
  </si>
  <si>
    <t>Las Tranqueras</t>
  </si>
  <si>
    <t xml:space="preserve">Hoteleria Ambar Residence SPA </t>
  </si>
  <si>
    <t>76.133.697-5</t>
  </si>
  <si>
    <t>MODULO DE BAÑO</t>
  </si>
  <si>
    <t xml:space="preserve">ESTACION DE PACIENTE </t>
  </si>
  <si>
    <t xml:space="preserve">LAMPARA </t>
  </si>
  <si>
    <t>R4KPC10</t>
  </si>
  <si>
    <t>R4K11V</t>
  </si>
  <si>
    <t>CLV144</t>
  </si>
  <si>
    <t>Clínica santa María</t>
  </si>
  <si>
    <t>Facturación 21</t>
  </si>
  <si>
    <t>Facturación 22</t>
  </si>
  <si>
    <t>Facturación 23</t>
  </si>
  <si>
    <t>Facturación 24</t>
  </si>
  <si>
    <t>Facturación 25</t>
  </si>
  <si>
    <t xml:space="preserve">Hospital Militar </t>
  </si>
  <si>
    <t>CARREÑO</t>
  </si>
  <si>
    <t>V/D</t>
  </si>
  <si>
    <t>61.101.030-3</t>
  </si>
  <si>
    <t>VALVULA</t>
  </si>
  <si>
    <t>LP7222</t>
  </si>
  <si>
    <t>Clinica  Santa María</t>
  </si>
  <si>
    <t>MESA REMEDA</t>
  </si>
  <si>
    <t xml:space="preserve">PAUL </t>
  </si>
  <si>
    <t xml:space="preserve">Clínica las condes </t>
  </si>
  <si>
    <t xml:space="preserve">Enhanced single </t>
  </si>
  <si>
    <t xml:space="preserve">Pull-cord Stn w/Call Button  </t>
  </si>
  <si>
    <t>clinica Indisa</t>
  </si>
  <si>
    <t>10023-34</t>
  </si>
  <si>
    <t>NETO</t>
  </si>
  <si>
    <t xml:space="preserve">Ingetal </t>
  </si>
  <si>
    <t>Hospital Clinico Viña del Mar</t>
  </si>
  <si>
    <t>Facturación 26</t>
  </si>
  <si>
    <t>Facturación 27</t>
  </si>
  <si>
    <t>Facturación 28</t>
  </si>
  <si>
    <t>Facturación 29</t>
  </si>
  <si>
    <t>Facturación 30</t>
  </si>
  <si>
    <t>111 PROGRAMACION</t>
  </si>
  <si>
    <t xml:space="preserve">DOCUMENTO FALTANTE </t>
  </si>
  <si>
    <t>Hospital Los Angeles</t>
  </si>
  <si>
    <t>32421-32424</t>
  </si>
  <si>
    <t>Listo</t>
  </si>
  <si>
    <t>173126-173159</t>
  </si>
  <si>
    <t>36573-36600</t>
  </si>
  <si>
    <t>FACTURADO</t>
  </si>
  <si>
    <t>50102-3434-se16</t>
  </si>
  <si>
    <t>Mantencion</t>
  </si>
  <si>
    <t>61.606.307-3</t>
  </si>
  <si>
    <t>Contarto por mantencion</t>
  </si>
  <si>
    <t>25 UF</t>
  </si>
  <si>
    <t>61.607.301-k</t>
  </si>
  <si>
    <t>Complejo Asistencial DR. Victor Rios Ruiz (los angeles)</t>
  </si>
  <si>
    <t>5012-3434-se16</t>
  </si>
  <si>
    <t>03-829-3985</t>
  </si>
  <si>
    <t>76307279-7</t>
  </si>
  <si>
    <t>ESTERILIZACION INTEGRAL CENCOMEX  S.A.AUTOPISTA 5980  SANTA MARIA
TALCAHUANO</t>
  </si>
  <si>
    <t>GUIA A FACTURAR</t>
  </si>
  <si>
    <t>STEPLESS LITE RAMP 6.5 FEET 300 K  GRANDE (GULDMAN)</t>
  </si>
  <si>
    <t>30159-32551</t>
  </si>
  <si>
    <t>79.541.370-7</t>
  </si>
  <si>
    <r>
      <rPr>
        <b/>
        <sz val="9"/>
        <color indexed="8"/>
        <rFont val="Calibri"/>
        <family val="2"/>
        <scheme val="minor"/>
      </rPr>
      <t xml:space="preserve">Ingetal, </t>
    </r>
    <r>
      <rPr>
        <sz val="9"/>
        <color indexed="8"/>
        <rFont val="Calibri"/>
        <family val="2"/>
        <scheme val="minor"/>
      </rPr>
      <t>ingenieria y construccion s.a</t>
    </r>
  </si>
  <si>
    <t xml:space="preserve">Cristian Yañez </t>
  </si>
  <si>
    <t>61.108.000-k</t>
  </si>
  <si>
    <t>Caja de Prevensiones de la Defensa Nacional</t>
  </si>
  <si>
    <t>4776-963-se16</t>
  </si>
  <si>
    <t>Bateria</t>
  </si>
  <si>
    <t>64957+B4:F445</t>
  </si>
  <si>
    <t xml:space="preserve">FACTURADO </t>
  </si>
  <si>
    <t>169248-173618</t>
  </si>
  <si>
    <t xml:space="preserve"> COVER CONTROL HOUSING</t>
  </si>
  <si>
    <t>Capredena</t>
  </si>
  <si>
    <t>4776-963-SE16</t>
  </si>
  <si>
    <t>36326-37016</t>
  </si>
  <si>
    <t xml:space="preserve">CLINICA LAS CONDES 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</si>
</sst>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6"/>
      <color rgb="FFFF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164" fontId="1" fillId="0" borderId="0"/>
    <xf numFmtId="164" fontId="2" fillId="0" borderId="0"/>
    <xf numFmtId="164" fontId="2" fillId="0" borderId="0"/>
    <xf numFmtId="165" fontId="2" fillId="0" borderId="0" applyFont="0" applyFill="0" applyBorder="0" applyAlignment="0" applyProtection="0"/>
    <xf numFmtId="164" fontId="1" fillId="0" borderId="0"/>
    <xf numFmtId="164" fontId="3" fillId="0" borderId="0"/>
    <xf numFmtId="164" fontId="2" fillId="0" borderId="0"/>
    <xf numFmtId="164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16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8" fillId="0" borderId="0"/>
    <xf numFmtId="0" fontId="4" fillId="0" borderId="0" applyBorder="0"/>
    <xf numFmtId="0" fontId="4" fillId="0" borderId="0" applyBorder="0"/>
    <xf numFmtId="0" fontId="4" fillId="0" borderId="0" applyBorder="0"/>
    <xf numFmtId="0" fontId="31" fillId="0" borderId="0" applyNumberFormat="0" applyFill="0" applyBorder="0" applyAlignment="0" applyProtection="0"/>
  </cellStyleXfs>
  <cellXfs count="188">
    <xf numFmtId="0" fontId="0" fillId="0" borderId="0" xfId="0"/>
    <xf numFmtId="0" fontId="6" fillId="4" borderId="10" xfId="1" applyNumberFormat="1" applyFont="1" applyFill="1" applyBorder="1" applyAlignment="1">
      <alignment horizontal="center" vertical="center"/>
    </xf>
    <xf numFmtId="0" fontId="7" fillId="3" borderId="13" xfId="1" applyNumberFormat="1" applyFont="1" applyFill="1" applyBorder="1" applyAlignment="1">
      <alignment horizontal="right"/>
    </xf>
    <xf numFmtId="0" fontId="7" fillId="3" borderId="14" xfId="1" applyNumberFormat="1" applyFont="1" applyFill="1" applyBorder="1" applyAlignment="1">
      <alignment horizontal="center"/>
    </xf>
    <xf numFmtId="0" fontId="8" fillId="4" borderId="9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1" xfId="1" applyNumberFormat="1" applyFont="1" applyFill="1" applyBorder="1" applyAlignment="1">
      <alignment horizontal="right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3" xfId="1" applyNumberFormat="1" applyFont="1" applyFill="1" applyBorder="1" applyAlignment="1">
      <alignment horizontal="right"/>
    </xf>
    <xf numFmtId="0" fontId="12" fillId="6" borderId="14" xfId="1" applyNumberFormat="1" applyFont="1" applyFill="1" applyBorder="1" applyAlignment="1">
      <alignment horizontal="center"/>
    </xf>
    <xf numFmtId="164" fontId="10" fillId="5" borderId="15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4" xfId="1" applyNumberFormat="1" applyFont="1" applyFill="1" applyBorder="1" applyAlignment="1">
      <alignment horizontal="center"/>
    </xf>
    <xf numFmtId="14" fontId="10" fillId="5" borderId="15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6" xfId="1" applyNumberFormat="1" applyFont="1" applyFill="1" applyBorder="1" applyAlignment="1">
      <alignment horizontal="right"/>
    </xf>
    <xf numFmtId="0" fontId="9" fillId="6" borderId="17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18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1" xfId="1" applyNumberFormat="1" applyFont="1" applyFill="1" applyBorder="1" applyAlignment="1">
      <alignment horizontal="center"/>
    </xf>
    <xf numFmtId="164" fontId="9" fillId="6" borderId="10" xfId="1" applyFont="1" applyFill="1" applyBorder="1" applyAlignment="1">
      <alignment horizontal="center"/>
    </xf>
    <xf numFmtId="164" fontId="9" fillId="6" borderId="21" xfId="1" applyFont="1" applyFill="1" applyBorder="1" applyAlignment="1">
      <alignment horizontal="center"/>
    </xf>
    <xf numFmtId="164" fontId="9" fillId="6" borderId="21" xfId="1" applyNumberFormat="1" applyFont="1" applyFill="1" applyBorder="1" applyAlignment="1">
      <alignment horizontal="right"/>
    </xf>
    <xf numFmtId="0" fontId="9" fillId="6" borderId="25" xfId="1" applyNumberFormat="1" applyFont="1" applyFill="1" applyBorder="1" applyAlignment="1">
      <alignment horizontal="center"/>
    </xf>
    <xf numFmtId="0" fontId="9" fillId="6" borderId="24" xfId="1" applyNumberFormat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12" xfId="1" applyNumberFormat="1" applyFont="1" applyFill="1" applyBorder="1" applyAlignment="1">
      <alignment horizontal="right"/>
    </xf>
    <xf numFmtId="0" fontId="9" fillId="6" borderId="26" xfId="1" applyNumberFormat="1" applyFont="1" applyFill="1" applyBorder="1" applyAlignment="1">
      <alignment horizontal="center"/>
    </xf>
    <xf numFmtId="0" fontId="9" fillId="6" borderId="26" xfId="1" applyNumberFormat="1" applyFont="1" applyFill="1" applyBorder="1"/>
    <xf numFmtId="164" fontId="9" fillId="6" borderId="22" xfId="1" applyFont="1" applyFill="1" applyBorder="1" applyAlignment="1">
      <alignment horizontal="center"/>
    </xf>
    <xf numFmtId="164" fontId="9" fillId="6" borderId="20" xfId="1" applyNumberFormat="1" applyFont="1" applyFill="1" applyBorder="1" applyAlignment="1">
      <alignment horizontal="left"/>
    </xf>
    <xf numFmtId="164" fontId="9" fillId="6" borderId="19" xfId="1" applyNumberFormat="1" applyFont="1" applyFill="1" applyBorder="1" applyAlignment="1">
      <alignment horizontal="right"/>
    </xf>
    <xf numFmtId="0" fontId="12" fillId="6" borderId="12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1" xfId="9" applyNumberFormat="1" applyFill="1" applyBorder="1" applyAlignment="1">
      <alignment horizontal="left"/>
    </xf>
    <xf numFmtId="0" fontId="0" fillId="8" borderId="13" xfId="9" applyNumberFormat="1" applyFont="1" applyFill="1" applyBorder="1" applyAlignment="1">
      <alignment horizontal="left"/>
    </xf>
    <xf numFmtId="164" fontId="1" fillId="8" borderId="14" xfId="9" applyFill="1" applyBorder="1"/>
    <xf numFmtId="0" fontId="1" fillId="8" borderId="13" xfId="9" applyNumberFormat="1" applyFill="1" applyBorder="1" applyAlignment="1">
      <alignment horizontal="left"/>
    </xf>
    <xf numFmtId="0" fontId="1" fillId="8" borderId="18" xfId="9" applyNumberFormat="1" applyFill="1" applyBorder="1" applyAlignment="1">
      <alignment horizontal="left"/>
    </xf>
    <xf numFmtId="0" fontId="5" fillId="8" borderId="21" xfId="0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9" fillId="6" borderId="11" xfId="1" applyNumberFormat="1" applyFont="1" applyFill="1" applyBorder="1" applyAlignment="1">
      <alignment horizontal="center"/>
    </xf>
    <xf numFmtId="0" fontId="9" fillId="6" borderId="18" xfId="1" applyNumberFormat="1" applyFont="1" applyFill="1" applyBorder="1" applyAlignment="1">
      <alignment horizontal="center"/>
    </xf>
    <xf numFmtId="0" fontId="9" fillId="6" borderId="27" xfId="1" applyNumberFormat="1" applyFont="1" applyFill="1" applyBorder="1" applyAlignment="1">
      <alignment horizontal="center"/>
    </xf>
    <xf numFmtId="0" fontId="9" fillId="6" borderId="1" xfId="1" applyNumberFormat="1" applyFont="1" applyFill="1" applyBorder="1" applyAlignment="1">
      <alignment horizontal="center"/>
    </xf>
    <xf numFmtId="0" fontId="9" fillId="6" borderId="20" xfId="1" applyNumberFormat="1" applyFont="1" applyFill="1" applyBorder="1"/>
    <xf numFmtId="0" fontId="9" fillId="6" borderId="28" xfId="1" applyNumberFormat="1" applyFont="1" applyFill="1" applyBorder="1" applyAlignment="1">
      <alignment horizontal="center"/>
    </xf>
    <xf numFmtId="0" fontId="9" fillId="6" borderId="4" xfId="1" applyNumberFormat="1" applyFont="1" applyFill="1" applyBorder="1" applyAlignment="1">
      <alignment horizontal="center"/>
    </xf>
    <xf numFmtId="0" fontId="9" fillId="6" borderId="13" xfId="1" applyNumberFormat="1" applyFont="1" applyFill="1" applyBorder="1" applyAlignment="1">
      <alignment horizontal="center"/>
    </xf>
    <xf numFmtId="0" fontId="9" fillId="6" borderId="31" xfId="1" applyNumberFormat="1" applyFont="1" applyFill="1" applyBorder="1" applyAlignment="1">
      <alignment horizontal="center"/>
    </xf>
    <xf numFmtId="164" fontId="9" fillId="6" borderId="28" xfId="1" applyFont="1" applyFill="1" applyBorder="1" applyAlignment="1">
      <alignment horizontal="center"/>
    </xf>
    <xf numFmtId="164" fontId="9" fillId="6" borderId="29" xfId="1" applyNumberFormat="1" applyFont="1" applyFill="1" applyBorder="1" applyAlignment="1">
      <alignment horizontal="right"/>
    </xf>
    <xf numFmtId="164" fontId="9" fillId="6" borderId="5" xfId="1" applyFont="1" applyFill="1" applyBorder="1" applyAlignment="1">
      <alignment horizontal="center"/>
    </xf>
    <xf numFmtId="0" fontId="9" fillId="6" borderId="32" xfId="1" applyNumberFormat="1" applyFont="1" applyFill="1" applyBorder="1" applyAlignment="1">
      <alignment horizontal="center"/>
    </xf>
    <xf numFmtId="164" fontId="9" fillId="6" borderId="4" xfId="1" applyFont="1" applyFill="1" applyBorder="1" applyAlignment="1">
      <alignment horizontal="center"/>
    </xf>
    <xf numFmtId="164" fontId="9" fillId="6" borderId="33" xfId="1" applyNumberFormat="1" applyFont="1" applyFill="1" applyBorder="1" applyAlignment="1">
      <alignment horizontal="right"/>
    </xf>
    <xf numFmtId="164" fontId="9" fillId="6" borderId="30" xfId="1" applyNumberFormat="1" applyFont="1" applyFill="1" applyBorder="1" applyAlignment="1">
      <alignment horizontal="right"/>
    </xf>
    <xf numFmtId="164" fontId="9" fillId="6" borderId="14" xfId="1" applyNumberFormat="1" applyFont="1" applyFill="1" applyBorder="1" applyAlignment="1">
      <alignment horizontal="right"/>
    </xf>
    <xf numFmtId="164" fontId="9" fillId="6" borderId="31" xfId="1" applyFont="1" applyFill="1" applyBorder="1" applyAlignment="1">
      <alignment horizontal="center"/>
    </xf>
    <xf numFmtId="164" fontId="9" fillId="6" borderId="1" xfId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>
      <alignment horizontal="center" vertical="center"/>
    </xf>
    <xf numFmtId="164" fontId="9" fillId="6" borderId="8" xfId="1" applyFont="1" applyFill="1" applyBorder="1" applyAlignment="1">
      <alignment horizontal="center"/>
    </xf>
    <xf numFmtId="164" fontId="9" fillId="6" borderId="34" xfId="1" applyNumberFormat="1" applyFont="1" applyFill="1" applyBorder="1" applyAlignment="1">
      <alignment horizontal="right"/>
    </xf>
    <xf numFmtId="0" fontId="9" fillId="6" borderId="5" xfId="1" applyNumberFormat="1" applyFont="1" applyFill="1" applyBorder="1" applyAlignment="1">
      <alignment horizontal="center"/>
    </xf>
    <xf numFmtId="0" fontId="9" fillId="6" borderId="35" xfId="1" applyNumberFormat="1" applyFont="1" applyFill="1" applyBorder="1" applyAlignment="1">
      <alignment horizontal="center"/>
    </xf>
    <xf numFmtId="164" fontId="9" fillId="6" borderId="28" xfId="1" applyNumberFormat="1" applyFont="1" applyFill="1" applyBorder="1" applyAlignment="1">
      <alignment horizontal="center"/>
    </xf>
    <xf numFmtId="164" fontId="9" fillId="6" borderId="5" xfId="1" applyNumberFormat="1" applyFont="1" applyFill="1" applyBorder="1" applyAlignment="1">
      <alignment horizontal="center"/>
    </xf>
    <xf numFmtId="0" fontId="17" fillId="4" borderId="1" xfId="17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center"/>
    </xf>
    <xf numFmtId="164" fontId="9" fillId="2" borderId="0" xfId="1" applyFont="1" applyFill="1" applyBorder="1" applyAlignment="1">
      <alignment horizontal="center"/>
    </xf>
    <xf numFmtId="0" fontId="9" fillId="2" borderId="0" xfId="1" applyNumberFormat="1" applyFont="1" applyFill="1" applyBorder="1"/>
    <xf numFmtId="164" fontId="0" fillId="0" borderId="4" xfId="0" applyNumberForma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2" borderId="0" xfId="0" applyFill="1"/>
    <xf numFmtId="164" fontId="0" fillId="8" borderId="14" xfId="9" applyFont="1" applyFill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/>
    <xf numFmtId="0" fontId="0" fillId="11" borderId="0" xfId="0" applyFill="1"/>
    <xf numFmtId="0" fontId="0" fillId="0" borderId="0" xfId="0" applyFont="1"/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left" vertical="center"/>
    </xf>
    <xf numFmtId="164" fontId="21" fillId="9" borderId="1" xfId="0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6" borderId="19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10" xfId="1" applyNumberFormat="1" applyFont="1" applyFill="1" applyBorder="1" applyAlignment="1">
      <alignment horizontal="center" vertical="center"/>
    </xf>
    <xf numFmtId="0" fontId="7" fillId="3" borderId="13" xfId="1" applyNumberFormat="1" applyFont="1" applyFill="1" applyBorder="1" applyAlignment="1">
      <alignment horizontal="right"/>
    </xf>
    <xf numFmtId="0" fontId="7" fillId="3" borderId="14" xfId="1" applyNumberFormat="1" applyFont="1" applyFill="1" applyBorder="1" applyAlignment="1">
      <alignment horizontal="center"/>
    </xf>
    <xf numFmtId="0" fontId="8" fillId="0" borderId="0" xfId="0" applyFont="1"/>
    <xf numFmtId="0" fontId="9" fillId="6" borderId="29" xfId="1" applyNumberFormat="1" applyFont="1" applyFill="1" applyBorder="1" applyAlignment="1">
      <alignment horizontal="center"/>
    </xf>
    <xf numFmtId="0" fontId="9" fillId="6" borderId="27" xfId="1" applyNumberFormat="1" applyFont="1" applyFill="1" applyBorder="1" applyAlignment="1">
      <alignment horizontal="center"/>
    </xf>
    <xf numFmtId="6" fontId="9" fillId="6" borderId="1" xfId="1" applyNumberFormat="1" applyFont="1" applyFill="1" applyBorder="1" applyAlignment="1">
      <alignment horizontal="center"/>
    </xf>
    <xf numFmtId="0" fontId="8" fillId="4" borderId="9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1" xfId="1" applyNumberFormat="1" applyFont="1" applyFill="1" applyBorder="1" applyAlignment="1">
      <alignment horizontal="right"/>
    </xf>
    <xf numFmtId="0" fontId="12" fillId="6" borderId="12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3" xfId="1" applyNumberFormat="1" applyFont="1" applyFill="1" applyBorder="1" applyAlignment="1">
      <alignment horizontal="right"/>
    </xf>
    <xf numFmtId="0" fontId="12" fillId="6" borderId="14" xfId="1" applyNumberFormat="1" applyFont="1" applyFill="1" applyBorder="1" applyAlignment="1">
      <alignment horizontal="center"/>
    </xf>
    <xf numFmtId="164" fontId="10" fillId="5" borderId="15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4" xfId="1" applyNumberFormat="1" applyFont="1" applyFill="1" applyBorder="1" applyAlignment="1">
      <alignment horizontal="center"/>
    </xf>
    <xf numFmtId="14" fontId="10" fillId="5" borderId="15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6" xfId="1" applyNumberFormat="1" applyFont="1" applyFill="1" applyBorder="1" applyAlignment="1">
      <alignment horizontal="right"/>
    </xf>
    <xf numFmtId="0" fontId="9" fillId="6" borderId="17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18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1" xfId="1" applyNumberFormat="1" applyFont="1" applyFill="1" applyBorder="1" applyAlignment="1">
      <alignment horizontal="center"/>
    </xf>
    <xf numFmtId="164" fontId="9" fillId="6" borderId="10" xfId="1" applyFont="1" applyFill="1" applyBorder="1" applyAlignment="1">
      <alignment horizontal="center"/>
    </xf>
    <xf numFmtId="164" fontId="9" fillId="6" borderId="21" xfId="1" applyFont="1" applyFill="1" applyBorder="1" applyAlignment="1">
      <alignment horizontal="center"/>
    </xf>
    <xf numFmtId="164" fontId="9" fillId="6" borderId="21" xfId="1" applyNumberFormat="1" applyFont="1" applyFill="1" applyBorder="1" applyAlignment="1">
      <alignment horizontal="right"/>
    </xf>
    <xf numFmtId="0" fontId="9" fillId="6" borderId="25" xfId="1" applyNumberFormat="1" applyFont="1" applyFill="1" applyBorder="1" applyAlignment="1">
      <alignment horizontal="center"/>
    </xf>
    <xf numFmtId="0" fontId="9" fillId="6" borderId="24" xfId="1" applyNumberFormat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12" xfId="1" applyNumberFormat="1" applyFont="1" applyFill="1" applyBorder="1" applyAlignment="1">
      <alignment horizontal="right"/>
    </xf>
    <xf numFmtId="0" fontId="9" fillId="6" borderId="26" xfId="1" applyNumberFormat="1" applyFont="1" applyFill="1" applyBorder="1" applyAlignment="1">
      <alignment horizontal="center"/>
    </xf>
    <xf numFmtId="164" fontId="9" fillId="6" borderId="22" xfId="1" applyFont="1" applyFill="1" applyBorder="1" applyAlignment="1">
      <alignment horizontal="center"/>
    </xf>
    <xf numFmtId="164" fontId="9" fillId="6" borderId="20" xfId="1" applyNumberFormat="1" applyFont="1" applyFill="1" applyBorder="1" applyAlignment="1">
      <alignment horizontal="left"/>
    </xf>
    <xf numFmtId="164" fontId="9" fillId="6" borderId="19" xfId="1" applyNumberFormat="1" applyFont="1" applyFill="1" applyBorder="1" applyAlignment="1">
      <alignment horizontal="right"/>
    </xf>
    <xf numFmtId="164" fontId="9" fillId="6" borderId="29" xfId="1" applyNumberFormat="1" applyFont="1" applyFill="1" applyBorder="1" applyAlignment="1">
      <alignment horizontal="right"/>
    </xf>
    <xf numFmtId="0" fontId="9" fillId="6" borderId="18" xfId="1" applyNumberFormat="1" applyFont="1" applyFill="1" applyBorder="1" applyAlignment="1">
      <alignment horizontal="center"/>
    </xf>
    <xf numFmtId="0" fontId="12" fillId="6" borderId="12" xfId="1" applyNumberFormat="1" applyFont="1" applyFill="1" applyBorder="1" applyAlignment="1">
      <alignment horizontal="center" wrapText="1"/>
    </xf>
    <xf numFmtId="164" fontId="0" fillId="8" borderId="12" xfId="9" applyFont="1" applyFill="1" applyBorder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13" fillId="0" borderId="0" xfId="0" applyFont="1" applyBorder="1"/>
    <xf numFmtId="0" fontId="27" fillId="0" borderId="6" xfId="0" applyFont="1" applyBorder="1"/>
    <xf numFmtId="164" fontId="27" fillId="0" borderId="2" xfId="0" applyNumberFormat="1" applyFont="1" applyBorder="1"/>
    <xf numFmtId="0" fontId="27" fillId="0" borderId="1" xfId="0" applyFont="1" applyBorder="1"/>
    <xf numFmtId="164" fontId="27" fillId="0" borderId="8" xfId="0" applyNumberFormat="1" applyFont="1" applyBorder="1"/>
    <xf numFmtId="0" fontId="27" fillId="0" borderId="31" xfId="0" applyFont="1" applyBorder="1"/>
    <xf numFmtId="164" fontId="27" fillId="0" borderId="5" xfId="0" applyNumberFormat="1" applyFont="1" applyBorder="1"/>
    <xf numFmtId="0" fontId="28" fillId="0" borderId="0" xfId="0" applyFont="1"/>
    <xf numFmtId="0" fontId="30" fillId="2" borderId="1" xfId="0" applyFont="1" applyFill="1" applyBorder="1" applyAlignment="1">
      <alignment horizontal="center" vertical="center"/>
    </xf>
    <xf numFmtId="0" fontId="12" fillId="6" borderId="14" xfId="1" applyNumberFormat="1" applyFont="1" applyFill="1" applyBorder="1" applyAlignment="1">
      <alignment horizontal="center" wrapText="1"/>
    </xf>
    <xf numFmtId="164" fontId="0" fillId="8" borderId="19" xfId="9" applyFont="1" applyFill="1" applyBorder="1"/>
    <xf numFmtId="0" fontId="31" fillId="0" borderId="0" xfId="27" applyBorder="1" applyAlignment="1">
      <alignment horizontal="center" vertical="center"/>
    </xf>
    <xf numFmtId="0" fontId="0" fillId="9" borderId="0" xfId="0" applyFill="1"/>
    <xf numFmtId="6" fontId="26" fillId="9" borderId="1" xfId="1" applyNumberFormat="1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1" fillId="0" borderId="0" xfId="0" applyFont="1"/>
    <xf numFmtId="0" fontId="21" fillId="2" borderId="7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9" borderId="3" xfId="0" applyFont="1" applyFill="1" applyBorder="1" applyAlignment="1">
      <alignment horizontal="left" vertical="center"/>
    </xf>
    <xf numFmtId="164" fontId="21" fillId="9" borderId="7" xfId="0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ill="1" applyBorder="1"/>
    <xf numFmtId="0" fontId="0" fillId="2" borderId="7" xfId="0" applyFill="1" applyBorder="1"/>
    <xf numFmtId="164" fontId="21" fillId="10" borderId="1" xfId="0" applyNumberFormat="1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/>
  </cellXfs>
  <cellStyles count="28">
    <cellStyle name="Comma 2" xfId="20"/>
    <cellStyle name="Currency 2" xfId="22"/>
    <cellStyle name="Hipervínculo" xfId="27" builtinId="8"/>
    <cellStyle name="Millares 2" xfId="19"/>
    <cellStyle name="Moneda 2" xfId="4"/>
    <cellStyle name="Moneda 2 2" xfId="21"/>
    <cellStyle name="Normal" xfId="0" builtinId="0"/>
    <cellStyle name="Normal 10" xfId="12"/>
    <cellStyle name="Normal 11" xfId="13"/>
    <cellStyle name="Normal 12" xfId="14"/>
    <cellStyle name="Normal 13" xfId="15"/>
    <cellStyle name="Normal 2" xfId="2"/>
    <cellStyle name="Normal 2 2" xfId="16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rgb="FFC0000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rgb="FF0070C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rgb="FFC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[$$-340A]\ 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6FFFF"/>
      <color rgb="FFCCFFFF"/>
      <color rgb="FF66FF3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L28" totalsRowShown="0" headerRowDxfId="13" dataDxfId="12">
  <autoFilter ref="A3:L28"/>
  <tableColumns count="12">
    <tableColumn id="1" name="N" dataDxfId="11"/>
    <tableColumn id="2" name="Clínica u 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 despacho" dataDxfId="4"/>
    <tableColumn id="9" name="Factura " dataDxfId="3"/>
    <tableColumn id="10" name="Entregado " dataDxfId="2"/>
    <tableColumn id="11" name="Encargado " dataDxfId="1"/>
    <tableColumn id="12" name="DOCUMENTO FALTANTE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9"/>
  <sheetViews>
    <sheetView workbookViewId="0">
      <selection activeCell="F58" sqref="B46:F58"/>
    </sheetView>
  </sheetViews>
  <sheetFormatPr baseColWidth="10" defaultRowHeight="15"/>
  <cols>
    <col min="2" max="2" width="34.7109375" customWidth="1"/>
    <col min="3" max="3" width="38.7109375" style="105" customWidth="1"/>
  </cols>
  <sheetData>
    <row r="3" spans="2:6" ht="15.75" thickBot="1"/>
    <row r="4" spans="2:6" ht="15.75" thickBot="1">
      <c r="B4" s="113"/>
      <c r="C4" s="106" t="s">
        <v>15</v>
      </c>
      <c r="D4" s="114"/>
      <c r="E4" s="115"/>
      <c r="F4" s="116"/>
    </row>
    <row r="5" spans="2:6">
      <c r="B5" s="117" t="s">
        <v>16</v>
      </c>
      <c r="C5" s="149" t="s">
        <v>88</v>
      </c>
      <c r="D5" s="119"/>
      <c r="E5" s="120" t="s">
        <v>17</v>
      </c>
      <c r="F5" s="121"/>
    </row>
    <row r="6" spans="2:6">
      <c r="B6" s="122" t="s">
        <v>18</v>
      </c>
      <c r="C6" s="123" t="s">
        <v>19</v>
      </c>
      <c r="D6" s="124"/>
      <c r="E6" s="125"/>
      <c r="F6" s="121"/>
    </row>
    <row r="7" spans="2:6">
      <c r="B7" s="122" t="s">
        <v>20</v>
      </c>
      <c r="C7" s="126">
        <v>173582</v>
      </c>
      <c r="D7" s="127"/>
      <c r="E7" s="125" t="s">
        <v>21</v>
      </c>
      <c r="F7" s="121"/>
    </row>
    <row r="8" spans="2:6">
      <c r="B8" s="122" t="s">
        <v>22</v>
      </c>
      <c r="C8" s="126"/>
      <c r="D8" s="119"/>
      <c r="E8" s="128"/>
      <c r="F8" s="121"/>
    </row>
    <row r="9" spans="2:6">
      <c r="B9" s="107" t="s">
        <v>23</v>
      </c>
      <c r="C9" s="108">
        <v>32752</v>
      </c>
      <c r="D9" s="119"/>
      <c r="E9" s="129"/>
      <c r="F9" s="121"/>
    </row>
    <row r="10" spans="2:6">
      <c r="B10" s="122" t="s">
        <v>24</v>
      </c>
      <c r="C10" s="126" t="s">
        <v>25</v>
      </c>
      <c r="D10" s="119"/>
      <c r="E10" s="129"/>
      <c r="F10" s="121"/>
    </row>
    <row r="11" spans="2:6">
      <c r="B11" s="130" t="s">
        <v>26</v>
      </c>
      <c r="C11" s="131" t="s">
        <v>25</v>
      </c>
      <c r="D11" s="119"/>
      <c r="E11" s="132"/>
      <c r="F11" s="121"/>
    </row>
    <row r="12" spans="2:6">
      <c r="B12" s="130" t="s">
        <v>27</v>
      </c>
      <c r="C12" s="131"/>
      <c r="D12" s="119"/>
      <c r="E12" s="132"/>
      <c r="F12" s="121"/>
    </row>
    <row r="13" spans="2:6" ht="15.75" thickBot="1">
      <c r="B13" s="133" t="s">
        <v>28</v>
      </c>
      <c r="C13" s="131"/>
      <c r="D13" s="119"/>
      <c r="E13" s="132"/>
      <c r="F13" s="134"/>
    </row>
    <row r="14" spans="2:6" ht="15.75" thickBot="1">
      <c r="B14" s="135" t="s">
        <v>29</v>
      </c>
      <c r="C14" s="135" t="s">
        <v>30</v>
      </c>
      <c r="D14" s="136" t="s">
        <v>31</v>
      </c>
      <c r="E14" s="137" t="s">
        <v>32</v>
      </c>
      <c r="F14" s="138" t="s">
        <v>33</v>
      </c>
    </row>
    <row r="15" spans="2:6">
      <c r="B15" s="139">
        <v>3200000000</v>
      </c>
      <c r="C15" s="139" t="s">
        <v>159</v>
      </c>
      <c r="D15" s="140">
        <v>1</v>
      </c>
      <c r="E15" s="141">
        <v>318917</v>
      </c>
      <c r="F15" s="142">
        <v>318917</v>
      </c>
    </row>
    <row r="16" spans="2:6" ht="15.75" thickBot="1">
      <c r="B16" s="143"/>
      <c r="C16" s="143"/>
      <c r="D16" s="144"/>
      <c r="E16" s="145" t="s">
        <v>34</v>
      </c>
      <c r="F16" s="146">
        <v>318917</v>
      </c>
    </row>
    <row r="17" spans="2:6" ht="15.75" thickBot="1">
      <c r="B17" s="109"/>
      <c r="C17" s="104"/>
      <c r="D17" s="109"/>
      <c r="E17" s="109"/>
      <c r="F17" s="109"/>
    </row>
    <row r="18" spans="2:6" ht="15.75" thickBot="1">
      <c r="B18" s="113"/>
      <c r="C18" s="106" t="s">
        <v>35</v>
      </c>
      <c r="D18" s="114"/>
      <c r="E18" s="115"/>
      <c r="F18" s="116"/>
    </row>
    <row r="19" spans="2:6">
      <c r="B19" s="117" t="s">
        <v>16</v>
      </c>
      <c r="C19" s="149" t="s">
        <v>62</v>
      </c>
      <c r="D19" s="119"/>
      <c r="E19" s="120" t="s">
        <v>17</v>
      </c>
      <c r="F19" s="121"/>
    </row>
    <row r="20" spans="2:6">
      <c r="B20" s="122" t="s">
        <v>18</v>
      </c>
      <c r="C20" s="123" t="s">
        <v>46</v>
      </c>
      <c r="D20" s="124"/>
      <c r="E20" s="125"/>
      <c r="F20" s="121"/>
    </row>
    <row r="21" spans="2:6">
      <c r="B21" s="122" t="s">
        <v>20</v>
      </c>
      <c r="C21" s="126">
        <v>173584</v>
      </c>
      <c r="D21" s="127"/>
      <c r="E21" s="125" t="s">
        <v>21</v>
      </c>
      <c r="F21" s="121"/>
    </row>
    <row r="22" spans="2:6">
      <c r="B22" s="122" t="s">
        <v>22</v>
      </c>
      <c r="C22" s="126"/>
      <c r="D22" s="119"/>
      <c r="E22" s="128"/>
      <c r="F22" s="121"/>
    </row>
    <row r="23" spans="2:6">
      <c r="B23" s="107" t="s">
        <v>23</v>
      </c>
      <c r="C23" s="108">
        <v>32755</v>
      </c>
      <c r="D23" s="119"/>
      <c r="E23" s="129"/>
      <c r="F23" s="121"/>
    </row>
    <row r="24" spans="2:6">
      <c r="B24" s="122" t="s">
        <v>24</v>
      </c>
      <c r="C24" s="126" t="s">
        <v>25</v>
      </c>
      <c r="D24" s="119"/>
      <c r="E24" s="129"/>
      <c r="F24" s="121"/>
    </row>
    <row r="25" spans="2:6">
      <c r="B25" s="130" t="s">
        <v>26</v>
      </c>
      <c r="C25" s="131" t="s">
        <v>25</v>
      </c>
      <c r="D25" s="119"/>
      <c r="E25" s="132"/>
      <c r="F25" s="121"/>
    </row>
    <row r="26" spans="2:6">
      <c r="B26" s="130" t="s">
        <v>27</v>
      </c>
      <c r="C26" s="131"/>
      <c r="D26" s="119"/>
      <c r="E26" s="132"/>
      <c r="F26" s="121"/>
    </row>
    <row r="27" spans="2:6" ht="15.75" thickBot="1">
      <c r="B27" s="133" t="s">
        <v>28</v>
      </c>
      <c r="C27" s="131"/>
      <c r="D27" s="119"/>
      <c r="E27" s="132"/>
      <c r="F27" s="134"/>
    </row>
    <row r="28" spans="2:6" ht="15.75" thickBot="1">
      <c r="B28" s="135" t="s">
        <v>29</v>
      </c>
      <c r="C28" s="135" t="s">
        <v>30</v>
      </c>
      <c r="D28" s="136" t="s">
        <v>31</v>
      </c>
      <c r="E28" s="137" t="s">
        <v>32</v>
      </c>
      <c r="F28" s="138" t="s">
        <v>33</v>
      </c>
    </row>
    <row r="29" spans="2:6">
      <c r="B29" s="111">
        <v>3200000000</v>
      </c>
      <c r="C29" s="110" t="s">
        <v>159</v>
      </c>
      <c r="D29" s="111">
        <v>1</v>
      </c>
      <c r="E29" s="112">
        <v>160000</v>
      </c>
      <c r="F29" s="147">
        <v>160000</v>
      </c>
    </row>
    <row r="30" spans="2:6" ht="15.75" thickBot="1">
      <c r="B30" s="148"/>
      <c r="C30" s="103"/>
      <c r="D30" s="144"/>
      <c r="E30" s="145" t="s">
        <v>34</v>
      </c>
      <c r="F30" s="146">
        <v>160000</v>
      </c>
    </row>
    <row r="31" spans="2:6" ht="15.75" thickBot="1">
      <c r="B31" s="109"/>
      <c r="C31" s="104"/>
      <c r="D31" s="109"/>
      <c r="E31" s="109"/>
      <c r="F31" s="109"/>
    </row>
    <row r="32" spans="2:6" ht="15.75" thickBot="1">
      <c r="B32" s="113"/>
      <c r="C32" s="106" t="s">
        <v>36</v>
      </c>
      <c r="D32" s="114"/>
      <c r="E32" s="115"/>
      <c r="F32" s="116"/>
    </row>
    <row r="33" spans="2:6">
      <c r="B33" s="117" t="s">
        <v>16</v>
      </c>
      <c r="C33" s="118" t="s">
        <v>160</v>
      </c>
      <c r="D33" s="119"/>
      <c r="E33" s="120" t="s">
        <v>17</v>
      </c>
      <c r="F33" s="121"/>
    </row>
    <row r="34" spans="2:6">
      <c r="B34" s="122" t="s">
        <v>18</v>
      </c>
      <c r="C34" s="123" t="s">
        <v>45</v>
      </c>
      <c r="D34" s="124"/>
      <c r="E34" s="125"/>
      <c r="F34" s="121"/>
    </row>
    <row r="35" spans="2:6">
      <c r="B35" s="122" t="s">
        <v>20</v>
      </c>
      <c r="C35" s="126">
        <v>173583</v>
      </c>
      <c r="D35" s="127"/>
      <c r="E35" s="125" t="s">
        <v>21</v>
      </c>
      <c r="F35" s="121"/>
    </row>
    <row r="36" spans="2:6">
      <c r="B36" s="122" t="s">
        <v>22</v>
      </c>
      <c r="C36" s="126"/>
      <c r="D36" s="119"/>
      <c r="E36" s="128"/>
      <c r="F36" s="121"/>
    </row>
    <row r="37" spans="2:6">
      <c r="B37" s="107" t="s">
        <v>23</v>
      </c>
      <c r="C37" s="108">
        <v>32756</v>
      </c>
      <c r="D37" s="119"/>
      <c r="E37" s="129"/>
      <c r="F37" s="121"/>
    </row>
    <row r="38" spans="2:6">
      <c r="B38" s="122" t="s">
        <v>24</v>
      </c>
      <c r="C38" s="126" t="s">
        <v>25</v>
      </c>
      <c r="D38" s="119"/>
      <c r="E38" s="129"/>
      <c r="F38" s="121"/>
    </row>
    <row r="39" spans="2:6">
      <c r="B39" s="130" t="s">
        <v>26</v>
      </c>
      <c r="C39" s="131" t="s">
        <v>25</v>
      </c>
      <c r="D39" s="119"/>
      <c r="E39" s="132"/>
      <c r="F39" s="121"/>
    </row>
    <row r="40" spans="2:6">
      <c r="B40" s="130" t="s">
        <v>27</v>
      </c>
      <c r="C40" s="131"/>
      <c r="D40" s="119"/>
      <c r="E40" s="132"/>
      <c r="F40" s="121"/>
    </row>
    <row r="41" spans="2:6" ht="15.75" thickBot="1">
      <c r="B41" s="133" t="s">
        <v>28</v>
      </c>
      <c r="C41" s="131"/>
      <c r="D41" s="119"/>
      <c r="E41" s="132"/>
      <c r="F41" s="134"/>
    </row>
    <row r="42" spans="2:6" ht="15.75" thickBot="1">
      <c r="B42" s="135" t="s">
        <v>29</v>
      </c>
      <c r="C42" s="135" t="s">
        <v>30</v>
      </c>
      <c r="D42" s="136" t="s">
        <v>31</v>
      </c>
      <c r="E42" s="137" t="s">
        <v>32</v>
      </c>
      <c r="F42" s="138" t="s">
        <v>33</v>
      </c>
    </row>
    <row r="43" spans="2:6">
      <c r="B43" s="111">
        <v>3200000000</v>
      </c>
      <c r="C43" s="110" t="s">
        <v>159</v>
      </c>
      <c r="D43" s="111">
        <v>1</v>
      </c>
      <c r="E43" s="112">
        <v>649575</v>
      </c>
      <c r="F43" s="112">
        <v>649575</v>
      </c>
    </row>
    <row r="44" spans="2:6" ht="15.75" thickBot="1">
      <c r="B44" s="148"/>
      <c r="C44" s="103" t="s">
        <v>162</v>
      </c>
      <c r="D44" s="144"/>
      <c r="E44" s="112" t="s">
        <v>142</v>
      </c>
      <c r="F44" s="112" t="s">
        <v>179</v>
      </c>
    </row>
    <row r="45" spans="2:6" ht="15.75" thickBot="1">
      <c r="B45" s="109"/>
      <c r="C45" s="104"/>
      <c r="D45" s="109"/>
      <c r="E45" s="109"/>
      <c r="F45" s="109"/>
    </row>
    <row r="46" spans="2:6" ht="15.75" thickBot="1">
      <c r="B46" s="113"/>
      <c r="C46" s="106" t="s">
        <v>37</v>
      </c>
      <c r="D46" s="114"/>
      <c r="E46" s="115"/>
      <c r="F46" s="116"/>
    </row>
    <row r="47" spans="2:6">
      <c r="B47" s="117" t="s">
        <v>16</v>
      </c>
      <c r="C47" s="118" t="s">
        <v>96</v>
      </c>
      <c r="D47" s="119"/>
      <c r="E47" s="120" t="s">
        <v>17</v>
      </c>
      <c r="F47" s="121"/>
    </row>
    <row r="48" spans="2:6">
      <c r="B48" s="122" t="s">
        <v>18</v>
      </c>
      <c r="C48" s="123" t="s">
        <v>50</v>
      </c>
      <c r="D48" s="124"/>
      <c r="E48" s="125"/>
      <c r="F48" s="121"/>
    </row>
    <row r="49" spans="2:6">
      <c r="B49" s="122" t="s">
        <v>20</v>
      </c>
      <c r="C49" s="126">
        <v>173616</v>
      </c>
      <c r="D49" s="127"/>
      <c r="E49" s="125" t="s">
        <v>21</v>
      </c>
      <c r="F49" s="121"/>
    </row>
    <row r="50" spans="2:6">
      <c r="B50" s="122" t="s">
        <v>22</v>
      </c>
      <c r="C50" s="126"/>
      <c r="D50" s="119"/>
      <c r="E50" s="128"/>
      <c r="F50" s="121"/>
    </row>
    <row r="51" spans="2:6">
      <c r="B51" s="107" t="s">
        <v>23</v>
      </c>
      <c r="C51" s="108">
        <v>32869</v>
      </c>
      <c r="D51" s="119"/>
      <c r="E51" s="129"/>
      <c r="F51" s="121"/>
    </row>
    <row r="52" spans="2:6">
      <c r="B52" s="122" t="s">
        <v>24</v>
      </c>
      <c r="C52" s="131" t="s">
        <v>161</v>
      </c>
      <c r="D52" s="119"/>
      <c r="E52" s="129"/>
      <c r="F52" s="121"/>
    </row>
    <row r="53" spans="2:6">
      <c r="B53" s="130" t="s">
        <v>26</v>
      </c>
      <c r="C53" s="131" t="s">
        <v>161</v>
      </c>
      <c r="D53" s="119"/>
      <c r="E53" s="132"/>
      <c r="F53" s="121"/>
    </row>
    <row r="54" spans="2:6">
      <c r="B54" s="130" t="s">
        <v>27</v>
      </c>
      <c r="C54" s="131"/>
      <c r="D54" s="119"/>
      <c r="E54" s="132"/>
      <c r="F54" s="121"/>
    </row>
    <row r="55" spans="2:6" ht="15.75" thickBot="1">
      <c r="B55" s="133" t="s">
        <v>28</v>
      </c>
      <c r="C55" s="131"/>
      <c r="D55" s="119"/>
      <c r="E55" s="132"/>
      <c r="F55" s="134"/>
    </row>
    <row r="56" spans="2:6" ht="15.75" thickBot="1">
      <c r="B56" s="135" t="s">
        <v>29</v>
      </c>
      <c r="C56" s="135" t="s">
        <v>30</v>
      </c>
      <c r="D56" s="136" t="s">
        <v>31</v>
      </c>
      <c r="E56" s="137" t="s">
        <v>32</v>
      </c>
      <c r="F56" s="138" t="s">
        <v>33</v>
      </c>
    </row>
    <row r="57" spans="2:6">
      <c r="B57" s="111">
        <v>3200000000</v>
      </c>
      <c r="C57" s="110" t="s">
        <v>159</v>
      </c>
      <c r="D57" s="111">
        <v>1</v>
      </c>
      <c r="E57" s="102">
        <v>2434755</v>
      </c>
      <c r="F57" s="102">
        <v>2434755</v>
      </c>
    </row>
    <row r="58" spans="2:6" ht="15.75" thickBot="1">
      <c r="B58" s="148"/>
      <c r="C58" s="103"/>
      <c r="D58" s="144"/>
      <c r="E58" s="145" t="s">
        <v>34</v>
      </c>
      <c r="F58" s="102">
        <v>2434755</v>
      </c>
    </row>
    <row r="59" spans="2:6">
      <c r="B59" s="109"/>
      <c r="C59" s="104"/>
      <c r="D59" s="109"/>
      <c r="E59" s="109"/>
      <c r="F59" s="10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topLeftCell="A43" workbookViewId="0">
      <selection activeCell="B61" sqref="B61"/>
    </sheetView>
  </sheetViews>
  <sheetFormatPr baseColWidth="10" defaultRowHeight="15"/>
  <cols>
    <col min="2" max="2" width="35.28515625" customWidth="1"/>
    <col min="3" max="3" width="41.28515625" customWidth="1"/>
    <col min="5" max="5" width="12.28515625" bestFit="1" customWidth="1"/>
  </cols>
  <sheetData>
    <row r="2" spans="2:6" s="39" customFormat="1"/>
    <row r="3" spans="2:6" ht="15.75" thickBot="1"/>
    <row r="4" spans="2:6" ht="15.75" thickBot="1">
      <c r="B4" s="4"/>
      <c r="C4" s="1" t="s">
        <v>55</v>
      </c>
      <c r="D4" s="5"/>
      <c r="E4" s="6"/>
      <c r="F4" s="7"/>
    </row>
    <row r="5" spans="2:6">
      <c r="B5" s="8" t="s">
        <v>16</v>
      </c>
      <c r="C5" s="38" t="s">
        <v>62</v>
      </c>
      <c r="D5" s="9"/>
      <c r="E5" s="10" t="s">
        <v>17</v>
      </c>
      <c r="F5" s="11"/>
    </row>
    <row r="6" spans="2:6">
      <c r="B6" s="12" t="s">
        <v>18</v>
      </c>
      <c r="C6" s="13" t="s">
        <v>46</v>
      </c>
      <c r="D6" s="14"/>
      <c r="E6" s="15"/>
      <c r="F6" s="11"/>
    </row>
    <row r="7" spans="2:6">
      <c r="B7" s="12" t="s">
        <v>20</v>
      </c>
      <c r="C7" s="16"/>
      <c r="D7" s="17"/>
      <c r="E7" s="15" t="s">
        <v>21</v>
      </c>
      <c r="F7" s="11"/>
    </row>
    <row r="8" spans="2:6">
      <c r="B8" s="12" t="s">
        <v>22</v>
      </c>
      <c r="C8" s="16"/>
      <c r="D8" s="9"/>
      <c r="E8" s="18"/>
      <c r="F8" s="11"/>
    </row>
    <row r="9" spans="2:6">
      <c r="B9" s="2" t="s">
        <v>23</v>
      </c>
      <c r="C9" s="3"/>
      <c r="D9" s="9"/>
      <c r="E9" s="19"/>
      <c r="F9" s="11"/>
    </row>
    <row r="10" spans="2:6">
      <c r="B10" s="12" t="s">
        <v>24</v>
      </c>
      <c r="C10" s="16">
        <v>2671</v>
      </c>
      <c r="D10" s="9"/>
      <c r="E10" s="19"/>
      <c r="F10" s="11"/>
    </row>
    <row r="11" spans="2:6">
      <c r="B11" s="20" t="s">
        <v>26</v>
      </c>
      <c r="C11" s="21">
        <v>7162</v>
      </c>
      <c r="D11" s="9"/>
      <c r="E11" s="22"/>
      <c r="F11" s="11"/>
    </row>
    <row r="12" spans="2:6">
      <c r="B12" s="20" t="s">
        <v>27</v>
      </c>
      <c r="C12" s="21"/>
      <c r="D12" s="9"/>
      <c r="E12" s="22"/>
      <c r="F12" s="11"/>
    </row>
    <row r="13" spans="2:6" ht="15.75" thickBot="1">
      <c r="B13" s="23" t="s">
        <v>28</v>
      </c>
      <c r="C13" s="21"/>
      <c r="D13" s="9"/>
      <c r="E13" s="22"/>
      <c r="F13" s="24"/>
    </row>
    <row r="14" spans="2:6" ht="15.75" thickBot="1">
      <c r="B14" s="25" t="s">
        <v>29</v>
      </c>
      <c r="C14" s="25" t="s">
        <v>30</v>
      </c>
      <c r="D14" s="26" t="s">
        <v>31</v>
      </c>
      <c r="E14" s="27" t="s">
        <v>32</v>
      </c>
      <c r="F14" s="28" t="s">
        <v>33</v>
      </c>
    </row>
    <row r="15" spans="2:6">
      <c r="B15" s="29" t="s">
        <v>60</v>
      </c>
      <c r="C15" s="29" t="s">
        <v>61</v>
      </c>
      <c r="D15" s="30">
        <v>1</v>
      </c>
      <c r="E15" s="31">
        <v>85140</v>
      </c>
      <c r="F15" s="32">
        <f>E15</f>
        <v>85140</v>
      </c>
    </row>
    <row r="16" spans="2:6" ht="15.75" thickBot="1">
      <c r="B16" s="33"/>
      <c r="C16" s="34"/>
      <c r="D16" s="35"/>
      <c r="E16" s="36" t="s">
        <v>34</v>
      </c>
      <c r="F16" s="37">
        <f>F15</f>
        <v>85140</v>
      </c>
    </row>
    <row r="18" spans="2:6" ht="15.75" thickBot="1"/>
    <row r="19" spans="2:6" ht="15.75" thickBot="1">
      <c r="B19" s="4"/>
      <c r="C19" s="1" t="s">
        <v>56</v>
      </c>
      <c r="D19" s="5"/>
      <c r="E19" s="6"/>
      <c r="F19" s="7"/>
    </row>
    <row r="20" spans="2:6">
      <c r="B20" s="8" t="s">
        <v>16</v>
      </c>
      <c r="C20" s="38" t="s">
        <v>64</v>
      </c>
      <c r="D20" s="9"/>
      <c r="E20" s="10" t="s">
        <v>17</v>
      </c>
      <c r="F20" s="11"/>
    </row>
    <row r="21" spans="2:6">
      <c r="B21" s="12" t="s">
        <v>18</v>
      </c>
      <c r="C21" s="13" t="s">
        <v>63</v>
      </c>
      <c r="D21" s="14"/>
      <c r="E21" s="15"/>
      <c r="F21" s="11"/>
    </row>
    <row r="22" spans="2:6">
      <c r="B22" s="12" t="s">
        <v>20</v>
      </c>
      <c r="C22" s="16"/>
      <c r="D22" s="17"/>
      <c r="E22" s="15" t="s">
        <v>21</v>
      </c>
      <c r="F22" s="11"/>
    </row>
    <row r="23" spans="2:6">
      <c r="B23" s="12" t="s">
        <v>22</v>
      </c>
      <c r="C23" s="16"/>
      <c r="D23" s="9"/>
      <c r="E23" s="18"/>
      <c r="F23" s="11"/>
    </row>
    <row r="24" spans="2:6">
      <c r="B24" s="2" t="s">
        <v>23</v>
      </c>
      <c r="C24" s="3">
        <v>31881</v>
      </c>
      <c r="D24" s="9"/>
      <c r="E24" s="19"/>
      <c r="F24" s="11"/>
    </row>
    <row r="25" spans="2:6">
      <c r="B25" s="12" t="s">
        <v>24</v>
      </c>
      <c r="C25" s="16">
        <v>733475</v>
      </c>
      <c r="D25" s="9"/>
      <c r="E25" s="19"/>
      <c r="F25" s="11"/>
    </row>
    <row r="26" spans="2:6">
      <c r="B26" s="20" t="s">
        <v>26</v>
      </c>
      <c r="C26" s="21">
        <v>7173</v>
      </c>
      <c r="D26" s="9"/>
      <c r="E26" s="22"/>
      <c r="F26" s="11"/>
    </row>
    <row r="27" spans="2:6">
      <c r="B27" s="20" t="s">
        <v>27</v>
      </c>
      <c r="C27" s="21"/>
      <c r="D27" s="9"/>
      <c r="E27" s="22"/>
      <c r="F27" s="11"/>
    </row>
    <row r="28" spans="2:6" ht="15.75" thickBot="1">
      <c r="B28" s="23" t="s">
        <v>28</v>
      </c>
      <c r="C28" s="21"/>
      <c r="D28" s="9"/>
      <c r="E28" s="22"/>
      <c r="F28" s="24"/>
    </row>
    <row r="29" spans="2:6" ht="15.75" thickBot="1">
      <c r="B29" s="25" t="s">
        <v>29</v>
      </c>
      <c r="C29" s="25" t="s">
        <v>30</v>
      </c>
      <c r="D29" s="26" t="s">
        <v>31</v>
      </c>
      <c r="E29" s="27" t="s">
        <v>32</v>
      </c>
      <c r="F29" s="28" t="s">
        <v>33</v>
      </c>
    </row>
    <row r="30" spans="2:6" s="39" customFormat="1">
      <c r="B30" s="47" t="s">
        <v>133</v>
      </c>
      <c r="C30" s="52" t="s">
        <v>65</v>
      </c>
      <c r="D30" s="52">
        <v>1</v>
      </c>
      <c r="E30" s="73">
        <v>379209</v>
      </c>
      <c r="F30" s="32">
        <f>E30*D30</f>
        <v>379209</v>
      </c>
    </row>
    <row r="31" spans="2:6">
      <c r="B31" s="49">
        <v>11111111</v>
      </c>
      <c r="C31" s="50" t="s">
        <v>66</v>
      </c>
      <c r="D31" s="53">
        <v>1</v>
      </c>
      <c r="E31" s="74">
        <v>52151</v>
      </c>
      <c r="F31" s="57">
        <f>E31*D31</f>
        <v>52151</v>
      </c>
    </row>
    <row r="32" spans="2:6" ht="15.75" thickBot="1">
      <c r="B32" s="48"/>
      <c r="C32" s="51"/>
      <c r="D32" s="35"/>
      <c r="E32" s="36" t="s">
        <v>34</v>
      </c>
      <c r="F32" s="37">
        <f>F31+F30</f>
        <v>431360</v>
      </c>
    </row>
    <row r="34" spans="2:6" ht="15.75" thickBot="1"/>
    <row r="35" spans="2:6" ht="15.75" thickBot="1">
      <c r="B35" s="4"/>
      <c r="C35" s="1" t="s">
        <v>57</v>
      </c>
      <c r="D35" s="5"/>
      <c r="E35" s="6"/>
      <c r="F35" s="7"/>
    </row>
    <row r="36" spans="2:6">
      <c r="B36" s="8" t="s">
        <v>16</v>
      </c>
      <c r="C36" s="38" t="s">
        <v>51</v>
      </c>
      <c r="D36" s="9"/>
      <c r="E36" s="10" t="s">
        <v>17</v>
      </c>
      <c r="F36" s="11"/>
    </row>
    <row r="37" spans="2:6">
      <c r="B37" s="12" t="s">
        <v>18</v>
      </c>
      <c r="C37" s="13" t="s">
        <v>144</v>
      </c>
      <c r="D37" s="14"/>
      <c r="E37" s="15"/>
      <c r="F37" s="11"/>
    </row>
    <row r="38" spans="2:6">
      <c r="B38" s="12" t="s">
        <v>20</v>
      </c>
      <c r="C38" s="16">
        <v>173618</v>
      </c>
      <c r="D38" s="17"/>
      <c r="E38" s="15" t="s">
        <v>21</v>
      </c>
      <c r="F38" s="11"/>
    </row>
    <row r="39" spans="2:6">
      <c r="B39" s="12" t="s">
        <v>22</v>
      </c>
      <c r="C39" s="16"/>
      <c r="D39" s="9"/>
      <c r="E39" s="18"/>
      <c r="F39" s="11"/>
    </row>
    <row r="40" spans="2:6">
      <c r="B40" s="2" t="s">
        <v>23</v>
      </c>
      <c r="C40" s="3">
        <v>32551</v>
      </c>
      <c r="D40" s="9"/>
      <c r="E40" s="19"/>
      <c r="F40" s="11"/>
    </row>
    <row r="41" spans="2:6">
      <c r="B41" s="12" t="s">
        <v>24</v>
      </c>
      <c r="C41" s="16" t="s">
        <v>67</v>
      </c>
      <c r="D41" s="9"/>
      <c r="E41" s="19"/>
      <c r="F41" s="11"/>
    </row>
    <row r="42" spans="2:6">
      <c r="B42" s="20" t="s">
        <v>26</v>
      </c>
      <c r="C42" s="21"/>
      <c r="D42" s="9"/>
      <c r="E42" s="22"/>
      <c r="F42" s="11"/>
    </row>
    <row r="43" spans="2:6">
      <c r="B43" s="20" t="s">
        <v>27</v>
      </c>
      <c r="C43" s="21"/>
      <c r="D43" s="9"/>
      <c r="E43" s="22"/>
      <c r="F43" s="11"/>
    </row>
    <row r="44" spans="2:6" ht="15.75" thickBot="1">
      <c r="B44" s="23" t="s">
        <v>28</v>
      </c>
      <c r="C44" s="21"/>
      <c r="D44" s="9"/>
      <c r="E44" s="22"/>
      <c r="F44" s="24"/>
    </row>
    <row r="45" spans="2:6" ht="15.75" thickBot="1">
      <c r="B45" s="25" t="s">
        <v>29</v>
      </c>
      <c r="C45" s="25" t="s">
        <v>30</v>
      </c>
      <c r="D45" s="26" t="s">
        <v>31</v>
      </c>
      <c r="E45" s="27" t="s">
        <v>32</v>
      </c>
      <c r="F45" s="28" t="s">
        <v>33</v>
      </c>
    </row>
    <row r="46" spans="2:6">
      <c r="B46" s="29">
        <v>352060000</v>
      </c>
      <c r="C46" s="29" t="s">
        <v>182</v>
      </c>
      <c r="D46" s="30">
        <v>5</v>
      </c>
      <c r="E46" s="31">
        <v>26465</v>
      </c>
      <c r="F46" s="32">
        <f>E46*D46</f>
        <v>132325</v>
      </c>
    </row>
    <row r="47" spans="2:6" ht="15.75" thickBot="1">
      <c r="B47" s="33"/>
      <c r="C47" s="34"/>
      <c r="D47" s="35"/>
      <c r="E47" s="36" t="s">
        <v>34</v>
      </c>
      <c r="F47" s="37">
        <f>F46</f>
        <v>132325</v>
      </c>
    </row>
    <row r="49" spans="2:6" ht="15.75" thickBot="1"/>
    <row r="50" spans="2:6" ht="15.75" thickBot="1">
      <c r="B50" s="4"/>
      <c r="C50" s="1" t="s">
        <v>58</v>
      </c>
      <c r="D50" s="5"/>
      <c r="E50" s="6"/>
      <c r="F50" s="7"/>
    </row>
    <row r="51" spans="2:6">
      <c r="B51" s="8" t="s">
        <v>16</v>
      </c>
      <c r="C51" s="38" t="s">
        <v>96</v>
      </c>
      <c r="D51" s="9"/>
      <c r="E51" s="10" t="s">
        <v>17</v>
      </c>
      <c r="F51" s="11"/>
    </row>
    <row r="52" spans="2:6">
      <c r="B52" s="12" t="s">
        <v>18</v>
      </c>
      <c r="C52" s="13" t="s">
        <v>47</v>
      </c>
      <c r="D52" s="14"/>
      <c r="E52" s="15"/>
      <c r="F52" s="11"/>
    </row>
    <row r="53" spans="2:6">
      <c r="B53" s="12" t="s">
        <v>20</v>
      </c>
      <c r="C53" s="16">
        <v>173940</v>
      </c>
      <c r="D53" s="17"/>
      <c r="E53" s="15" t="s">
        <v>21</v>
      </c>
      <c r="F53" s="11"/>
    </row>
    <row r="54" spans="2:6">
      <c r="B54" s="12" t="s">
        <v>22</v>
      </c>
      <c r="C54" s="16"/>
      <c r="D54" s="9"/>
      <c r="E54" s="18"/>
      <c r="F54" s="11"/>
    </row>
    <row r="55" spans="2:6">
      <c r="B55" s="2" t="s">
        <v>23</v>
      </c>
      <c r="C55" s="3">
        <v>33022</v>
      </c>
      <c r="D55" s="9"/>
      <c r="E55" s="19"/>
      <c r="F55" s="11"/>
    </row>
    <row r="56" spans="2:6">
      <c r="B56" s="12" t="s">
        <v>24</v>
      </c>
      <c r="C56" s="16">
        <v>7097</v>
      </c>
      <c r="D56" s="9"/>
      <c r="E56" s="19"/>
      <c r="F56" s="11"/>
    </row>
    <row r="57" spans="2:6">
      <c r="B57" s="20" t="s">
        <v>26</v>
      </c>
      <c r="C57" s="21"/>
      <c r="D57" s="9"/>
      <c r="E57" s="22"/>
      <c r="F57" s="11"/>
    </row>
    <row r="58" spans="2:6">
      <c r="B58" s="20" t="s">
        <v>27</v>
      </c>
      <c r="C58" s="21"/>
      <c r="D58" s="9"/>
      <c r="E58" s="22"/>
      <c r="F58" s="11"/>
    </row>
    <row r="59" spans="2:6" ht="15.75" thickBot="1">
      <c r="B59" s="23" t="s">
        <v>28</v>
      </c>
      <c r="C59" s="21"/>
      <c r="D59" s="9"/>
      <c r="E59" s="22"/>
      <c r="F59" s="24"/>
    </row>
    <row r="60" spans="2:6" ht="15.75" thickBot="1">
      <c r="B60" s="25" t="s">
        <v>29</v>
      </c>
      <c r="C60" s="25" t="s">
        <v>30</v>
      </c>
      <c r="D60" s="26" t="s">
        <v>31</v>
      </c>
      <c r="E60" s="27" t="s">
        <v>32</v>
      </c>
      <c r="F60" s="28" t="s">
        <v>33</v>
      </c>
    </row>
    <row r="61" spans="2:6">
      <c r="B61" s="29"/>
      <c r="C61" s="29"/>
      <c r="D61" s="30"/>
      <c r="E61" s="31"/>
      <c r="F61" s="32"/>
    </row>
    <row r="62" spans="2:6" ht="15.75" thickBot="1">
      <c r="B62" s="33"/>
      <c r="C62" s="34"/>
      <c r="D62" s="35"/>
      <c r="E62" s="36" t="s">
        <v>34</v>
      </c>
      <c r="F62" s="37"/>
    </row>
    <row r="64" spans="2:6" ht="15.75" thickBot="1"/>
    <row r="65" spans="2:6" ht="15.75" thickBot="1">
      <c r="B65" s="4"/>
      <c r="C65" s="1" t="s">
        <v>59</v>
      </c>
      <c r="D65" s="5"/>
      <c r="E65" s="6"/>
      <c r="F65" s="7"/>
    </row>
    <row r="66" spans="2:6">
      <c r="B66" s="8" t="s">
        <v>16</v>
      </c>
      <c r="C66" s="38" t="s">
        <v>96</v>
      </c>
      <c r="D66" s="9"/>
      <c r="E66" s="10" t="s">
        <v>17</v>
      </c>
      <c r="F66" s="11"/>
    </row>
    <row r="67" spans="2:6">
      <c r="B67" s="12" t="s">
        <v>18</v>
      </c>
      <c r="C67" s="13" t="s">
        <v>111</v>
      </c>
      <c r="D67" s="14"/>
      <c r="E67" s="15"/>
      <c r="F67" s="11"/>
    </row>
    <row r="68" spans="2:6">
      <c r="B68" s="12" t="s">
        <v>20</v>
      </c>
      <c r="C68" s="16">
        <v>170173</v>
      </c>
      <c r="D68" s="17"/>
      <c r="E68" s="15" t="s">
        <v>21</v>
      </c>
      <c r="F68" s="11"/>
    </row>
    <row r="69" spans="2:6">
      <c r="B69" s="12" t="s">
        <v>22</v>
      </c>
      <c r="C69" s="16"/>
      <c r="D69" s="9"/>
      <c r="E69" s="18"/>
      <c r="F69" s="11"/>
    </row>
    <row r="70" spans="2:6">
      <c r="B70" s="2" t="s">
        <v>23</v>
      </c>
      <c r="C70" s="3">
        <v>32051</v>
      </c>
      <c r="D70" s="9"/>
      <c r="E70" s="19"/>
      <c r="F70" s="11"/>
    </row>
    <row r="71" spans="2:6">
      <c r="B71" s="12" t="s">
        <v>24</v>
      </c>
      <c r="C71" s="16">
        <v>4700003949</v>
      </c>
      <c r="D71" s="9"/>
      <c r="E71" s="19"/>
      <c r="F71" s="11"/>
    </row>
    <row r="72" spans="2:6">
      <c r="B72" s="20" t="s">
        <v>26</v>
      </c>
      <c r="C72" s="21">
        <v>7095</v>
      </c>
      <c r="D72" s="9"/>
      <c r="E72" s="22"/>
      <c r="F72" s="11"/>
    </row>
    <row r="73" spans="2:6">
      <c r="B73" s="20" t="s">
        <v>27</v>
      </c>
      <c r="C73" s="21"/>
      <c r="D73" s="9"/>
      <c r="E73" s="22"/>
      <c r="F73" s="11"/>
    </row>
    <row r="74" spans="2:6" ht="15.75" thickBot="1">
      <c r="B74" s="23" t="s">
        <v>28</v>
      </c>
      <c r="C74" s="21"/>
      <c r="D74" s="9"/>
      <c r="E74" s="22"/>
      <c r="F74" s="24"/>
    </row>
    <row r="75" spans="2:6" ht="15.75" thickBot="1">
      <c r="B75" s="25" t="s">
        <v>29</v>
      </c>
      <c r="C75" s="25" t="s">
        <v>30</v>
      </c>
      <c r="D75" s="26" t="s">
        <v>31</v>
      </c>
      <c r="E75" s="27" t="s">
        <v>32</v>
      </c>
      <c r="F75" s="28" t="s">
        <v>33</v>
      </c>
    </row>
    <row r="76" spans="2:6">
      <c r="B76" s="29">
        <v>350300</v>
      </c>
      <c r="C76" s="29" t="s">
        <v>112</v>
      </c>
      <c r="D76" s="30">
        <v>1</v>
      </c>
      <c r="E76" s="31">
        <v>177216</v>
      </c>
      <c r="F76" s="32">
        <f>E76*D76</f>
        <v>177216</v>
      </c>
    </row>
    <row r="77" spans="2:6" ht="15.75" thickBot="1">
      <c r="B77" s="33"/>
      <c r="C77" s="34"/>
      <c r="D77" s="35"/>
      <c r="E77" s="36" t="s">
        <v>34</v>
      </c>
      <c r="F77" s="37">
        <f>F76</f>
        <v>177216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topLeftCell="A49" workbookViewId="0">
      <selection activeCell="C52" sqref="C52"/>
    </sheetView>
  </sheetViews>
  <sheetFormatPr baseColWidth="10" defaultRowHeight="15"/>
  <cols>
    <col min="2" max="2" width="35.28515625" customWidth="1"/>
    <col min="3" max="3" width="42.5703125" customWidth="1"/>
  </cols>
  <sheetData>
    <row r="2" spans="2:6" s="39" customFormat="1"/>
    <row r="3" spans="2:6" ht="15.75" thickBot="1"/>
    <row r="4" spans="2:6" ht="15.75" thickBot="1">
      <c r="B4" s="4"/>
      <c r="C4" s="1" t="s">
        <v>69</v>
      </c>
      <c r="D4" s="5"/>
      <c r="E4" s="6"/>
      <c r="F4" s="7"/>
    </row>
    <row r="5" spans="2:6">
      <c r="B5" s="8" t="s">
        <v>16</v>
      </c>
      <c r="C5" s="38" t="s">
        <v>84</v>
      </c>
      <c r="D5" s="9"/>
      <c r="E5" s="10" t="s">
        <v>17</v>
      </c>
      <c r="F5" s="11"/>
    </row>
    <row r="6" spans="2:6">
      <c r="B6" s="12" t="s">
        <v>18</v>
      </c>
      <c r="C6" s="13" t="s">
        <v>83</v>
      </c>
      <c r="D6" s="14"/>
      <c r="E6" s="15"/>
      <c r="F6" s="11"/>
    </row>
    <row r="7" spans="2:6">
      <c r="B7" s="12" t="s">
        <v>20</v>
      </c>
      <c r="C7" s="16">
        <v>171053</v>
      </c>
      <c r="D7" s="17"/>
      <c r="E7" s="15" t="s">
        <v>21</v>
      </c>
      <c r="F7" s="11"/>
    </row>
    <row r="8" spans="2:6">
      <c r="B8" s="12" t="s">
        <v>22</v>
      </c>
      <c r="C8" s="16"/>
      <c r="D8" s="9"/>
      <c r="E8" s="18"/>
      <c r="F8" s="11"/>
    </row>
    <row r="9" spans="2:6">
      <c r="B9" s="2" t="s">
        <v>23</v>
      </c>
      <c r="C9" s="3">
        <v>31291</v>
      </c>
      <c r="D9" s="9"/>
      <c r="E9" s="19"/>
      <c r="F9" s="11"/>
    </row>
    <row r="10" spans="2:6">
      <c r="B10" s="12" t="s">
        <v>24</v>
      </c>
      <c r="C10" s="16">
        <v>203416</v>
      </c>
      <c r="D10" s="9"/>
      <c r="E10" s="19"/>
      <c r="F10" s="11"/>
    </row>
    <row r="11" spans="2:6">
      <c r="B11" s="20" t="s">
        <v>26</v>
      </c>
      <c r="C11" s="21">
        <v>7102</v>
      </c>
      <c r="D11" s="9"/>
      <c r="E11" s="22"/>
      <c r="F11" s="11"/>
    </row>
    <row r="12" spans="2:6">
      <c r="B12" s="20" t="s">
        <v>27</v>
      </c>
      <c r="C12" s="21"/>
      <c r="D12" s="9"/>
      <c r="E12" s="22"/>
      <c r="F12" s="11"/>
    </row>
    <row r="13" spans="2:6" ht="15.75" thickBot="1">
      <c r="B13" s="23" t="s">
        <v>28</v>
      </c>
      <c r="C13" s="21"/>
      <c r="D13" s="9"/>
      <c r="E13" s="22"/>
      <c r="F13" s="24"/>
    </row>
    <row r="14" spans="2:6" ht="15.75" thickBot="1">
      <c r="B14" s="25" t="s">
        <v>29</v>
      </c>
      <c r="C14" s="25" t="s">
        <v>30</v>
      </c>
      <c r="D14" s="26" t="s">
        <v>31</v>
      </c>
      <c r="E14" s="27" t="s">
        <v>32</v>
      </c>
      <c r="F14" s="28" t="s">
        <v>33</v>
      </c>
    </row>
    <row r="15" spans="2:6">
      <c r="B15" s="29">
        <v>38827</v>
      </c>
      <c r="C15" s="29" t="s">
        <v>85</v>
      </c>
      <c r="D15" s="30">
        <v>1</v>
      </c>
      <c r="E15" s="31">
        <v>25000</v>
      </c>
      <c r="F15" s="32">
        <f>E15</f>
        <v>25000</v>
      </c>
    </row>
    <row r="16" spans="2:6" ht="15.75" thickBot="1">
      <c r="B16" s="33"/>
      <c r="C16" s="34"/>
      <c r="D16" s="35"/>
      <c r="E16" s="36" t="s">
        <v>34</v>
      </c>
      <c r="F16" s="37">
        <f>F15</f>
        <v>25000</v>
      </c>
    </row>
    <row r="18" spans="2:6" ht="15.75" thickBot="1"/>
    <row r="19" spans="2:6" ht="15.75" thickBot="1">
      <c r="B19" s="4"/>
      <c r="C19" s="1" t="s">
        <v>70</v>
      </c>
      <c r="D19" s="5"/>
      <c r="E19" s="6"/>
      <c r="F19" s="7"/>
    </row>
    <row r="20" spans="2:6">
      <c r="B20" s="8" t="s">
        <v>16</v>
      </c>
      <c r="C20" s="38" t="s">
        <v>88</v>
      </c>
      <c r="D20" s="9"/>
      <c r="E20" s="10" t="s">
        <v>17</v>
      </c>
      <c r="F20" s="11"/>
    </row>
    <row r="21" spans="2:6">
      <c r="B21" s="12" t="s">
        <v>18</v>
      </c>
      <c r="C21" s="13" t="s">
        <v>87</v>
      </c>
      <c r="D21" s="14"/>
      <c r="E21" s="15"/>
      <c r="F21" s="11"/>
    </row>
    <row r="22" spans="2:6">
      <c r="B22" s="12" t="s">
        <v>20</v>
      </c>
      <c r="C22" s="16">
        <v>171357</v>
      </c>
      <c r="D22" s="17"/>
      <c r="E22" s="15" t="s">
        <v>21</v>
      </c>
      <c r="F22" s="11"/>
    </row>
    <row r="23" spans="2:6">
      <c r="B23" s="12" t="s">
        <v>22</v>
      </c>
      <c r="C23" s="16"/>
      <c r="D23" s="9"/>
      <c r="E23" s="18"/>
      <c r="F23" s="11"/>
    </row>
    <row r="24" spans="2:6">
      <c r="B24" s="2" t="s">
        <v>23</v>
      </c>
      <c r="C24" s="3">
        <v>31292</v>
      </c>
      <c r="D24" s="9"/>
      <c r="E24" s="19"/>
      <c r="F24" s="11"/>
    </row>
    <row r="25" spans="2:6">
      <c r="B25" s="12" t="s">
        <v>24</v>
      </c>
      <c r="C25" s="16">
        <v>19875</v>
      </c>
      <c r="D25" s="9"/>
      <c r="E25" s="19"/>
      <c r="F25" s="11"/>
    </row>
    <row r="26" spans="2:6">
      <c r="B26" s="20" t="s">
        <v>26</v>
      </c>
      <c r="C26" s="21">
        <v>7128</v>
      </c>
      <c r="D26" s="9"/>
      <c r="E26" s="22"/>
      <c r="F26" s="11"/>
    </row>
    <row r="27" spans="2:6">
      <c r="B27" s="20" t="s">
        <v>27</v>
      </c>
      <c r="C27" s="21"/>
      <c r="D27" s="9"/>
      <c r="E27" s="22"/>
      <c r="F27" s="11"/>
    </row>
    <row r="28" spans="2:6" ht="15.75" thickBot="1">
      <c r="B28" s="23" t="s">
        <v>28</v>
      </c>
      <c r="C28" s="21"/>
      <c r="D28" s="9"/>
      <c r="E28" s="22"/>
      <c r="F28" s="24"/>
    </row>
    <row r="29" spans="2:6" ht="15.75" thickBot="1">
      <c r="B29" s="25" t="s">
        <v>29</v>
      </c>
      <c r="C29" s="25" t="s">
        <v>30</v>
      </c>
      <c r="D29" s="26" t="s">
        <v>31</v>
      </c>
      <c r="E29" s="27" t="s">
        <v>32</v>
      </c>
      <c r="F29" s="28" t="s">
        <v>33</v>
      </c>
    </row>
    <row r="30" spans="2:6" s="39" customFormat="1">
      <c r="B30" s="47">
        <v>9910000003</v>
      </c>
      <c r="C30" s="52" t="s">
        <v>39</v>
      </c>
      <c r="D30" s="52">
        <v>1</v>
      </c>
      <c r="E30" s="56">
        <v>178895</v>
      </c>
      <c r="F30" s="32">
        <f>E30*D30</f>
        <v>178895</v>
      </c>
    </row>
    <row r="31" spans="2:6">
      <c r="B31" s="54">
        <v>11112222</v>
      </c>
      <c r="C31" s="55" t="s">
        <v>89</v>
      </c>
      <c r="D31" s="53">
        <v>1</v>
      </c>
      <c r="E31" s="58">
        <v>200325</v>
      </c>
      <c r="F31" s="57">
        <f>E31*D31</f>
        <v>200325</v>
      </c>
    </row>
    <row r="32" spans="2:6" ht="15.75" thickBot="1">
      <c r="B32" s="48"/>
      <c r="C32" s="51"/>
      <c r="D32" s="35"/>
      <c r="E32" s="36" t="s">
        <v>34</v>
      </c>
      <c r="F32" s="37">
        <f>F31+F30</f>
        <v>379220</v>
      </c>
    </row>
    <row r="34" spans="2:6" ht="15.75" thickBot="1"/>
    <row r="35" spans="2:6" ht="15.75" thickBot="1">
      <c r="B35" s="4"/>
      <c r="C35" s="1" t="s">
        <v>71</v>
      </c>
      <c r="D35" s="5"/>
      <c r="E35" s="6"/>
      <c r="F35" s="7"/>
    </row>
    <row r="36" spans="2:6">
      <c r="B36" s="8" t="s">
        <v>16</v>
      </c>
      <c r="C36" s="38" t="s">
        <v>92</v>
      </c>
      <c r="D36" s="9"/>
      <c r="E36" s="10" t="s">
        <v>17</v>
      </c>
      <c r="F36" s="11"/>
    </row>
    <row r="37" spans="2:6">
      <c r="B37" s="12" t="s">
        <v>18</v>
      </c>
      <c r="C37" s="13" t="s">
        <v>91</v>
      </c>
      <c r="D37" s="14"/>
      <c r="E37" s="15"/>
      <c r="F37" s="11"/>
    </row>
    <row r="38" spans="2:6">
      <c r="B38" s="12" t="s">
        <v>20</v>
      </c>
      <c r="C38" s="16">
        <v>172708</v>
      </c>
      <c r="D38" s="17"/>
      <c r="E38" s="15" t="s">
        <v>21</v>
      </c>
      <c r="F38" s="11"/>
    </row>
    <row r="39" spans="2:6">
      <c r="B39" s="12" t="s">
        <v>22</v>
      </c>
      <c r="C39" s="16"/>
      <c r="D39" s="9"/>
      <c r="E39" s="18"/>
      <c r="F39" s="11"/>
    </row>
    <row r="40" spans="2:6">
      <c r="B40" s="2" t="s">
        <v>23</v>
      </c>
      <c r="C40" s="3">
        <v>32024</v>
      </c>
      <c r="D40" s="9"/>
      <c r="E40" s="19"/>
      <c r="F40" s="11"/>
    </row>
    <row r="41" spans="2:6">
      <c r="B41" s="12" t="s">
        <v>24</v>
      </c>
      <c r="C41" s="16" t="s">
        <v>93</v>
      </c>
      <c r="D41" s="9"/>
      <c r="E41" s="19"/>
      <c r="F41" s="11"/>
    </row>
    <row r="42" spans="2:6">
      <c r="B42" s="20" t="s">
        <v>26</v>
      </c>
      <c r="C42" s="21">
        <v>7164</v>
      </c>
      <c r="D42" s="9"/>
      <c r="E42" s="22"/>
      <c r="F42" s="11"/>
    </row>
    <row r="43" spans="2:6">
      <c r="B43" s="20" t="s">
        <v>27</v>
      </c>
      <c r="C43" s="21"/>
      <c r="D43" s="9"/>
      <c r="E43" s="22"/>
      <c r="F43" s="11"/>
    </row>
    <row r="44" spans="2:6" ht="15.75" thickBot="1">
      <c r="B44" s="23" t="s">
        <v>28</v>
      </c>
      <c r="C44" s="21"/>
      <c r="D44" s="9"/>
      <c r="E44" s="22"/>
      <c r="F44" s="24"/>
    </row>
    <row r="45" spans="2:6" ht="15.75" thickBot="1">
      <c r="B45" s="25" t="s">
        <v>29</v>
      </c>
      <c r="C45" s="25" t="s">
        <v>30</v>
      </c>
      <c r="D45" s="26" t="s">
        <v>31</v>
      </c>
      <c r="E45" s="27" t="s">
        <v>32</v>
      </c>
      <c r="F45" s="28" t="s">
        <v>33</v>
      </c>
    </row>
    <row r="46" spans="2:6">
      <c r="B46" s="29">
        <v>111110000</v>
      </c>
      <c r="C46" s="29" t="s">
        <v>94</v>
      </c>
      <c r="D46" s="47">
        <v>3</v>
      </c>
      <c r="E46" s="31">
        <v>85000</v>
      </c>
      <c r="F46" s="32">
        <f>E46*D46</f>
        <v>255000</v>
      </c>
    </row>
    <row r="47" spans="2:6" s="39" customFormat="1">
      <c r="B47" s="59">
        <v>111110000</v>
      </c>
      <c r="C47" s="59" t="s">
        <v>95</v>
      </c>
      <c r="D47" s="53">
        <v>1</v>
      </c>
      <c r="E47" s="60">
        <v>250000</v>
      </c>
      <c r="F47" s="61">
        <f>E47*D47</f>
        <v>250000</v>
      </c>
    </row>
    <row r="48" spans="2:6" ht="15.75" thickBot="1">
      <c r="B48" s="33"/>
      <c r="C48" s="34"/>
      <c r="D48" s="35"/>
      <c r="E48" s="36" t="s">
        <v>34</v>
      </c>
      <c r="F48" s="37">
        <f>F47+F46</f>
        <v>505000</v>
      </c>
    </row>
    <row r="50" spans="2:6" ht="15.75" thickBot="1"/>
    <row r="51" spans="2:6" ht="15.75" thickBot="1">
      <c r="B51" s="4"/>
      <c r="C51" s="1" t="s">
        <v>72</v>
      </c>
      <c r="D51" s="5"/>
      <c r="E51" s="6"/>
      <c r="F51" s="7"/>
    </row>
    <row r="52" spans="2:6">
      <c r="B52" s="8" t="s">
        <v>16</v>
      </c>
      <c r="C52" s="38" t="s">
        <v>96</v>
      </c>
      <c r="D52" s="9"/>
      <c r="E52" s="10" t="s">
        <v>17</v>
      </c>
      <c r="F52" s="11"/>
    </row>
    <row r="53" spans="2:6">
      <c r="B53" s="12" t="s">
        <v>18</v>
      </c>
      <c r="C53" s="13" t="s">
        <v>50</v>
      </c>
      <c r="D53" s="14"/>
      <c r="E53" s="15"/>
      <c r="F53" s="11"/>
    </row>
    <row r="54" spans="2:6">
      <c r="B54" s="12" t="s">
        <v>20</v>
      </c>
      <c r="C54" s="16"/>
      <c r="D54" s="17"/>
      <c r="E54" s="15" t="s">
        <v>21</v>
      </c>
      <c r="F54" s="11"/>
    </row>
    <row r="55" spans="2:6">
      <c r="B55" s="12" t="s">
        <v>22</v>
      </c>
      <c r="C55" s="16"/>
      <c r="D55" s="9"/>
      <c r="E55" s="18"/>
      <c r="F55" s="11"/>
    </row>
    <row r="56" spans="2:6">
      <c r="B56" s="2" t="s">
        <v>23</v>
      </c>
      <c r="C56" s="3"/>
      <c r="D56" s="9"/>
      <c r="E56" s="19"/>
      <c r="F56" s="11"/>
    </row>
    <row r="57" spans="2:6">
      <c r="B57" s="12" t="s">
        <v>24</v>
      </c>
      <c r="C57" s="16"/>
      <c r="D57" s="9"/>
      <c r="E57" s="19"/>
      <c r="F57" s="11"/>
    </row>
    <row r="58" spans="2:6">
      <c r="B58" s="20" t="s">
        <v>26</v>
      </c>
      <c r="C58" s="21">
        <v>7097</v>
      </c>
      <c r="D58" s="9"/>
      <c r="E58" s="22"/>
      <c r="F58" s="11"/>
    </row>
    <row r="59" spans="2:6">
      <c r="B59" s="20" t="s">
        <v>27</v>
      </c>
      <c r="C59" s="21"/>
      <c r="D59" s="9"/>
      <c r="E59" s="22"/>
      <c r="F59" s="11"/>
    </row>
    <row r="60" spans="2:6" ht="15.75" thickBot="1">
      <c r="B60" s="23" t="s">
        <v>28</v>
      </c>
      <c r="C60" s="21"/>
      <c r="D60" s="9"/>
      <c r="E60" s="22"/>
      <c r="F60" s="24"/>
    </row>
    <row r="61" spans="2:6" ht="15.75" thickBot="1">
      <c r="B61" s="25" t="s">
        <v>29</v>
      </c>
      <c r="C61" s="25" t="s">
        <v>30</v>
      </c>
      <c r="D61" s="26" t="s">
        <v>31</v>
      </c>
      <c r="E61" s="27" t="s">
        <v>32</v>
      </c>
      <c r="F61" s="28" t="s">
        <v>33</v>
      </c>
    </row>
    <row r="62" spans="2:6" s="39" customFormat="1">
      <c r="B62" s="47" t="s">
        <v>97</v>
      </c>
      <c r="C62" s="52" t="s">
        <v>98</v>
      </c>
      <c r="D62" s="52">
        <v>63</v>
      </c>
      <c r="E62" s="56">
        <v>77820</v>
      </c>
      <c r="F62" s="32">
        <f>E62*D62</f>
        <v>4902660</v>
      </c>
    </row>
    <row r="63" spans="2:6" s="39" customFormat="1">
      <c r="B63" s="49" t="s">
        <v>99</v>
      </c>
      <c r="C63" s="50" t="s">
        <v>100</v>
      </c>
      <c r="D63" s="50">
        <v>63</v>
      </c>
      <c r="E63" s="65">
        <v>21000</v>
      </c>
      <c r="F63" s="63">
        <f>E63*D63</f>
        <v>1323000</v>
      </c>
    </row>
    <row r="64" spans="2:6" s="39" customFormat="1">
      <c r="B64" s="49" t="s">
        <v>40</v>
      </c>
      <c r="C64" s="55" t="s">
        <v>41</v>
      </c>
      <c r="D64" s="55">
        <v>1</v>
      </c>
      <c r="E64" s="64">
        <v>350000</v>
      </c>
      <c r="F64" s="62">
        <f>E64*D64</f>
        <v>350000</v>
      </c>
    </row>
    <row r="65" spans="2:6">
      <c r="B65" s="49">
        <v>111110000</v>
      </c>
      <c r="C65" s="55" t="s">
        <v>101</v>
      </c>
      <c r="D65" s="55">
        <v>1</v>
      </c>
      <c r="E65" s="64">
        <v>250000</v>
      </c>
      <c r="F65" s="62">
        <f>E65*D65</f>
        <v>250000</v>
      </c>
    </row>
    <row r="66" spans="2:6" ht="15.75" thickBot="1">
      <c r="B66" s="48"/>
      <c r="C66" s="51"/>
      <c r="D66" s="35"/>
      <c r="E66" s="36" t="s">
        <v>34</v>
      </c>
      <c r="F66" s="37">
        <f>F65+F64+F63+F62</f>
        <v>6825660</v>
      </c>
    </row>
    <row r="68" spans="2:6" ht="15.75" thickBot="1"/>
    <row r="69" spans="2:6" ht="15.75" thickBot="1">
      <c r="B69" s="4"/>
      <c r="C69" s="1" t="s">
        <v>73</v>
      </c>
      <c r="D69" s="5"/>
      <c r="E69" s="6"/>
      <c r="F69" s="7"/>
    </row>
    <row r="70" spans="2:6">
      <c r="B70" s="8" t="s">
        <v>16</v>
      </c>
      <c r="C70" s="38" t="s">
        <v>64</v>
      </c>
      <c r="D70" s="9"/>
      <c r="E70" s="10" t="s">
        <v>17</v>
      </c>
      <c r="F70" s="11"/>
    </row>
    <row r="71" spans="2:6">
      <c r="B71" s="12" t="s">
        <v>18</v>
      </c>
      <c r="C71" s="13" t="s">
        <v>52</v>
      </c>
      <c r="D71" s="14"/>
      <c r="E71" s="15"/>
      <c r="F71" s="11"/>
    </row>
    <row r="72" spans="2:6">
      <c r="B72" s="12" t="s">
        <v>20</v>
      </c>
      <c r="C72" s="16">
        <v>167756</v>
      </c>
      <c r="D72" s="17"/>
      <c r="E72" s="15" t="s">
        <v>21</v>
      </c>
      <c r="F72" s="11"/>
    </row>
    <row r="73" spans="2:6">
      <c r="B73" s="12" t="s">
        <v>22</v>
      </c>
      <c r="C73" s="16"/>
      <c r="D73" s="9"/>
      <c r="E73" s="18"/>
      <c r="F73" s="11"/>
    </row>
    <row r="74" spans="2:6">
      <c r="B74" s="2" t="s">
        <v>23</v>
      </c>
      <c r="C74" s="3">
        <v>29159</v>
      </c>
      <c r="D74" s="9"/>
      <c r="E74" s="19"/>
      <c r="F74" s="11"/>
    </row>
    <row r="75" spans="2:6">
      <c r="B75" s="12" t="s">
        <v>24</v>
      </c>
      <c r="C75" s="16">
        <v>735275</v>
      </c>
      <c r="D75" s="9"/>
      <c r="E75" s="19"/>
      <c r="F75" s="11"/>
    </row>
    <row r="76" spans="2:6">
      <c r="B76" s="20" t="s">
        <v>26</v>
      </c>
      <c r="C76" s="21">
        <v>7174</v>
      </c>
      <c r="D76" s="9"/>
      <c r="E76" s="22"/>
      <c r="F76" s="11"/>
    </row>
    <row r="77" spans="2:6">
      <c r="B77" s="20" t="s">
        <v>27</v>
      </c>
      <c r="C77" s="21"/>
      <c r="D77" s="9"/>
      <c r="E77" s="22"/>
      <c r="F77" s="11"/>
    </row>
    <row r="78" spans="2:6" ht="15.75" thickBot="1">
      <c r="B78" s="23" t="s">
        <v>28</v>
      </c>
      <c r="C78" s="21"/>
      <c r="D78" s="9"/>
      <c r="E78" s="22"/>
      <c r="F78" s="24"/>
    </row>
    <row r="79" spans="2:6" ht="15.75" thickBot="1">
      <c r="B79" s="25" t="s">
        <v>29</v>
      </c>
      <c r="C79" s="25" t="s">
        <v>30</v>
      </c>
      <c r="D79" s="26" t="s">
        <v>31</v>
      </c>
      <c r="E79" s="27" t="s">
        <v>32</v>
      </c>
      <c r="F79" s="28" t="s">
        <v>33</v>
      </c>
    </row>
    <row r="80" spans="2:6">
      <c r="B80" s="29" t="s">
        <v>102</v>
      </c>
      <c r="C80" s="29" t="s">
        <v>103</v>
      </c>
      <c r="D80" s="30">
        <v>20</v>
      </c>
      <c r="E80" s="31">
        <v>19990</v>
      </c>
      <c r="F80" s="32">
        <f>E80*D80</f>
        <v>399800</v>
      </c>
    </row>
    <row r="81" spans="2:6" ht="15.75" thickBot="1">
      <c r="B81" s="33"/>
      <c r="C81" s="34"/>
      <c r="D81" s="35"/>
      <c r="E81" s="36" t="s">
        <v>34</v>
      </c>
      <c r="F81" s="37">
        <f>F80</f>
        <v>399800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9"/>
  <sheetViews>
    <sheetView topLeftCell="A46" workbookViewId="0">
      <selection activeCell="F79" sqref="B67:F79"/>
    </sheetView>
  </sheetViews>
  <sheetFormatPr baseColWidth="10" defaultRowHeight="15"/>
  <cols>
    <col min="2" max="2" width="36.5703125" customWidth="1"/>
    <col min="3" max="3" width="40.5703125" customWidth="1"/>
    <col min="8" max="8" width="15.140625" customWidth="1"/>
    <col min="9" max="9" width="16.140625" customWidth="1"/>
    <col min="10" max="10" width="8.85546875" customWidth="1"/>
  </cols>
  <sheetData>
    <row r="2" spans="2:10" s="39" customFormat="1"/>
    <row r="3" spans="2:10" ht="15.75" thickBot="1"/>
    <row r="4" spans="2:10" ht="15.75" thickBot="1">
      <c r="B4" s="4"/>
      <c r="C4" s="1" t="s">
        <v>74</v>
      </c>
      <c r="D4" s="5"/>
      <c r="E4" s="6"/>
      <c r="F4" s="7"/>
    </row>
    <row r="5" spans="2:10">
      <c r="B5" s="8" t="s">
        <v>16</v>
      </c>
      <c r="C5" s="38" t="s">
        <v>64</v>
      </c>
      <c r="D5" s="9"/>
      <c r="E5" s="10" t="s">
        <v>17</v>
      </c>
      <c r="F5" s="11"/>
    </row>
    <row r="6" spans="2:10">
      <c r="B6" s="12" t="s">
        <v>18</v>
      </c>
      <c r="C6" s="13" t="s">
        <v>52</v>
      </c>
      <c r="D6" s="14"/>
      <c r="E6" s="15"/>
      <c r="F6" s="11"/>
    </row>
    <row r="7" spans="2:10">
      <c r="B7" s="12" t="s">
        <v>20</v>
      </c>
      <c r="C7" s="16">
        <v>173159</v>
      </c>
      <c r="D7" s="17"/>
      <c r="E7" s="15" t="s">
        <v>21</v>
      </c>
      <c r="F7" s="11"/>
    </row>
    <row r="8" spans="2:10">
      <c r="B8" s="12" t="s">
        <v>22</v>
      </c>
      <c r="C8" s="16"/>
      <c r="D8" s="9"/>
      <c r="E8" s="18"/>
      <c r="F8" s="11"/>
    </row>
    <row r="9" spans="2:10">
      <c r="B9" s="2" t="s">
        <v>23</v>
      </c>
      <c r="C9" s="3">
        <v>32424</v>
      </c>
      <c r="D9" s="9"/>
      <c r="E9" s="19"/>
      <c r="F9" s="11"/>
      <c r="H9" s="78"/>
      <c r="I9" s="78"/>
      <c r="J9" s="79"/>
    </row>
    <row r="10" spans="2:10">
      <c r="B10" s="12" t="s">
        <v>24</v>
      </c>
      <c r="C10" s="16">
        <v>735276</v>
      </c>
      <c r="D10" s="9"/>
      <c r="E10" s="19"/>
      <c r="F10" s="11"/>
      <c r="H10" s="78"/>
      <c r="I10" s="78"/>
      <c r="J10" s="78"/>
    </row>
    <row r="11" spans="2:10">
      <c r="B11" s="20" t="s">
        <v>26</v>
      </c>
      <c r="C11" s="21">
        <v>7176</v>
      </c>
      <c r="D11" s="9"/>
      <c r="E11" s="22"/>
      <c r="F11" s="11"/>
      <c r="H11" s="78"/>
      <c r="I11" s="80"/>
      <c r="J11" s="79"/>
    </row>
    <row r="12" spans="2:10">
      <c r="B12" s="20" t="s">
        <v>27</v>
      </c>
      <c r="C12" s="21"/>
      <c r="D12" s="9"/>
      <c r="E12" s="22"/>
      <c r="F12" s="11"/>
    </row>
    <row r="13" spans="2:10" ht="15.75" thickBot="1">
      <c r="B13" s="23" t="s">
        <v>28</v>
      </c>
      <c r="C13" s="21"/>
      <c r="D13" s="9"/>
      <c r="E13" s="22"/>
      <c r="F13" s="24"/>
    </row>
    <row r="14" spans="2:10" ht="15.75" thickBot="1">
      <c r="B14" s="25" t="s">
        <v>29</v>
      </c>
      <c r="C14" s="25" t="s">
        <v>30</v>
      </c>
      <c r="D14" s="26" t="s">
        <v>31</v>
      </c>
      <c r="E14" s="27" t="s">
        <v>32</v>
      </c>
      <c r="F14" s="28" t="s">
        <v>33</v>
      </c>
    </row>
    <row r="15" spans="2:10">
      <c r="B15" s="29" t="s">
        <v>104</v>
      </c>
      <c r="C15" s="29" t="s">
        <v>105</v>
      </c>
      <c r="D15" s="30">
        <v>4</v>
      </c>
      <c r="E15" s="31">
        <v>79000</v>
      </c>
      <c r="F15" s="32">
        <f>E15*D15</f>
        <v>316000</v>
      </c>
    </row>
    <row r="16" spans="2:10" ht="15.75" thickBot="1">
      <c r="B16" s="33"/>
      <c r="C16" s="34"/>
      <c r="D16" s="35"/>
      <c r="E16" s="36" t="s">
        <v>34</v>
      </c>
      <c r="F16" s="37">
        <f>F15</f>
        <v>316000</v>
      </c>
    </row>
    <row r="18" spans="2:6" ht="15.75" thickBot="1"/>
    <row r="19" spans="2:6" ht="15.75" thickBot="1">
      <c r="B19" s="4"/>
      <c r="C19" s="1" t="s">
        <v>75</v>
      </c>
      <c r="D19" s="5"/>
      <c r="E19" s="6"/>
      <c r="F19" s="7"/>
    </row>
    <row r="20" spans="2:6">
      <c r="B20" s="8" t="s">
        <v>16</v>
      </c>
      <c r="C20" s="38" t="s">
        <v>108</v>
      </c>
      <c r="D20" s="9"/>
      <c r="E20" s="10" t="s">
        <v>17</v>
      </c>
      <c r="F20" s="11"/>
    </row>
    <row r="21" spans="2:6">
      <c r="B21" s="12" t="s">
        <v>18</v>
      </c>
      <c r="C21" s="13" t="s">
        <v>107</v>
      </c>
      <c r="D21" s="14"/>
      <c r="E21" s="15"/>
      <c r="F21" s="11"/>
    </row>
    <row r="22" spans="2:6">
      <c r="B22" s="12" t="s">
        <v>20</v>
      </c>
      <c r="C22" s="16">
        <v>168615</v>
      </c>
      <c r="D22" s="17"/>
      <c r="E22" s="15" t="s">
        <v>21</v>
      </c>
      <c r="F22" s="11"/>
    </row>
    <row r="23" spans="2:6">
      <c r="B23" s="12" t="s">
        <v>22</v>
      </c>
      <c r="C23" s="16"/>
      <c r="D23" s="9"/>
      <c r="E23" s="18"/>
      <c r="F23" s="11"/>
    </row>
    <row r="24" spans="2:6">
      <c r="B24" s="2" t="s">
        <v>23</v>
      </c>
      <c r="C24" s="3">
        <v>29722</v>
      </c>
      <c r="D24" s="9"/>
      <c r="E24" s="19"/>
      <c r="F24" s="11"/>
    </row>
    <row r="25" spans="2:6">
      <c r="B25" s="12" t="s">
        <v>24</v>
      </c>
      <c r="C25" s="16">
        <v>236884</v>
      </c>
      <c r="D25" s="9"/>
      <c r="E25" s="19"/>
      <c r="F25" s="11"/>
    </row>
    <row r="26" spans="2:6">
      <c r="B26" s="20" t="s">
        <v>26</v>
      </c>
      <c r="C26" s="21">
        <v>7162</v>
      </c>
      <c r="D26" s="9"/>
      <c r="E26" s="22"/>
      <c r="F26" s="11"/>
    </row>
    <row r="27" spans="2:6">
      <c r="B27" s="20" t="s">
        <v>27</v>
      </c>
      <c r="C27" s="21"/>
      <c r="D27" s="9"/>
      <c r="E27" s="22"/>
      <c r="F27" s="11"/>
    </row>
    <row r="28" spans="2:6" ht="15.75" thickBot="1">
      <c r="B28" s="23" t="s">
        <v>28</v>
      </c>
      <c r="C28" s="21"/>
      <c r="D28" s="9"/>
      <c r="E28" s="22"/>
      <c r="F28" s="24"/>
    </row>
    <row r="29" spans="2:6" ht="15.75" thickBot="1">
      <c r="B29" s="25" t="s">
        <v>29</v>
      </c>
      <c r="C29" s="25" t="s">
        <v>30</v>
      </c>
      <c r="D29" s="26" t="s">
        <v>31</v>
      </c>
      <c r="E29" s="27" t="s">
        <v>32</v>
      </c>
      <c r="F29" s="28" t="s">
        <v>33</v>
      </c>
    </row>
    <row r="30" spans="2:6">
      <c r="B30" s="29" t="s">
        <v>109</v>
      </c>
      <c r="C30" s="29" t="s">
        <v>110</v>
      </c>
      <c r="D30" s="30">
        <v>15</v>
      </c>
      <c r="E30" s="31">
        <v>49302</v>
      </c>
      <c r="F30" s="32">
        <f>E30*D30</f>
        <v>739530</v>
      </c>
    </row>
    <row r="31" spans="2:6" ht="15.75" thickBot="1">
      <c r="B31" s="33"/>
      <c r="C31" s="34"/>
      <c r="D31" s="35"/>
      <c r="E31" s="36" t="s">
        <v>34</v>
      </c>
      <c r="F31" s="37">
        <f>F30</f>
        <v>739530</v>
      </c>
    </row>
    <row r="33" spans="2:6" ht="15.75" thickBot="1"/>
    <row r="34" spans="2:6" ht="15.75" thickBot="1">
      <c r="B34" s="4"/>
      <c r="C34" s="1" t="s">
        <v>76</v>
      </c>
      <c r="D34" s="5"/>
      <c r="E34" s="6"/>
      <c r="F34" s="7"/>
    </row>
    <row r="35" spans="2:6">
      <c r="B35" s="8" t="s">
        <v>16</v>
      </c>
      <c r="C35" s="38" t="s">
        <v>115</v>
      </c>
      <c r="D35" s="9"/>
      <c r="E35" s="10" t="s">
        <v>17</v>
      </c>
      <c r="F35" s="11"/>
    </row>
    <row r="36" spans="2:6">
      <c r="B36" s="12" t="s">
        <v>18</v>
      </c>
      <c r="C36" s="13" t="s">
        <v>114</v>
      </c>
      <c r="D36" s="14"/>
      <c r="E36" s="15"/>
      <c r="F36" s="11"/>
    </row>
    <row r="37" spans="2:6">
      <c r="B37" s="12" t="s">
        <v>20</v>
      </c>
      <c r="C37" s="16">
        <v>173219</v>
      </c>
      <c r="D37" s="17"/>
      <c r="E37" s="15" t="s">
        <v>21</v>
      </c>
      <c r="F37" s="11"/>
    </row>
    <row r="38" spans="2:6">
      <c r="B38" s="12" t="s">
        <v>22</v>
      </c>
      <c r="C38" s="16"/>
      <c r="D38" s="9"/>
      <c r="E38" s="18"/>
      <c r="F38" s="11"/>
    </row>
    <row r="39" spans="2:6">
      <c r="B39" s="2" t="s">
        <v>23</v>
      </c>
      <c r="C39" s="3">
        <v>32537</v>
      </c>
      <c r="D39" s="9"/>
      <c r="E39" s="19"/>
      <c r="F39" s="11"/>
    </row>
    <row r="40" spans="2:6">
      <c r="B40" s="12" t="s">
        <v>24</v>
      </c>
      <c r="C40" s="16">
        <v>2080</v>
      </c>
      <c r="D40" s="9"/>
      <c r="E40" s="19"/>
      <c r="F40" s="11"/>
    </row>
    <row r="41" spans="2:6">
      <c r="B41" s="20" t="s">
        <v>26</v>
      </c>
      <c r="C41" s="21">
        <v>7000</v>
      </c>
      <c r="D41" s="9"/>
      <c r="E41" s="22"/>
      <c r="F41" s="11"/>
    </row>
    <row r="42" spans="2:6">
      <c r="B42" s="20" t="s">
        <v>27</v>
      </c>
      <c r="C42" s="21"/>
      <c r="D42" s="9"/>
      <c r="E42" s="22"/>
      <c r="F42" s="11"/>
    </row>
    <row r="43" spans="2:6" ht="15.75" thickBot="1">
      <c r="B43" s="23" t="s">
        <v>28</v>
      </c>
      <c r="C43" s="21"/>
      <c r="D43" s="9"/>
      <c r="E43" s="22"/>
      <c r="F43" s="24"/>
    </row>
    <row r="44" spans="2:6" ht="15.75" thickBot="1">
      <c r="B44" s="25" t="s">
        <v>29</v>
      </c>
      <c r="C44" s="25" t="s">
        <v>30</v>
      </c>
      <c r="D44" s="26" t="s">
        <v>31</v>
      </c>
      <c r="E44" s="27" t="s">
        <v>32</v>
      </c>
      <c r="F44" s="28" t="s">
        <v>33</v>
      </c>
    </row>
    <row r="45" spans="2:6" s="39" customFormat="1">
      <c r="B45" s="55" t="s">
        <v>119</v>
      </c>
      <c r="C45" s="71" t="s">
        <v>116</v>
      </c>
      <c r="D45" s="72">
        <v>1</v>
      </c>
      <c r="E45" s="31">
        <v>64822</v>
      </c>
      <c r="F45" s="70">
        <f>E45*D45</f>
        <v>64822</v>
      </c>
    </row>
    <row r="46" spans="2:6" s="39" customFormat="1">
      <c r="B46" s="54" t="s">
        <v>120</v>
      </c>
      <c r="C46" s="50" t="s">
        <v>117</v>
      </c>
      <c r="D46" s="50">
        <v>1</v>
      </c>
      <c r="E46" s="69">
        <v>70868</v>
      </c>
      <c r="F46" s="62">
        <f>E46*D46</f>
        <v>70868</v>
      </c>
    </row>
    <row r="47" spans="2:6" s="39" customFormat="1">
      <c r="B47" s="54" t="s">
        <v>121</v>
      </c>
      <c r="C47" s="50" t="s">
        <v>118</v>
      </c>
      <c r="D47" s="50">
        <v>1</v>
      </c>
      <c r="E47" s="58">
        <v>206964</v>
      </c>
      <c r="F47" s="63">
        <f>E47*D47</f>
        <v>206964</v>
      </c>
    </row>
    <row r="48" spans="2:6">
      <c r="B48" s="49">
        <v>111110000</v>
      </c>
      <c r="C48" s="55" t="s">
        <v>44</v>
      </c>
      <c r="D48" s="53">
        <v>1</v>
      </c>
      <c r="E48" s="58">
        <v>180754</v>
      </c>
      <c r="F48" s="57">
        <f>E48*D48</f>
        <v>180754</v>
      </c>
    </row>
    <row r="49" spans="2:6" ht="15.75" thickBot="1">
      <c r="B49" s="48"/>
      <c r="C49" s="51"/>
      <c r="D49" s="35"/>
      <c r="E49" s="36" t="s">
        <v>34</v>
      </c>
      <c r="F49" s="37">
        <f>F48+F47+F46+F45</f>
        <v>523408</v>
      </c>
    </row>
    <row r="51" spans="2:6" ht="15.75" thickBot="1"/>
    <row r="52" spans="2:6" ht="15.75" thickBot="1">
      <c r="B52" s="4"/>
      <c r="C52" s="1" t="s">
        <v>77</v>
      </c>
      <c r="D52" s="5"/>
      <c r="E52" s="6"/>
      <c r="F52" s="7"/>
    </row>
    <row r="53" spans="2:6">
      <c r="B53" s="8" t="s">
        <v>16</v>
      </c>
      <c r="C53" s="38"/>
      <c r="D53" s="9"/>
      <c r="E53" s="10" t="s">
        <v>17</v>
      </c>
      <c r="F53" s="11"/>
    </row>
    <row r="54" spans="2:6">
      <c r="B54" s="12" t="s">
        <v>18</v>
      </c>
      <c r="C54" s="13" t="s">
        <v>50</v>
      </c>
      <c r="D54" s="14"/>
      <c r="E54" s="15"/>
      <c r="F54" s="11"/>
    </row>
    <row r="55" spans="2:6">
      <c r="B55" s="12" t="s">
        <v>20</v>
      </c>
      <c r="C55" s="16"/>
      <c r="D55" s="17"/>
      <c r="E55" s="15" t="s">
        <v>21</v>
      </c>
      <c r="F55" s="11"/>
    </row>
    <row r="56" spans="2:6">
      <c r="B56" s="12" t="s">
        <v>22</v>
      </c>
      <c r="C56" s="16"/>
      <c r="D56" s="9"/>
      <c r="E56" s="18"/>
      <c r="F56" s="11"/>
    </row>
    <row r="57" spans="2:6">
      <c r="B57" s="2" t="s">
        <v>23</v>
      </c>
      <c r="C57" s="3"/>
      <c r="D57" s="9"/>
      <c r="E57" s="19"/>
      <c r="F57" s="11"/>
    </row>
    <row r="58" spans="2:6">
      <c r="B58" s="12" t="s">
        <v>24</v>
      </c>
      <c r="C58" s="16"/>
      <c r="D58" s="9"/>
      <c r="E58" s="19"/>
      <c r="F58" s="11"/>
    </row>
    <row r="59" spans="2:6">
      <c r="B59" s="20" t="s">
        <v>26</v>
      </c>
      <c r="C59" s="21"/>
      <c r="D59" s="9"/>
      <c r="E59" s="22"/>
      <c r="F59" s="11"/>
    </row>
    <row r="60" spans="2:6">
      <c r="B60" s="20" t="s">
        <v>27</v>
      </c>
      <c r="C60" s="21"/>
      <c r="D60" s="9"/>
      <c r="E60" s="22"/>
      <c r="F60" s="11"/>
    </row>
    <row r="61" spans="2:6" ht="15.75" thickBot="1">
      <c r="B61" s="23" t="s">
        <v>28</v>
      </c>
      <c r="C61" s="21"/>
      <c r="D61" s="9"/>
      <c r="E61" s="22"/>
      <c r="F61" s="24"/>
    </row>
    <row r="62" spans="2:6" ht="15.75" thickBot="1">
      <c r="B62" s="25" t="s">
        <v>29</v>
      </c>
      <c r="C62" s="25" t="s">
        <v>30</v>
      </c>
      <c r="D62" s="26" t="s">
        <v>31</v>
      </c>
      <c r="E62" s="27" t="s">
        <v>32</v>
      </c>
      <c r="F62" s="28" t="s">
        <v>33</v>
      </c>
    </row>
    <row r="63" spans="2:6">
      <c r="B63" s="29"/>
      <c r="C63" s="29"/>
      <c r="D63" s="30"/>
      <c r="E63" s="31"/>
      <c r="F63" s="32"/>
    </row>
    <row r="64" spans="2:6" ht="15.75" thickBot="1">
      <c r="B64" s="33"/>
      <c r="C64" s="34"/>
      <c r="D64" s="35"/>
      <c r="E64" s="36" t="s">
        <v>34</v>
      </c>
      <c r="F64" s="37"/>
    </row>
    <row r="66" spans="2:6" ht="15.75" thickBot="1"/>
    <row r="67" spans="2:6" ht="15.75" thickBot="1">
      <c r="B67" s="4"/>
      <c r="C67" s="1" t="s">
        <v>78</v>
      </c>
      <c r="D67" s="5"/>
      <c r="E67" s="6"/>
      <c r="F67" s="7"/>
    </row>
    <row r="68" spans="2:6">
      <c r="B68" s="8" t="s">
        <v>16</v>
      </c>
      <c r="C68" s="38" t="s">
        <v>64</v>
      </c>
      <c r="D68" s="9"/>
      <c r="E68" s="10" t="s">
        <v>17</v>
      </c>
      <c r="F68" s="11"/>
    </row>
    <row r="69" spans="2:6">
      <c r="B69" s="12" t="s">
        <v>18</v>
      </c>
      <c r="C69" s="13" t="s">
        <v>122</v>
      </c>
      <c r="D69" s="14"/>
      <c r="E69" s="15"/>
      <c r="F69" s="11"/>
    </row>
    <row r="70" spans="2:6">
      <c r="B70" s="12" t="s">
        <v>20</v>
      </c>
      <c r="C70" s="16">
        <v>167045</v>
      </c>
      <c r="D70" s="17"/>
      <c r="E70" s="15" t="s">
        <v>21</v>
      </c>
      <c r="F70" s="11"/>
    </row>
    <row r="71" spans="2:6">
      <c r="B71" s="12" t="s">
        <v>22</v>
      </c>
      <c r="C71" s="16"/>
      <c r="D71" s="9"/>
      <c r="E71" s="18"/>
      <c r="F71" s="11"/>
    </row>
    <row r="72" spans="2:6">
      <c r="B72" s="2" t="s">
        <v>23</v>
      </c>
      <c r="C72" s="3">
        <v>32119</v>
      </c>
      <c r="D72" s="9"/>
      <c r="E72" s="19"/>
      <c r="F72" s="11"/>
    </row>
    <row r="73" spans="2:6">
      <c r="B73" s="12" t="s">
        <v>24</v>
      </c>
      <c r="C73" s="16">
        <v>7068</v>
      </c>
      <c r="D73" s="9"/>
      <c r="E73" s="19"/>
      <c r="F73" s="11"/>
    </row>
    <row r="74" spans="2:6">
      <c r="B74" s="20" t="s">
        <v>26</v>
      </c>
      <c r="C74" s="21"/>
      <c r="D74" s="9"/>
      <c r="E74" s="22"/>
      <c r="F74" s="11"/>
    </row>
    <row r="75" spans="2:6">
      <c r="B75" s="20" t="s">
        <v>27</v>
      </c>
      <c r="C75" s="21"/>
      <c r="D75" s="9"/>
      <c r="E75" s="22"/>
      <c r="F75" s="11"/>
    </row>
    <row r="76" spans="2:6" ht="15.75" thickBot="1">
      <c r="B76" s="23" t="s">
        <v>28</v>
      </c>
      <c r="C76" s="21"/>
      <c r="D76" s="9"/>
      <c r="E76" s="22"/>
      <c r="F76" s="24"/>
    </row>
    <row r="77" spans="2:6" ht="15.75" thickBot="1">
      <c r="B77" s="25" t="s">
        <v>29</v>
      </c>
      <c r="C77" s="25" t="s">
        <v>30</v>
      </c>
      <c r="D77" s="26" t="s">
        <v>31</v>
      </c>
      <c r="E77" s="27" t="s">
        <v>32</v>
      </c>
      <c r="F77" s="28" t="s">
        <v>33</v>
      </c>
    </row>
    <row r="78" spans="2:6">
      <c r="B78" s="29" t="s">
        <v>141</v>
      </c>
      <c r="C78" s="29" t="s">
        <v>135</v>
      </c>
      <c r="D78" s="30">
        <v>1</v>
      </c>
      <c r="E78" s="31">
        <v>1750000</v>
      </c>
      <c r="F78" s="32">
        <f>E78*D78</f>
        <v>1750000</v>
      </c>
    </row>
    <row r="79" spans="2:6" ht="15.75" thickBot="1">
      <c r="B79" s="33"/>
      <c r="C79" s="34"/>
      <c r="D79" s="35"/>
      <c r="E79" s="36" t="s">
        <v>34</v>
      </c>
      <c r="F79" s="37">
        <f>F78</f>
        <v>1750000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topLeftCell="A32" workbookViewId="0">
      <selection activeCell="F43" sqref="B17:F43"/>
    </sheetView>
  </sheetViews>
  <sheetFormatPr baseColWidth="10" defaultRowHeight="15"/>
  <cols>
    <col min="2" max="2" width="38.42578125" customWidth="1"/>
    <col min="3" max="3" width="47.7109375" customWidth="1"/>
    <col min="6" max="6" width="13" bestFit="1" customWidth="1"/>
  </cols>
  <sheetData>
    <row r="2" spans="2:6" ht="15.75" thickBot="1"/>
    <row r="3" spans="2:6" ht="15.75" thickBot="1">
      <c r="B3" s="4"/>
      <c r="C3" s="1" t="s">
        <v>123</v>
      </c>
      <c r="D3" s="5"/>
      <c r="E3" s="6"/>
      <c r="F3" s="7"/>
    </row>
    <row r="4" spans="2:6">
      <c r="B4" s="8" t="s">
        <v>16</v>
      </c>
      <c r="C4" s="38" t="s">
        <v>131</v>
      </c>
      <c r="D4" s="9"/>
      <c r="E4" s="10" t="s">
        <v>17</v>
      </c>
      <c r="F4" s="11"/>
    </row>
    <row r="5" spans="2:6">
      <c r="B5" s="12" t="s">
        <v>18</v>
      </c>
      <c r="C5" s="13" t="s">
        <v>128</v>
      </c>
      <c r="D5" s="14"/>
      <c r="E5" s="15"/>
      <c r="F5" s="11"/>
    </row>
    <row r="6" spans="2:6">
      <c r="B6" s="12" t="s">
        <v>20</v>
      </c>
      <c r="C6" s="16">
        <v>172042</v>
      </c>
      <c r="D6" s="17"/>
      <c r="E6" s="15" t="s">
        <v>21</v>
      </c>
      <c r="F6" s="11"/>
    </row>
    <row r="7" spans="2:6">
      <c r="B7" s="12" t="s">
        <v>22</v>
      </c>
      <c r="C7" s="16"/>
      <c r="D7" s="9"/>
      <c r="E7" s="18"/>
      <c r="F7" s="11"/>
    </row>
    <row r="8" spans="2:6">
      <c r="B8" s="2" t="s">
        <v>23</v>
      </c>
      <c r="C8" s="3">
        <v>31846</v>
      </c>
      <c r="D8" s="9"/>
      <c r="E8" s="19"/>
      <c r="F8" s="11"/>
    </row>
    <row r="9" spans="2:6">
      <c r="B9" s="12" t="s">
        <v>24</v>
      </c>
      <c r="C9" s="16">
        <v>197113</v>
      </c>
      <c r="D9" s="9"/>
      <c r="E9" s="19"/>
      <c r="F9" s="11"/>
    </row>
    <row r="10" spans="2:6">
      <c r="B10" s="20" t="s">
        <v>26</v>
      </c>
      <c r="C10" s="21"/>
      <c r="D10" s="9"/>
      <c r="E10" s="22"/>
      <c r="F10" s="11"/>
    </row>
    <row r="11" spans="2:6">
      <c r="B11" s="20" t="s">
        <v>27</v>
      </c>
      <c r="C11" s="21"/>
      <c r="D11" s="9"/>
      <c r="E11" s="22"/>
      <c r="F11" s="11"/>
    </row>
    <row r="12" spans="2:6" ht="15.75" thickBot="1">
      <c r="B12" s="23" t="s">
        <v>28</v>
      </c>
      <c r="C12" s="21"/>
      <c r="D12" s="9"/>
      <c r="E12" s="22"/>
      <c r="F12" s="24"/>
    </row>
    <row r="13" spans="2:6" ht="15.75" thickBot="1">
      <c r="B13" s="25" t="s">
        <v>29</v>
      </c>
      <c r="C13" s="25" t="s">
        <v>30</v>
      </c>
      <c r="D13" s="26" t="s">
        <v>31</v>
      </c>
      <c r="E13" s="27" t="s">
        <v>32</v>
      </c>
      <c r="F13" s="28" t="s">
        <v>33</v>
      </c>
    </row>
    <row r="14" spans="2:6">
      <c r="B14" s="29">
        <v>6543035</v>
      </c>
      <c r="C14" s="29" t="s">
        <v>132</v>
      </c>
      <c r="D14" s="30">
        <v>2</v>
      </c>
      <c r="E14" s="31">
        <v>49800</v>
      </c>
      <c r="F14" s="32">
        <f>E14*D14</f>
        <v>99600</v>
      </c>
    </row>
    <row r="15" spans="2:6" ht="15.75" thickBot="1">
      <c r="B15" s="33"/>
      <c r="C15" s="34"/>
      <c r="D15" s="35"/>
      <c r="E15" s="36" t="s">
        <v>34</v>
      </c>
      <c r="F15" s="37">
        <f>F14</f>
        <v>99600</v>
      </c>
    </row>
    <row r="16" spans="2:6" ht="15.75" thickBot="1"/>
    <row r="17" spans="2:6" ht="15.75" thickBot="1">
      <c r="B17" s="4"/>
      <c r="C17" s="1" t="s">
        <v>124</v>
      </c>
      <c r="D17" s="5"/>
      <c r="E17" s="6"/>
      <c r="F17" s="7"/>
    </row>
    <row r="18" spans="2:6">
      <c r="B18" s="8" t="s">
        <v>16</v>
      </c>
      <c r="C18" s="38" t="s">
        <v>96</v>
      </c>
      <c r="D18" s="9"/>
      <c r="E18" s="10" t="s">
        <v>17</v>
      </c>
      <c r="F18" s="11"/>
    </row>
    <row r="19" spans="2:6">
      <c r="B19" s="12" t="s">
        <v>18</v>
      </c>
      <c r="C19" s="13" t="s">
        <v>137</v>
      </c>
      <c r="D19" s="14"/>
      <c r="E19" s="15"/>
      <c r="F19" s="11"/>
    </row>
    <row r="20" spans="2:6">
      <c r="B20" s="12" t="s">
        <v>20</v>
      </c>
      <c r="C20" s="16">
        <v>172293</v>
      </c>
      <c r="D20" s="17"/>
      <c r="E20" s="15" t="s">
        <v>21</v>
      </c>
      <c r="F20" s="11"/>
    </row>
    <row r="21" spans="2:6">
      <c r="B21" s="12" t="s">
        <v>22</v>
      </c>
      <c r="C21" s="16"/>
      <c r="D21" s="9"/>
      <c r="E21" s="18"/>
      <c r="F21" s="11"/>
    </row>
    <row r="22" spans="2:6">
      <c r="B22" s="2" t="s">
        <v>23</v>
      </c>
      <c r="C22" s="3">
        <v>32032</v>
      </c>
      <c r="D22" s="9"/>
      <c r="E22" s="19"/>
      <c r="F22" s="11"/>
    </row>
    <row r="23" spans="2:6">
      <c r="B23" s="12" t="s">
        <v>24</v>
      </c>
      <c r="C23" s="16">
        <v>4700004209</v>
      </c>
      <c r="D23" s="9"/>
      <c r="E23" s="19"/>
      <c r="F23" s="11"/>
    </row>
    <row r="24" spans="2:6">
      <c r="B24" s="20" t="s">
        <v>26</v>
      </c>
      <c r="C24" s="21"/>
      <c r="D24" s="9"/>
      <c r="E24" s="22"/>
      <c r="F24" s="11"/>
    </row>
    <row r="25" spans="2:6">
      <c r="B25" s="20" t="s">
        <v>27</v>
      </c>
      <c r="C25" s="21"/>
      <c r="D25" s="9"/>
      <c r="E25" s="22"/>
      <c r="F25" s="11"/>
    </row>
    <row r="26" spans="2:6" ht="15.75" thickBot="1">
      <c r="B26" s="23" t="s">
        <v>28</v>
      </c>
      <c r="C26" s="21"/>
      <c r="D26" s="9"/>
      <c r="E26" s="22"/>
      <c r="F26" s="24"/>
    </row>
    <row r="27" spans="2:6" ht="15.75" thickBot="1">
      <c r="B27" s="25" t="s">
        <v>29</v>
      </c>
      <c r="C27" s="25" t="s">
        <v>30</v>
      </c>
      <c r="D27" s="26" t="s">
        <v>31</v>
      </c>
      <c r="E27" s="27" t="s">
        <v>32</v>
      </c>
      <c r="F27" s="28" t="s">
        <v>33</v>
      </c>
    </row>
    <row r="28" spans="2:6">
      <c r="B28" s="29">
        <v>353001</v>
      </c>
      <c r="C28" s="29" t="s">
        <v>138</v>
      </c>
      <c r="D28" s="30">
        <v>1</v>
      </c>
      <c r="E28" s="31">
        <v>538109</v>
      </c>
      <c r="F28" s="32">
        <f>E28*D28</f>
        <v>538109</v>
      </c>
    </row>
    <row r="29" spans="2:6" ht="15.75" thickBot="1">
      <c r="B29" s="33"/>
      <c r="C29" s="34"/>
      <c r="D29" s="35"/>
      <c r="E29" s="36" t="s">
        <v>34</v>
      </c>
      <c r="F29" s="37">
        <f>F28</f>
        <v>538109</v>
      </c>
    </row>
    <row r="30" spans="2:6" ht="15.75" thickBot="1"/>
    <row r="31" spans="2:6" ht="15.75" thickBot="1">
      <c r="B31" s="4"/>
      <c r="C31" s="1" t="s">
        <v>125</v>
      </c>
      <c r="D31" s="5"/>
      <c r="E31" s="6"/>
      <c r="F31" s="7"/>
    </row>
    <row r="32" spans="2:6">
      <c r="B32" s="8" t="s">
        <v>16</v>
      </c>
      <c r="C32" s="38" t="s">
        <v>96</v>
      </c>
      <c r="D32" s="9"/>
      <c r="E32" s="10" t="s">
        <v>17</v>
      </c>
      <c r="F32" s="11"/>
    </row>
    <row r="33" spans="2:6">
      <c r="B33" s="12" t="s">
        <v>18</v>
      </c>
      <c r="C33" s="13" t="s">
        <v>137</v>
      </c>
      <c r="D33" s="14"/>
      <c r="E33" s="15"/>
      <c r="F33" s="11"/>
    </row>
    <row r="34" spans="2:6">
      <c r="B34" s="12" t="s">
        <v>20</v>
      </c>
      <c r="C34" s="16">
        <v>172461</v>
      </c>
      <c r="D34" s="17"/>
      <c r="E34" s="15" t="s">
        <v>21</v>
      </c>
      <c r="F34" s="11"/>
    </row>
    <row r="35" spans="2:6">
      <c r="B35" s="12" t="s">
        <v>22</v>
      </c>
      <c r="C35" s="16"/>
      <c r="D35" s="9"/>
      <c r="E35" s="18"/>
      <c r="F35" s="11"/>
    </row>
    <row r="36" spans="2:6">
      <c r="B36" s="2" t="s">
        <v>23</v>
      </c>
      <c r="C36" s="3">
        <v>32035</v>
      </c>
      <c r="D36" s="9"/>
      <c r="E36" s="19"/>
      <c r="F36" s="11"/>
    </row>
    <row r="37" spans="2:6">
      <c r="B37" s="12" t="s">
        <v>24</v>
      </c>
      <c r="C37" s="16">
        <v>4700004206</v>
      </c>
      <c r="D37" s="9"/>
      <c r="E37" s="19"/>
      <c r="F37" s="11"/>
    </row>
    <row r="38" spans="2:6">
      <c r="B38" s="20" t="s">
        <v>26</v>
      </c>
      <c r="C38" s="21">
        <v>7099</v>
      </c>
      <c r="D38" s="9"/>
      <c r="E38" s="22"/>
      <c r="F38" s="11"/>
    </row>
    <row r="39" spans="2:6">
      <c r="B39" s="20" t="s">
        <v>27</v>
      </c>
      <c r="C39" s="21"/>
      <c r="D39" s="9"/>
      <c r="E39" s="22"/>
      <c r="F39" s="11"/>
    </row>
    <row r="40" spans="2:6" ht="15.75" thickBot="1">
      <c r="B40" s="23" t="s">
        <v>28</v>
      </c>
      <c r="C40" s="21"/>
      <c r="D40" s="9"/>
      <c r="E40" s="22"/>
      <c r="F40" s="24"/>
    </row>
    <row r="41" spans="2:6" ht="15.75" thickBot="1">
      <c r="B41" s="25" t="s">
        <v>29</v>
      </c>
      <c r="C41" s="25" t="s">
        <v>30</v>
      </c>
      <c r="D41" s="26" t="s">
        <v>31</v>
      </c>
      <c r="E41" s="27" t="s">
        <v>32</v>
      </c>
      <c r="F41" s="28" t="s">
        <v>33</v>
      </c>
    </row>
    <row r="42" spans="2:6">
      <c r="B42" s="29">
        <v>354002</v>
      </c>
      <c r="C42" s="75" t="s">
        <v>139</v>
      </c>
      <c r="D42" s="30">
        <v>1</v>
      </c>
      <c r="E42" s="31">
        <v>191984</v>
      </c>
      <c r="F42" s="32">
        <f>E42*D42</f>
        <v>191984</v>
      </c>
    </row>
    <row r="43" spans="2:6" ht="15.75" thickBot="1">
      <c r="B43" s="33"/>
      <c r="C43" s="34"/>
      <c r="D43" s="35"/>
      <c r="E43" s="36" t="s">
        <v>34</v>
      </c>
      <c r="F43" s="37">
        <f>F42</f>
        <v>191984</v>
      </c>
    </row>
    <row r="44" spans="2:6" ht="15.75" thickBot="1"/>
    <row r="45" spans="2:6" ht="15.75" thickBot="1">
      <c r="B45" s="4"/>
      <c r="C45" s="1" t="s">
        <v>126</v>
      </c>
      <c r="D45" s="5"/>
      <c r="E45" s="6"/>
      <c r="F45" s="7"/>
    </row>
    <row r="46" spans="2:6">
      <c r="B46" s="8" t="s">
        <v>16</v>
      </c>
      <c r="C46" s="38" t="s">
        <v>108</v>
      </c>
      <c r="D46" s="9"/>
      <c r="E46" s="10" t="s">
        <v>17</v>
      </c>
      <c r="F46" s="11"/>
    </row>
    <row r="47" spans="2:6">
      <c r="B47" s="12" t="s">
        <v>18</v>
      </c>
      <c r="C47" s="13" t="s">
        <v>106</v>
      </c>
      <c r="D47" s="14"/>
      <c r="E47" s="15"/>
      <c r="F47" s="11"/>
    </row>
    <row r="48" spans="2:6">
      <c r="B48" s="12" t="s">
        <v>20</v>
      </c>
      <c r="C48" s="16"/>
      <c r="D48" s="17"/>
      <c r="E48" s="15" t="s">
        <v>21</v>
      </c>
      <c r="F48" s="11"/>
    </row>
    <row r="49" spans="2:6">
      <c r="B49" s="12" t="s">
        <v>22</v>
      </c>
      <c r="C49" s="16"/>
      <c r="D49" s="9"/>
      <c r="E49" s="18"/>
      <c r="F49" s="11"/>
    </row>
    <row r="50" spans="2:6">
      <c r="B50" s="2" t="s">
        <v>23</v>
      </c>
      <c r="C50" s="3">
        <v>32262</v>
      </c>
      <c r="D50" s="9"/>
      <c r="E50" s="19"/>
      <c r="F50" s="11"/>
    </row>
    <row r="51" spans="2:6">
      <c r="B51" s="12" t="s">
        <v>24</v>
      </c>
      <c r="C51" s="16">
        <v>237739</v>
      </c>
      <c r="D51" s="9"/>
      <c r="E51" s="19"/>
      <c r="F51" s="11"/>
    </row>
    <row r="52" spans="2:6">
      <c r="B52" s="20" t="s">
        <v>26</v>
      </c>
      <c r="C52" s="21">
        <v>7168</v>
      </c>
      <c r="D52" s="9"/>
      <c r="E52" s="22"/>
      <c r="F52" s="11"/>
    </row>
    <row r="53" spans="2:6">
      <c r="B53" s="20" t="s">
        <v>27</v>
      </c>
      <c r="C53" s="21"/>
      <c r="D53" s="9"/>
      <c r="E53" s="22"/>
      <c r="F53" s="11"/>
    </row>
    <row r="54" spans="2:6" ht="15.75" thickBot="1">
      <c r="B54" s="23" t="s">
        <v>28</v>
      </c>
      <c r="C54" s="21"/>
      <c r="D54" s="9"/>
      <c r="E54" s="22"/>
      <c r="F54" s="24"/>
    </row>
    <row r="55" spans="2:6" ht="15.75" thickBot="1">
      <c r="B55" s="25" t="s">
        <v>29</v>
      </c>
      <c r="C55" s="25" t="s">
        <v>30</v>
      </c>
      <c r="D55" s="26" t="s">
        <v>31</v>
      </c>
      <c r="E55" s="27" t="s">
        <v>32</v>
      </c>
      <c r="F55" s="28" t="s">
        <v>33</v>
      </c>
    </row>
    <row r="56" spans="2:6">
      <c r="B56" s="29" t="s">
        <v>150</v>
      </c>
      <c r="C56" s="29" t="s">
        <v>41</v>
      </c>
      <c r="D56" s="30">
        <v>1</v>
      </c>
      <c r="E56" s="31">
        <v>250000</v>
      </c>
      <c r="F56" s="32">
        <v>250000</v>
      </c>
    </row>
    <row r="57" spans="2:6" ht="15.75" thickBot="1">
      <c r="B57" s="33"/>
      <c r="C57" s="34"/>
      <c r="D57" s="35"/>
      <c r="E57" s="36" t="s">
        <v>34</v>
      </c>
      <c r="F57" s="37">
        <f>F56</f>
        <v>250000</v>
      </c>
    </row>
    <row r="58" spans="2:6" ht="15.75" thickBot="1"/>
    <row r="59" spans="2:6" ht="15.75" thickBot="1">
      <c r="B59" s="4"/>
      <c r="C59" s="1" t="s">
        <v>127</v>
      </c>
      <c r="D59" s="5"/>
      <c r="E59" s="6"/>
      <c r="F59" s="7"/>
    </row>
    <row r="60" spans="2:6">
      <c r="B60" s="8" t="s">
        <v>16</v>
      </c>
      <c r="C60" s="38" t="s">
        <v>108</v>
      </c>
      <c r="D60" s="9"/>
      <c r="E60" s="10" t="s">
        <v>17</v>
      </c>
      <c r="F60" s="11"/>
    </row>
    <row r="61" spans="2:6">
      <c r="B61" s="12" t="s">
        <v>18</v>
      </c>
      <c r="C61" s="13" t="s">
        <v>106</v>
      </c>
      <c r="D61" s="14"/>
      <c r="E61" s="15"/>
      <c r="F61" s="11"/>
    </row>
    <row r="62" spans="2:6">
      <c r="B62" s="12" t="s">
        <v>20</v>
      </c>
      <c r="C62" s="16">
        <v>167045</v>
      </c>
      <c r="D62" s="17"/>
      <c r="E62" s="15" t="s">
        <v>21</v>
      </c>
      <c r="F62" s="11"/>
    </row>
    <row r="63" spans="2:6">
      <c r="B63" s="12" t="s">
        <v>22</v>
      </c>
      <c r="C63" s="16"/>
      <c r="D63" s="9"/>
      <c r="E63" s="18"/>
      <c r="F63" s="11"/>
    </row>
    <row r="64" spans="2:6">
      <c r="B64" s="2" t="s">
        <v>23</v>
      </c>
      <c r="C64" s="3"/>
      <c r="D64" s="9"/>
      <c r="E64" s="19"/>
      <c r="F64" s="11"/>
    </row>
    <row r="65" spans="2:6">
      <c r="B65" s="12" t="s">
        <v>24</v>
      </c>
      <c r="C65" s="16"/>
      <c r="D65" s="9"/>
      <c r="E65" s="19"/>
      <c r="F65" s="11"/>
    </row>
    <row r="66" spans="2:6">
      <c r="B66" s="20" t="s">
        <v>26</v>
      </c>
      <c r="C66" s="21">
        <v>7177</v>
      </c>
      <c r="D66" s="9"/>
      <c r="E66" s="22"/>
      <c r="F66" s="11"/>
    </row>
    <row r="67" spans="2:6">
      <c r="B67" s="20" t="s">
        <v>27</v>
      </c>
      <c r="C67" s="21"/>
      <c r="D67" s="9"/>
      <c r="E67" s="22"/>
      <c r="F67" s="11"/>
    </row>
    <row r="68" spans="2:6" ht="15.75" thickBot="1">
      <c r="B68" s="23" t="s">
        <v>28</v>
      </c>
      <c r="C68" s="21"/>
      <c r="D68" s="9"/>
      <c r="E68" s="22"/>
      <c r="F68" s="24"/>
    </row>
    <row r="69" spans="2:6" ht="15.75" thickBot="1">
      <c r="B69" s="25" t="s">
        <v>29</v>
      </c>
      <c r="C69" s="25" t="s">
        <v>30</v>
      </c>
      <c r="D69" s="26" t="s">
        <v>31</v>
      </c>
      <c r="E69" s="27" t="s">
        <v>32</v>
      </c>
      <c r="F69" s="28" t="s">
        <v>33</v>
      </c>
    </row>
    <row r="70" spans="2:6">
      <c r="B70" s="29"/>
      <c r="C70" s="29"/>
      <c r="D70" s="30"/>
      <c r="E70" s="31">
        <v>472500</v>
      </c>
      <c r="F70" s="32"/>
    </row>
    <row r="71" spans="2:6" ht="15.75" thickBot="1">
      <c r="B71" s="33"/>
      <c r="C71" s="34"/>
      <c r="D71" s="35"/>
      <c r="E71" s="36" t="s">
        <v>142</v>
      </c>
      <c r="F71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58" workbookViewId="0">
      <selection activeCell="F76" sqref="B63:F76"/>
    </sheetView>
  </sheetViews>
  <sheetFormatPr baseColWidth="10" defaultRowHeight="15"/>
  <cols>
    <col min="2" max="2" width="34.5703125" customWidth="1"/>
    <col min="3" max="3" width="49.7109375" style="105" customWidth="1"/>
  </cols>
  <sheetData>
    <row r="2" spans="2:6" ht="15.75" thickBot="1"/>
    <row r="3" spans="2:6" ht="15.75" thickBot="1">
      <c r="B3" s="4"/>
      <c r="C3" s="106" t="s">
        <v>145</v>
      </c>
      <c r="D3" s="5"/>
      <c r="E3" s="6"/>
      <c r="F3" s="7"/>
    </row>
    <row r="4" spans="2:6">
      <c r="B4" s="8" t="s">
        <v>16</v>
      </c>
      <c r="C4" s="149"/>
      <c r="D4" s="9"/>
      <c r="E4" s="10" t="s">
        <v>17</v>
      </c>
      <c r="F4" s="11"/>
    </row>
    <row r="5" spans="2:6">
      <c r="B5" s="12" t="s">
        <v>18</v>
      </c>
      <c r="C5" s="123"/>
      <c r="D5" s="14"/>
      <c r="E5" s="15"/>
      <c r="F5" s="11"/>
    </row>
    <row r="6" spans="2:6">
      <c r="B6" s="12" t="s">
        <v>20</v>
      </c>
      <c r="C6" s="126"/>
      <c r="D6" s="17"/>
      <c r="E6" s="15" t="s">
        <v>21</v>
      </c>
      <c r="F6" s="11"/>
    </row>
    <row r="7" spans="2:6">
      <c r="B7" s="12" t="s">
        <v>22</v>
      </c>
      <c r="C7" s="126"/>
      <c r="D7" s="9"/>
      <c r="E7" s="18"/>
      <c r="F7" s="11"/>
    </row>
    <row r="8" spans="2:6">
      <c r="B8" s="2" t="s">
        <v>23</v>
      </c>
      <c r="C8" s="108"/>
      <c r="D8" s="9"/>
      <c r="E8" s="19"/>
      <c r="F8" s="11"/>
    </row>
    <row r="9" spans="2:6">
      <c r="B9" s="12" t="s">
        <v>24</v>
      </c>
      <c r="C9" s="126"/>
      <c r="D9" s="9"/>
      <c r="E9" s="19"/>
      <c r="F9" s="11"/>
    </row>
    <row r="10" spans="2:6">
      <c r="B10" s="20" t="s">
        <v>26</v>
      </c>
      <c r="C10" s="131"/>
      <c r="D10" s="9"/>
      <c r="E10" s="22"/>
      <c r="F10" s="11"/>
    </row>
    <row r="11" spans="2:6">
      <c r="B11" s="20" t="s">
        <v>27</v>
      </c>
      <c r="C11" s="131"/>
      <c r="D11" s="9"/>
      <c r="E11" s="22"/>
      <c r="F11" s="11"/>
    </row>
    <row r="12" spans="2:6" ht="15.75" thickBot="1">
      <c r="B12" s="23" t="s">
        <v>28</v>
      </c>
      <c r="C12" s="131"/>
      <c r="D12" s="9"/>
      <c r="E12" s="22"/>
      <c r="F12" s="24"/>
    </row>
    <row r="13" spans="2:6" ht="15.75" thickBot="1">
      <c r="B13" s="25" t="s">
        <v>29</v>
      </c>
      <c r="C13" s="135" t="s">
        <v>30</v>
      </c>
      <c r="D13" s="26" t="s">
        <v>31</v>
      </c>
      <c r="E13" s="27" t="s">
        <v>32</v>
      </c>
      <c r="F13" s="28" t="s">
        <v>33</v>
      </c>
    </row>
    <row r="14" spans="2:6">
      <c r="B14" s="29"/>
      <c r="C14" s="139"/>
      <c r="D14" s="30"/>
      <c r="E14" s="31"/>
      <c r="F14" s="32"/>
    </row>
    <row r="15" spans="2:6" ht="15.75" thickBot="1">
      <c r="B15" s="33"/>
      <c r="C15" s="143"/>
      <c r="D15" s="35"/>
      <c r="E15" s="36" t="s">
        <v>142</v>
      </c>
      <c r="F15" s="37"/>
    </row>
    <row r="17" spans="2:6" ht="15.75" thickBot="1"/>
    <row r="18" spans="2:6" ht="15.75" thickBot="1">
      <c r="B18" s="4"/>
      <c r="C18" s="106" t="s">
        <v>146</v>
      </c>
      <c r="D18" s="5"/>
      <c r="E18" s="6"/>
      <c r="F18" s="7"/>
    </row>
    <row r="19" spans="2:6">
      <c r="B19" s="8" t="s">
        <v>16</v>
      </c>
      <c r="C19" s="149" t="s">
        <v>172</v>
      </c>
      <c r="D19" s="9"/>
      <c r="E19" s="10" t="s">
        <v>17</v>
      </c>
      <c r="F19" s="11"/>
    </row>
    <row r="20" spans="2:6">
      <c r="B20" s="12" t="s">
        <v>18</v>
      </c>
      <c r="C20" s="123" t="s">
        <v>173</v>
      </c>
      <c r="D20" s="14"/>
      <c r="E20" s="15"/>
      <c r="F20" s="11"/>
    </row>
    <row r="21" spans="2:6">
      <c r="B21" s="12" t="s">
        <v>20</v>
      </c>
      <c r="C21" s="126">
        <v>173580</v>
      </c>
      <c r="D21" s="17"/>
      <c r="E21" s="15" t="s">
        <v>21</v>
      </c>
      <c r="F21" s="11"/>
    </row>
    <row r="22" spans="2:6">
      <c r="B22" s="12" t="s">
        <v>22</v>
      </c>
      <c r="C22" s="126">
        <v>32891</v>
      </c>
      <c r="D22" s="9"/>
      <c r="E22" s="18"/>
      <c r="F22" s="11"/>
    </row>
    <row r="23" spans="2:6">
      <c r="B23" s="2" t="s">
        <v>23</v>
      </c>
      <c r="C23" s="108"/>
      <c r="D23" s="9"/>
      <c r="E23" s="19"/>
      <c r="F23" s="11"/>
    </row>
    <row r="24" spans="2:6">
      <c r="B24" s="12" t="s">
        <v>24</v>
      </c>
      <c r="C24" s="126" t="s">
        <v>166</v>
      </c>
      <c r="D24" s="9"/>
      <c r="E24" s="19"/>
      <c r="F24" s="11"/>
    </row>
    <row r="25" spans="2:6">
      <c r="B25" s="20" t="s">
        <v>26</v>
      </c>
      <c r="C25" s="131">
        <v>4848</v>
      </c>
      <c r="D25" s="9"/>
      <c r="E25" s="22"/>
      <c r="F25" s="11"/>
    </row>
    <row r="26" spans="2:6">
      <c r="B26" s="20" t="s">
        <v>27</v>
      </c>
      <c r="C26" s="131"/>
      <c r="D26" s="9"/>
      <c r="E26" s="22"/>
      <c r="F26" s="11"/>
    </row>
    <row r="27" spans="2:6" ht="15.75" thickBot="1">
      <c r="B27" s="23" t="s">
        <v>28</v>
      </c>
      <c r="C27" s="131" t="s">
        <v>174</v>
      </c>
      <c r="D27" s="9"/>
      <c r="E27" s="22"/>
      <c r="F27" s="24"/>
    </row>
    <row r="28" spans="2:6" ht="15.75" thickBot="1">
      <c r="B28" s="25" t="s">
        <v>29</v>
      </c>
      <c r="C28" s="135" t="s">
        <v>30</v>
      </c>
      <c r="D28" s="26" t="s">
        <v>31</v>
      </c>
      <c r="E28" s="27" t="s">
        <v>32</v>
      </c>
      <c r="F28" s="28" t="s">
        <v>33</v>
      </c>
    </row>
    <row r="29" spans="2:6" ht="15.75" thickBot="1">
      <c r="B29" s="29">
        <v>3200000000</v>
      </c>
      <c r="C29" s="139" t="s">
        <v>42</v>
      </c>
      <c r="D29" s="30">
        <v>1</v>
      </c>
      <c r="E29" s="31">
        <v>580000</v>
      </c>
      <c r="F29" s="141">
        <v>580000</v>
      </c>
    </row>
    <row r="30" spans="2:6" ht="15.75" thickBot="1">
      <c r="B30" s="33"/>
      <c r="C30" s="143"/>
      <c r="D30" s="35"/>
      <c r="E30" s="36" t="s">
        <v>142</v>
      </c>
      <c r="F30" s="141">
        <v>580000</v>
      </c>
    </row>
    <row r="32" spans="2:6" ht="15.75" thickBot="1"/>
    <row r="33" spans="2:6" ht="15.75" thickBot="1">
      <c r="B33" s="4"/>
      <c r="C33" s="106" t="s">
        <v>147</v>
      </c>
      <c r="D33" s="5"/>
      <c r="E33" s="6"/>
      <c r="F33" s="7"/>
    </row>
    <row r="34" spans="2:6">
      <c r="B34" s="8" t="s">
        <v>16</v>
      </c>
      <c r="C34" s="149" t="s">
        <v>163</v>
      </c>
      <c r="D34" s="9"/>
      <c r="E34" s="10" t="s">
        <v>17</v>
      </c>
      <c r="F34" s="11"/>
    </row>
    <row r="35" spans="2:6">
      <c r="B35" s="12" t="s">
        <v>18</v>
      </c>
      <c r="C35" s="123" t="s">
        <v>164</v>
      </c>
      <c r="D35" s="14"/>
      <c r="E35" s="15"/>
      <c r="F35" s="11"/>
    </row>
    <row r="36" spans="2:6">
      <c r="B36" s="12" t="s">
        <v>20</v>
      </c>
      <c r="C36" s="126">
        <v>173612</v>
      </c>
      <c r="D36" s="17"/>
      <c r="E36" s="15" t="s">
        <v>21</v>
      </c>
      <c r="F36" s="11"/>
    </row>
    <row r="37" spans="2:6">
      <c r="B37" s="12" t="s">
        <v>22</v>
      </c>
      <c r="C37" s="126"/>
      <c r="D37" s="9"/>
      <c r="E37" s="18"/>
      <c r="F37" s="11"/>
    </row>
    <row r="38" spans="2:6">
      <c r="B38" s="2" t="s">
        <v>23</v>
      </c>
      <c r="C38" s="108">
        <v>32862</v>
      </c>
      <c r="D38" s="9"/>
      <c r="E38" s="19"/>
      <c r="F38" s="11"/>
    </row>
    <row r="39" spans="2:6">
      <c r="B39" s="12" t="s">
        <v>24</v>
      </c>
      <c r="C39" s="126" t="s">
        <v>165</v>
      </c>
      <c r="D39" s="9"/>
      <c r="E39" s="19"/>
      <c r="F39" s="11"/>
    </row>
    <row r="40" spans="2:6">
      <c r="B40" s="20" t="s">
        <v>26</v>
      </c>
      <c r="C40" s="131">
        <v>7003</v>
      </c>
      <c r="D40" s="9"/>
      <c r="E40" s="22"/>
      <c r="F40" s="11"/>
    </row>
    <row r="41" spans="2:6">
      <c r="B41" s="20" t="s">
        <v>27</v>
      </c>
      <c r="C41" s="131"/>
      <c r="D41" s="9"/>
      <c r="E41" s="22"/>
      <c r="F41" s="11"/>
    </row>
    <row r="42" spans="2:6" ht="15.75" thickBot="1">
      <c r="B42" s="23" t="s">
        <v>28</v>
      </c>
      <c r="C42" s="131"/>
      <c r="D42" s="9"/>
      <c r="E42" s="22"/>
      <c r="F42" s="24"/>
    </row>
    <row r="43" spans="2:6" ht="15.75" thickBot="1">
      <c r="B43" s="25" t="s">
        <v>29</v>
      </c>
      <c r="C43" s="135" t="s">
        <v>30</v>
      </c>
      <c r="D43" s="26" t="s">
        <v>31</v>
      </c>
      <c r="E43" s="27" t="s">
        <v>32</v>
      </c>
      <c r="F43" s="28" t="s">
        <v>33</v>
      </c>
    </row>
    <row r="44" spans="2:6">
      <c r="B44" s="29">
        <v>9910000003</v>
      </c>
      <c r="C44" s="139" t="s">
        <v>39</v>
      </c>
      <c r="D44" s="30">
        <v>1</v>
      </c>
      <c r="E44" s="31">
        <v>388714</v>
      </c>
      <c r="F44" s="32">
        <f>E44</f>
        <v>388714</v>
      </c>
    </row>
    <row r="45" spans="2:6" ht="15.75" thickBot="1">
      <c r="B45" s="33"/>
      <c r="C45" s="143"/>
      <c r="D45" s="35"/>
      <c r="E45" s="36" t="s">
        <v>142</v>
      </c>
      <c r="F45" s="37">
        <f>E44</f>
        <v>388714</v>
      </c>
    </row>
    <row r="47" spans="2:6" ht="15.75" thickBot="1"/>
    <row r="48" spans="2:6" ht="15.75" thickBot="1">
      <c r="B48" s="4"/>
      <c r="C48" s="106" t="s">
        <v>148</v>
      </c>
      <c r="D48" s="5"/>
      <c r="E48" s="6"/>
      <c r="F48" s="7"/>
    </row>
    <row r="49" spans="2:6">
      <c r="B49" s="8" t="s">
        <v>16</v>
      </c>
      <c r="C49" s="149" t="s">
        <v>167</v>
      </c>
      <c r="D49" s="9"/>
      <c r="E49" s="10" t="s">
        <v>17</v>
      </c>
      <c r="F49" s="11"/>
    </row>
    <row r="50" spans="2:6" ht="36.75">
      <c r="B50" s="12" t="s">
        <v>18</v>
      </c>
      <c r="C50" s="164" t="s">
        <v>168</v>
      </c>
      <c r="D50" s="14"/>
      <c r="E50" s="15"/>
      <c r="F50" s="11"/>
    </row>
    <row r="51" spans="2:6">
      <c r="B51" s="12" t="s">
        <v>20</v>
      </c>
      <c r="C51" s="126">
        <v>173252</v>
      </c>
      <c r="D51" s="17"/>
      <c r="E51" s="15" t="s">
        <v>21</v>
      </c>
      <c r="F51" s="11"/>
    </row>
    <row r="52" spans="2:6">
      <c r="B52" s="12" t="s">
        <v>22</v>
      </c>
      <c r="C52" s="126"/>
      <c r="D52" s="9"/>
      <c r="E52" s="18"/>
      <c r="F52" s="11"/>
    </row>
    <row r="53" spans="2:6">
      <c r="B53" s="2" t="s">
        <v>23</v>
      </c>
      <c r="C53" s="108">
        <v>32634</v>
      </c>
      <c r="D53" s="9"/>
      <c r="E53" s="19"/>
      <c r="F53" s="11"/>
    </row>
    <row r="54" spans="2:6">
      <c r="B54" s="12" t="s">
        <v>24</v>
      </c>
      <c r="C54" s="126" t="s">
        <v>169</v>
      </c>
      <c r="D54" s="9"/>
      <c r="E54" s="19"/>
      <c r="F54" s="11"/>
    </row>
    <row r="55" spans="2:6">
      <c r="B55" s="20" t="s">
        <v>26</v>
      </c>
      <c r="C55" s="131"/>
      <c r="D55" s="9"/>
      <c r="E55" s="22"/>
      <c r="F55" s="11"/>
    </row>
    <row r="56" spans="2:6">
      <c r="B56" s="20" t="s">
        <v>27</v>
      </c>
      <c r="C56" s="131"/>
      <c r="D56" s="9"/>
      <c r="E56" s="22"/>
      <c r="F56" s="11"/>
    </row>
    <row r="57" spans="2:6" ht="15.75" thickBot="1">
      <c r="B57" s="23" t="s">
        <v>28</v>
      </c>
      <c r="C57" s="131"/>
      <c r="D57" s="9"/>
      <c r="E57" s="22"/>
      <c r="F57" s="24"/>
    </row>
    <row r="58" spans="2:6" ht="15.75" thickBot="1">
      <c r="B58" s="25" t="s">
        <v>29</v>
      </c>
      <c r="C58" s="135" t="s">
        <v>30</v>
      </c>
      <c r="D58" s="26" t="s">
        <v>31</v>
      </c>
      <c r="E58" s="27" t="s">
        <v>32</v>
      </c>
      <c r="F58" s="28" t="s">
        <v>33</v>
      </c>
    </row>
    <row r="59" spans="2:6">
      <c r="B59" s="29">
        <v>30100205</v>
      </c>
      <c r="C59" s="139" t="s">
        <v>170</v>
      </c>
      <c r="D59" s="30">
        <v>1</v>
      </c>
      <c r="E59" s="31">
        <v>596297</v>
      </c>
      <c r="F59" s="141">
        <v>596297</v>
      </c>
    </row>
    <row r="60" spans="2:6" ht="15.75" thickBot="1">
      <c r="B60" s="33"/>
      <c r="C60" s="143"/>
      <c r="D60" s="35"/>
      <c r="E60" s="36" t="s">
        <v>142</v>
      </c>
      <c r="F60" s="37"/>
    </row>
    <row r="62" spans="2:6" ht="15.75" thickBot="1"/>
    <row r="63" spans="2:6" ht="15.75" thickBot="1">
      <c r="B63" s="4"/>
      <c r="C63" s="106" t="s">
        <v>149</v>
      </c>
      <c r="D63" s="5"/>
      <c r="E63" s="6"/>
      <c r="F63" s="7"/>
    </row>
    <row r="64" spans="2:6">
      <c r="B64" s="8" t="s">
        <v>16</v>
      </c>
      <c r="C64" s="149" t="s">
        <v>175</v>
      </c>
      <c r="D64" s="9"/>
      <c r="E64" s="10" t="s">
        <v>17</v>
      </c>
      <c r="F64" s="11"/>
    </row>
    <row r="65" spans="2:6">
      <c r="B65" s="12" t="s">
        <v>18</v>
      </c>
      <c r="C65" s="123" t="s">
        <v>176</v>
      </c>
      <c r="D65" s="14"/>
      <c r="E65" s="15"/>
      <c r="F65" s="11"/>
    </row>
    <row r="66" spans="2:6">
      <c r="B66" s="12" t="s">
        <v>20</v>
      </c>
      <c r="C66" s="126">
        <v>173611</v>
      </c>
      <c r="D66" s="17"/>
      <c r="E66" s="15" t="s">
        <v>21</v>
      </c>
      <c r="F66" s="11"/>
    </row>
    <row r="67" spans="2:6">
      <c r="B67" s="12" t="s">
        <v>22</v>
      </c>
      <c r="C67" s="126"/>
      <c r="D67" s="9"/>
      <c r="E67" s="18"/>
      <c r="F67" s="11"/>
    </row>
    <row r="68" spans="2:6">
      <c r="B68" s="2" t="s">
        <v>23</v>
      </c>
      <c r="C68" s="108">
        <v>32897</v>
      </c>
      <c r="D68" s="9"/>
      <c r="E68" s="19"/>
      <c r="F68" s="11"/>
    </row>
    <row r="69" spans="2:6">
      <c r="B69" s="12" t="s">
        <v>24</v>
      </c>
      <c r="C69" s="126" t="s">
        <v>177</v>
      </c>
      <c r="D69" s="9"/>
      <c r="E69" s="19"/>
      <c r="F69" s="11"/>
    </row>
    <row r="70" spans="2:6">
      <c r="B70" s="20" t="s">
        <v>26</v>
      </c>
      <c r="C70" s="131"/>
      <c r="D70" s="9"/>
      <c r="E70" s="22"/>
      <c r="F70" s="11"/>
    </row>
    <row r="71" spans="2:6">
      <c r="B71" s="20" t="s">
        <v>27</v>
      </c>
      <c r="C71" s="131"/>
      <c r="D71" s="9"/>
      <c r="E71" s="22"/>
      <c r="F71" s="11"/>
    </row>
    <row r="72" spans="2:6" ht="15.75" thickBot="1">
      <c r="B72" s="23" t="s">
        <v>28</v>
      </c>
      <c r="C72" s="131"/>
      <c r="D72" s="9"/>
      <c r="E72" s="22"/>
      <c r="F72" s="24"/>
    </row>
    <row r="73" spans="2:6" ht="15.75" thickBot="1">
      <c r="B73" s="25" t="s">
        <v>29</v>
      </c>
      <c r="C73" s="135" t="s">
        <v>30</v>
      </c>
      <c r="D73" s="26" t="s">
        <v>31</v>
      </c>
      <c r="E73" s="27" t="s">
        <v>32</v>
      </c>
      <c r="F73" s="28" t="s">
        <v>33</v>
      </c>
    </row>
    <row r="74" spans="2:6">
      <c r="B74" s="29">
        <v>550574</v>
      </c>
      <c r="C74" s="139" t="s">
        <v>178</v>
      </c>
      <c r="D74" s="30">
        <v>2</v>
      </c>
      <c r="E74" s="31">
        <v>450000</v>
      </c>
      <c r="F74" s="32">
        <v>900000</v>
      </c>
    </row>
    <row r="75" spans="2:6" s="39" customFormat="1" ht="15.75" thickBot="1">
      <c r="B75" s="143">
        <v>111110000</v>
      </c>
      <c r="C75" s="143" t="s">
        <v>44</v>
      </c>
      <c r="D75" s="50">
        <v>1</v>
      </c>
      <c r="E75" s="60">
        <v>90000</v>
      </c>
      <c r="F75" s="61">
        <v>90000</v>
      </c>
    </row>
    <row r="76" spans="2:6" ht="15.75" thickBot="1">
      <c r="B76" s="33"/>
      <c r="C76" s="143"/>
      <c r="D76" s="35"/>
      <c r="E76" s="36" t="s">
        <v>142</v>
      </c>
      <c r="F76" s="37">
        <f>F74+F75</f>
        <v>990000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51" zoomScaleNormal="51" workbookViewId="0">
      <selection activeCell="B21" sqref="B21:L21"/>
    </sheetView>
  </sheetViews>
  <sheetFormatPr baseColWidth="10" defaultRowHeight="15"/>
  <cols>
    <col min="1" max="1" width="5.28515625" style="83" customWidth="1"/>
    <col min="2" max="2" width="31.5703125" customWidth="1"/>
    <col min="3" max="3" width="64.140625" customWidth="1"/>
    <col min="4" max="4" width="10.42578125" customWidth="1"/>
    <col min="5" max="5" width="28.140625" customWidth="1"/>
    <col min="6" max="6" width="18.5703125" style="86" customWidth="1"/>
    <col min="7" max="7" width="34.28515625" customWidth="1"/>
    <col min="8" max="8" width="19.7109375" customWidth="1"/>
    <col min="9" max="9" width="19" customWidth="1"/>
    <col min="10" max="10" width="7.85546875" customWidth="1"/>
    <col min="11" max="11" width="22" customWidth="1"/>
    <col min="12" max="12" width="38.85546875" style="175" customWidth="1"/>
  </cols>
  <sheetData>
    <row r="1" spans="1:13">
      <c r="A1" s="182"/>
      <c r="B1" s="88"/>
      <c r="C1" s="88"/>
      <c r="D1" s="88"/>
      <c r="E1" s="88"/>
      <c r="G1" s="88"/>
      <c r="H1" s="88"/>
      <c r="I1" s="88"/>
      <c r="J1" s="88"/>
      <c r="K1" s="88"/>
    </row>
    <row r="2" spans="1:13">
      <c r="A2" s="182"/>
      <c r="B2" s="88"/>
      <c r="C2" s="88"/>
      <c r="D2" s="88"/>
      <c r="E2" s="88"/>
      <c r="G2" s="88"/>
      <c r="H2" s="88"/>
      <c r="I2" s="88"/>
      <c r="J2" s="88"/>
      <c r="K2" s="88"/>
    </row>
    <row r="3" spans="1:13" ht="21">
      <c r="A3" s="89" t="s">
        <v>0</v>
      </c>
      <c r="B3" s="90" t="s">
        <v>1</v>
      </c>
      <c r="C3" s="90" t="s">
        <v>4</v>
      </c>
      <c r="D3" s="90" t="s">
        <v>2</v>
      </c>
      <c r="E3" s="90" t="s">
        <v>5</v>
      </c>
      <c r="F3" s="91" t="s">
        <v>3</v>
      </c>
      <c r="G3" s="90" t="s">
        <v>6</v>
      </c>
      <c r="H3" s="90" t="s">
        <v>7</v>
      </c>
      <c r="I3" s="90" t="s">
        <v>8</v>
      </c>
      <c r="J3" s="90" t="s">
        <v>10</v>
      </c>
      <c r="K3" s="90" t="s">
        <v>9</v>
      </c>
      <c r="L3" s="163" t="s">
        <v>151</v>
      </c>
    </row>
    <row r="4" spans="1:13" ht="21">
      <c r="A4" s="92">
        <v>1</v>
      </c>
      <c r="B4" s="93" t="s">
        <v>19</v>
      </c>
      <c r="C4" s="94">
        <v>318917</v>
      </c>
      <c r="D4" s="95" t="s">
        <v>68</v>
      </c>
      <c r="E4" s="95" t="s">
        <v>25</v>
      </c>
      <c r="F4" s="96">
        <v>32752</v>
      </c>
      <c r="G4" s="97" t="s">
        <v>25</v>
      </c>
      <c r="H4" s="95">
        <v>173582</v>
      </c>
      <c r="I4" s="96">
        <v>36996</v>
      </c>
      <c r="J4" s="99" t="s">
        <v>154</v>
      </c>
      <c r="K4" s="97" t="s">
        <v>48</v>
      </c>
      <c r="L4" s="99" t="s">
        <v>157</v>
      </c>
    </row>
    <row r="5" spans="1:13" ht="21">
      <c r="A5" s="92">
        <v>2</v>
      </c>
      <c r="B5" s="93" t="s">
        <v>45</v>
      </c>
      <c r="C5" s="168">
        <v>649575</v>
      </c>
      <c r="D5" s="95" t="s">
        <v>68</v>
      </c>
      <c r="E5" s="95" t="s">
        <v>25</v>
      </c>
      <c r="F5" s="96">
        <v>32756</v>
      </c>
      <c r="G5" s="97" t="s">
        <v>25</v>
      </c>
      <c r="H5" s="95">
        <v>173583</v>
      </c>
      <c r="I5" s="96">
        <v>37014</v>
      </c>
      <c r="J5" s="99" t="s">
        <v>154</v>
      </c>
      <c r="K5" s="97" t="s">
        <v>48</v>
      </c>
      <c r="L5" s="99" t="s">
        <v>157</v>
      </c>
    </row>
    <row r="6" spans="1:13" ht="21">
      <c r="A6" s="92">
        <v>3</v>
      </c>
      <c r="B6" s="93" t="s">
        <v>46</v>
      </c>
      <c r="C6" s="94">
        <v>160000</v>
      </c>
      <c r="D6" s="95" t="s">
        <v>68</v>
      </c>
      <c r="E6" s="95" t="s">
        <v>25</v>
      </c>
      <c r="F6" s="96">
        <v>32755</v>
      </c>
      <c r="G6" s="97" t="s">
        <v>25</v>
      </c>
      <c r="H6" s="95">
        <v>173584</v>
      </c>
      <c r="I6" s="96">
        <v>37009</v>
      </c>
      <c r="J6" s="99" t="s">
        <v>154</v>
      </c>
      <c r="K6" s="97" t="s">
        <v>48</v>
      </c>
      <c r="L6" s="99" t="s">
        <v>157</v>
      </c>
    </row>
    <row r="7" spans="1:13" ht="21">
      <c r="A7" s="92">
        <v>4</v>
      </c>
      <c r="B7" s="93" t="s">
        <v>47</v>
      </c>
      <c r="C7" s="94">
        <v>2434755</v>
      </c>
      <c r="D7" s="95" t="s">
        <v>68</v>
      </c>
      <c r="E7" s="95" t="s">
        <v>25</v>
      </c>
      <c r="F7" s="96">
        <v>32869</v>
      </c>
      <c r="G7" s="97" t="s">
        <v>25</v>
      </c>
      <c r="H7" s="95">
        <v>173616</v>
      </c>
      <c r="I7" s="96">
        <v>37047</v>
      </c>
      <c r="J7" s="99" t="s">
        <v>154</v>
      </c>
      <c r="K7" s="97" t="s">
        <v>48</v>
      </c>
      <c r="L7" s="99" t="s">
        <v>157</v>
      </c>
    </row>
    <row r="8" spans="1:13" ht="21">
      <c r="A8" s="92">
        <v>5</v>
      </c>
      <c r="B8" s="93" t="s">
        <v>49</v>
      </c>
      <c r="C8" s="94">
        <v>360000</v>
      </c>
      <c r="D8" s="95" t="s">
        <v>68</v>
      </c>
      <c r="E8" s="95">
        <v>7085</v>
      </c>
      <c r="F8" s="96">
        <v>31284</v>
      </c>
      <c r="G8" s="97" t="s">
        <v>81</v>
      </c>
      <c r="H8" s="95">
        <v>171053</v>
      </c>
      <c r="I8" s="96">
        <v>89634</v>
      </c>
      <c r="J8" s="95" t="s">
        <v>154</v>
      </c>
      <c r="K8" s="98" t="s">
        <v>53</v>
      </c>
      <c r="L8" s="99" t="s">
        <v>157</v>
      </c>
    </row>
    <row r="9" spans="1:13" s="83" customFormat="1" ht="21">
      <c r="A9" s="92">
        <v>6</v>
      </c>
      <c r="B9" s="93" t="s">
        <v>52</v>
      </c>
      <c r="C9" s="94">
        <v>431360</v>
      </c>
      <c r="D9" s="95" t="s">
        <v>68</v>
      </c>
      <c r="E9" s="95">
        <v>7173</v>
      </c>
      <c r="F9" s="96">
        <v>31881</v>
      </c>
      <c r="G9" s="97">
        <v>733475</v>
      </c>
      <c r="H9" s="95">
        <v>172232</v>
      </c>
      <c r="I9" s="96">
        <v>35955</v>
      </c>
      <c r="J9" s="95" t="s">
        <v>154</v>
      </c>
      <c r="K9" s="97" t="s">
        <v>48</v>
      </c>
      <c r="L9" s="99" t="s">
        <v>157</v>
      </c>
    </row>
    <row r="10" spans="1:13" s="83" customFormat="1" ht="21">
      <c r="A10" s="92">
        <v>7</v>
      </c>
      <c r="B10" s="93" t="s">
        <v>49</v>
      </c>
      <c r="C10" s="94">
        <v>264650</v>
      </c>
      <c r="D10" s="95" t="s">
        <v>54</v>
      </c>
      <c r="E10" s="95">
        <v>7084</v>
      </c>
      <c r="F10" s="96" t="s">
        <v>171</v>
      </c>
      <c r="G10" s="97" t="s">
        <v>67</v>
      </c>
      <c r="H10" s="95" t="s">
        <v>181</v>
      </c>
      <c r="I10" s="96" t="s">
        <v>185</v>
      </c>
      <c r="J10" s="95" t="s">
        <v>154</v>
      </c>
      <c r="K10" s="98" t="s">
        <v>53</v>
      </c>
      <c r="L10" s="99" t="s">
        <v>157</v>
      </c>
      <c r="M10" s="83" t="s">
        <v>17</v>
      </c>
    </row>
    <row r="11" spans="1:13" s="83" customFormat="1" ht="21">
      <c r="A11" s="92">
        <v>8</v>
      </c>
      <c r="B11" s="93" t="s">
        <v>47</v>
      </c>
      <c r="C11" s="94">
        <v>250000</v>
      </c>
      <c r="D11" s="95" t="s">
        <v>68</v>
      </c>
      <c r="E11" s="95">
        <v>7094</v>
      </c>
      <c r="F11" s="96">
        <v>32608</v>
      </c>
      <c r="G11" s="97">
        <v>4700003783</v>
      </c>
      <c r="H11" s="95">
        <v>173328</v>
      </c>
      <c r="I11" s="96">
        <v>36823</v>
      </c>
      <c r="J11" s="95" t="s">
        <v>154</v>
      </c>
      <c r="K11" s="100" t="s">
        <v>79</v>
      </c>
      <c r="L11" s="99" t="s">
        <v>157</v>
      </c>
    </row>
    <row r="12" spans="1:13" s="87" customFormat="1" ht="21">
      <c r="A12" s="92">
        <v>9</v>
      </c>
      <c r="B12" s="93" t="s">
        <v>80</v>
      </c>
      <c r="C12" s="94">
        <v>177216</v>
      </c>
      <c r="D12" s="95" t="s">
        <v>68</v>
      </c>
      <c r="E12" s="95">
        <v>7095</v>
      </c>
      <c r="F12" s="96">
        <v>32051</v>
      </c>
      <c r="G12" s="97">
        <v>4700003949</v>
      </c>
      <c r="H12" s="95">
        <v>170173</v>
      </c>
      <c r="I12" s="96">
        <v>36728</v>
      </c>
      <c r="J12" s="95" t="s">
        <v>154</v>
      </c>
      <c r="K12" s="100" t="s">
        <v>79</v>
      </c>
      <c r="L12" s="99" t="s">
        <v>157</v>
      </c>
    </row>
    <row r="13" spans="1:13" ht="21">
      <c r="A13" s="92">
        <v>10</v>
      </c>
      <c r="B13" s="93" t="s">
        <v>82</v>
      </c>
      <c r="C13" s="94">
        <v>25000</v>
      </c>
      <c r="D13" s="95" t="s">
        <v>68</v>
      </c>
      <c r="E13" s="95">
        <v>7102</v>
      </c>
      <c r="F13" s="96">
        <v>31291</v>
      </c>
      <c r="G13" s="97">
        <v>203416</v>
      </c>
      <c r="H13" s="95">
        <v>171053</v>
      </c>
      <c r="I13" s="96">
        <v>35355</v>
      </c>
      <c r="J13" s="95" t="s">
        <v>154</v>
      </c>
      <c r="K13" s="98" t="s">
        <v>53</v>
      </c>
      <c r="L13" s="99" t="s">
        <v>157</v>
      </c>
    </row>
    <row r="14" spans="1:13" ht="21">
      <c r="A14" s="92">
        <v>11</v>
      </c>
      <c r="B14" s="93" t="s">
        <v>19</v>
      </c>
      <c r="C14" s="94">
        <v>379220</v>
      </c>
      <c r="D14" s="95" t="s">
        <v>68</v>
      </c>
      <c r="E14" s="95">
        <v>7128</v>
      </c>
      <c r="F14" s="96">
        <v>31292</v>
      </c>
      <c r="G14" s="97">
        <v>19875</v>
      </c>
      <c r="H14" s="95">
        <v>171357</v>
      </c>
      <c r="I14" s="96">
        <v>35402</v>
      </c>
      <c r="J14" s="95" t="s">
        <v>154</v>
      </c>
      <c r="K14" s="101" t="s">
        <v>86</v>
      </c>
      <c r="L14" s="99" t="s">
        <v>157</v>
      </c>
    </row>
    <row r="15" spans="1:13" ht="21">
      <c r="A15" s="92">
        <v>12</v>
      </c>
      <c r="B15" s="93" t="s">
        <v>90</v>
      </c>
      <c r="C15" s="94">
        <v>505000</v>
      </c>
      <c r="D15" s="95" t="s">
        <v>68</v>
      </c>
      <c r="E15" s="95"/>
      <c r="F15" s="96">
        <v>32024</v>
      </c>
      <c r="G15" s="97" t="s">
        <v>93</v>
      </c>
      <c r="H15" s="95">
        <v>172708</v>
      </c>
      <c r="I15" s="96">
        <v>36249</v>
      </c>
      <c r="J15" s="95" t="s">
        <v>154</v>
      </c>
      <c r="K15" s="101" t="s">
        <v>86</v>
      </c>
      <c r="L15" s="99" t="s">
        <v>157</v>
      </c>
    </row>
    <row r="16" spans="1:13" s="83" customFormat="1" ht="21">
      <c r="A16" s="92">
        <v>13</v>
      </c>
      <c r="B16" s="93" t="s">
        <v>80</v>
      </c>
      <c r="C16" s="186">
        <v>1903188</v>
      </c>
      <c r="D16" s="95" t="s">
        <v>68</v>
      </c>
      <c r="E16" s="95">
        <v>7097</v>
      </c>
      <c r="F16" s="96">
        <v>33022</v>
      </c>
      <c r="G16" s="97">
        <v>7097</v>
      </c>
      <c r="H16" s="95">
        <v>173940</v>
      </c>
      <c r="I16" s="96">
        <v>37166</v>
      </c>
      <c r="J16" s="95" t="s">
        <v>154</v>
      </c>
      <c r="K16" s="100" t="s">
        <v>79</v>
      </c>
      <c r="L16" s="99" t="s">
        <v>157</v>
      </c>
    </row>
    <row r="17" spans="1:15" ht="21">
      <c r="A17" s="92">
        <v>14</v>
      </c>
      <c r="B17" s="93" t="s">
        <v>52</v>
      </c>
      <c r="C17" s="94">
        <v>399800</v>
      </c>
      <c r="D17" s="95" t="s">
        <v>68</v>
      </c>
      <c r="E17" s="95">
        <v>7174</v>
      </c>
      <c r="F17" s="96">
        <v>29159</v>
      </c>
      <c r="G17" s="97">
        <v>735275</v>
      </c>
      <c r="H17" s="95">
        <v>167756</v>
      </c>
      <c r="I17" s="96">
        <v>32616</v>
      </c>
      <c r="J17" s="95" t="s">
        <v>154</v>
      </c>
      <c r="K17" s="101" t="s">
        <v>86</v>
      </c>
      <c r="L17" s="99" t="s">
        <v>157</v>
      </c>
      <c r="O17" s="167"/>
    </row>
    <row r="18" spans="1:15" ht="21">
      <c r="A18" s="92">
        <v>15</v>
      </c>
      <c r="B18" s="93" t="s">
        <v>52</v>
      </c>
      <c r="C18" s="94">
        <v>395000</v>
      </c>
      <c r="D18" s="95" t="s">
        <v>68</v>
      </c>
      <c r="E18" s="95">
        <v>7176</v>
      </c>
      <c r="F18" s="96" t="s">
        <v>153</v>
      </c>
      <c r="G18" s="97">
        <v>735276</v>
      </c>
      <c r="H18" s="95" t="s">
        <v>155</v>
      </c>
      <c r="I18" s="96" t="s">
        <v>156</v>
      </c>
      <c r="J18" s="95" t="s">
        <v>154</v>
      </c>
      <c r="K18" s="101" t="s">
        <v>86</v>
      </c>
      <c r="L18" s="99" t="s">
        <v>157</v>
      </c>
    </row>
    <row r="19" spans="1:15" ht="21">
      <c r="A19" s="92">
        <v>16</v>
      </c>
      <c r="B19" s="93" t="s">
        <v>106</v>
      </c>
      <c r="C19" s="94">
        <v>739530</v>
      </c>
      <c r="D19" s="95" t="s">
        <v>68</v>
      </c>
      <c r="E19" s="95">
        <v>7162</v>
      </c>
      <c r="F19" s="96">
        <v>29722</v>
      </c>
      <c r="G19" s="97">
        <v>236884</v>
      </c>
      <c r="H19" s="95">
        <v>168615</v>
      </c>
      <c r="I19" s="96">
        <v>35441</v>
      </c>
      <c r="J19" s="95" t="s">
        <v>154</v>
      </c>
      <c r="K19" s="97" t="s">
        <v>48</v>
      </c>
      <c r="L19" s="99" t="s">
        <v>157</v>
      </c>
    </row>
    <row r="20" spans="1:15" s="39" customFormat="1" ht="21">
      <c r="A20" s="92">
        <v>17</v>
      </c>
      <c r="B20" s="93" t="s">
        <v>113</v>
      </c>
      <c r="C20" s="94">
        <v>523408</v>
      </c>
      <c r="D20" s="95" t="s">
        <v>68</v>
      </c>
      <c r="E20" s="95">
        <v>7000</v>
      </c>
      <c r="F20" s="96">
        <v>32537</v>
      </c>
      <c r="G20" s="97">
        <v>2080</v>
      </c>
      <c r="H20" s="95">
        <v>173219</v>
      </c>
      <c r="I20" s="96">
        <v>36742</v>
      </c>
      <c r="J20" s="95" t="s">
        <v>154</v>
      </c>
      <c r="K20" s="100" t="s">
        <v>79</v>
      </c>
      <c r="L20" s="99" t="s">
        <v>180</v>
      </c>
    </row>
    <row r="21" spans="1:15" s="39" customFormat="1" ht="21">
      <c r="A21" s="92">
        <v>18</v>
      </c>
      <c r="B21" s="93" t="s">
        <v>134</v>
      </c>
      <c r="C21" s="94">
        <v>1750000</v>
      </c>
      <c r="D21" s="95" t="s">
        <v>68</v>
      </c>
      <c r="E21" s="95">
        <v>7068</v>
      </c>
      <c r="F21" s="96">
        <v>32119</v>
      </c>
      <c r="G21" s="97">
        <v>7068</v>
      </c>
      <c r="H21" s="95">
        <v>167045</v>
      </c>
      <c r="I21" s="96">
        <v>37051</v>
      </c>
      <c r="J21" s="95" t="s">
        <v>154</v>
      </c>
      <c r="K21" s="97" t="s">
        <v>48</v>
      </c>
      <c r="L21" s="99" t="s">
        <v>180</v>
      </c>
    </row>
    <row r="22" spans="1:15" s="39" customFormat="1" ht="21">
      <c r="A22" s="92">
        <v>19</v>
      </c>
      <c r="B22" s="93" t="s">
        <v>128</v>
      </c>
      <c r="C22" s="94">
        <v>99600</v>
      </c>
      <c r="D22" s="95" t="s">
        <v>54</v>
      </c>
      <c r="E22" s="95" t="s">
        <v>130</v>
      </c>
      <c r="F22" s="96">
        <v>31846</v>
      </c>
      <c r="G22" s="97">
        <v>197113</v>
      </c>
      <c r="H22" s="95">
        <v>172042</v>
      </c>
      <c r="I22" s="96">
        <v>35861</v>
      </c>
      <c r="J22" s="95"/>
      <c r="K22" s="95" t="s">
        <v>129</v>
      </c>
      <c r="L22" s="99" t="s">
        <v>180</v>
      </c>
    </row>
    <row r="23" spans="1:15" s="39" customFormat="1" ht="21">
      <c r="A23" s="92">
        <v>20</v>
      </c>
      <c r="B23" s="93" t="s">
        <v>47</v>
      </c>
      <c r="C23" s="94">
        <v>538109</v>
      </c>
      <c r="D23" s="95" t="s">
        <v>68</v>
      </c>
      <c r="E23" s="95">
        <v>7100</v>
      </c>
      <c r="F23" s="96">
        <v>32032</v>
      </c>
      <c r="G23" s="97">
        <v>4700004209</v>
      </c>
      <c r="H23" s="95">
        <v>172293</v>
      </c>
      <c r="I23" s="96">
        <v>37070</v>
      </c>
      <c r="J23" s="95" t="s">
        <v>154</v>
      </c>
      <c r="K23" s="100" t="s">
        <v>136</v>
      </c>
      <c r="L23" s="99" t="s">
        <v>180</v>
      </c>
    </row>
    <row r="24" spans="1:15" s="39" customFormat="1" ht="21">
      <c r="A24" s="92">
        <v>21</v>
      </c>
      <c r="B24" s="93" t="s">
        <v>47</v>
      </c>
      <c r="C24" s="94">
        <v>191984</v>
      </c>
      <c r="D24" s="95" t="s">
        <v>68</v>
      </c>
      <c r="E24" s="95">
        <v>7099</v>
      </c>
      <c r="F24" s="96">
        <v>32035</v>
      </c>
      <c r="G24" s="97">
        <v>4700004206</v>
      </c>
      <c r="H24" s="95">
        <v>172461</v>
      </c>
      <c r="I24" s="96">
        <v>37071</v>
      </c>
      <c r="J24" s="95" t="s">
        <v>154</v>
      </c>
      <c r="K24" s="100" t="s">
        <v>136</v>
      </c>
      <c r="L24" s="99" t="s">
        <v>180</v>
      </c>
    </row>
    <row r="25" spans="1:15" s="39" customFormat="1" ht="21">
      <c r="A25" s="92">
        <v>22</v>
      </c>
      <c r="B25" s="93" t="s">
        <v>140</v>
      </c>
      <c r="C25" s="94">
        <v>250000</v>
      </c>
      <c r="D25" s="95" t="s">
        <v>68</v>
      </c>
      <c r="E25" s="95">
        <v>7168</v>
      </c>
      <c r="F25" s="96">
        <v>32262</v>
      </c>
      <c r="G25" s="97">
        <v>237739</v>
      </c>
      <c r="H25" s="95">
        <v>172787</v>
      </c>
      <c r="I25" s="96">
        <v>90734</v>
      </c>
      <c r="J25" s="95" t="s">
        <v>154</v>
      </c>
      <c r="K25" s="98" t="s">
        <v>53</v>
      </c>
      <c r="L25" s="99" t="s">
        <v>157</v>
      </c>
    </row>
    <row r="26" spans="1:15" s="83" customFormat="1" ht="21">
      <c r="A26" s="92">
        <v>23</v>
      </c>
      <c r="B26" s="93" t="s">
        <v>143</v>
      </c>
      <c r="C26" s="94">
        <v>580000</v>
      </c>
      <c r="D26" s="95" t="s">
        <v>54</v>
      </c>
      <c r="E26" s="95">
        <v>4848</v>
      </c>
      <c r="F26" s="96">
        <v>32891</v>
      </c>
      <c r="G26" s="97" t="s">
        <v>166</v>
      </c>
      <c r="H26" s="95">
        <v>173580</v>
      </c>
      <c r="I26" s="96">
        <v>36993</v>
      </c>
      <c r="J26" s="95" t="s">
        <v>154</v>
      </c>
      <c r="K26" s="101" t="s">
        <v>86</v>
      </c>
      <c r="L26" s="99" t="s">
        <v>157</v>
      </c>
    </row>
    <row r="27" spans="1:15" s="39" customFormat="1" ht="21">
      <c r="A27" s="92">
        <v>24</v>
      </c>
      <c r="B27" s="93" t="s">
        <v>152</v>
      </c>
      <c r="C27" s="94">
        <v>388714</v>
      </c>
      <c r="D27" s="95" t="s">
        <v>68</v>
      </c>
      <c r="E27" s="95">
        <v>7003</v>
      </c>
      <c r="F27" s="96">
        <v>32862</v>
      </c>
      <c r="G27" s="97" t="s">
        <v>158</v>
      </c>
      <c r="H27" s="95">
        <v>173612</v>
      </c>
      <c r="I27" s="96">
        <v>37015</v>
      </c>
      <c r="J27" s="95" t="s">
        <v>154</v>
      </c>
      <c r="K27" s="101" t="s">
        <v>86</v>
      </c>
      <c r="L27" s="99" t="s">
        <v>157</v>
      </c>
    </row>
    <row r="28" spans="1:15" s="173" customFormat="1" ht="21">
      <c r="A28" s="174">
        <v>26</v>
      </c>
      <c r="B28" s="176" t="s">
        <v>183</v>
      </c>
      <c r="C28" s="177">
        <v>990000</v>
      </c>
      <c r="D28" s="178" t="s">
        <v>54</v>
      </c>
      <c r="E28" s="178"/>
      <c r="F28" s="179">
        <v>32897</v>
      </c>
      <c r="G28" s="180" t="s">
        <v>184</v>
      </c>
      <c r="H28" s="178">
        <v>173611</v>
      </c>
      <c r="I28" s="179">
        <v>37045</v>
      </c>
      <c r="J28" s="178"/>
      <c r="K28" s="100" t="s">
        <v>136</v>
      </c>
      <c r="L28" s="181" t="s">
        <v>157</v>
      </c>
    </row>
    <row r="29" spans="1:15" s="39" customFormat="1">
      <c r="A29" s="77"/>
      <c r="B29" s="46"/>
      <c r="C29" s="81"/>
      <c r="D29" s="66"/>
      <c r="E29" s="66"/>
      <c r="F29" s="85"/>
      <c r="G29" s="82"/>
      <c r="H29" s="66"/>
      <c r="I29" s="68"/>
      <c r="J29" s="66"/>
      <c r="K29" s="66"/>
      <c r="L29" s="169"/>
    </row>
    <row r="30" spans="1:15" s="39" customFormat="1">
      <c r="A30" s="77"/>
      <c r="B30" s="46"/>
      <c r="C30" s="81"/>
      <c r="D30" s="66"/>
      <c r="E30" s="66"/>
      <c r="F30" s="85"/>
      <c r="G30" s="82"/>
      <c r="H30" s="66"/>
      <c r="I30" s="68"/>
      <c r="J30" s="66"/>
      <c r="K30" s="66"/>
      <c r="L30" s="169"/>
    </row>
    <row r="31" spans="1:15" s="39" customFormat="1">
      <c r="A31" s="77"/>
      <c r="B31" s="46"/>
      <c r="C31" s="81"/>
      <c r="D31" s="66"/>
      <c r="E31" s="66"/>
      <c r="F31" s="85"/>
      <c r="G31" s="82"/>
      <c r="H31" s="66"/>
      <c r="I31" s="68"/>
      <c r="J31" s="66"/>
      <c r="K31" s="66"/>
      <c r="L31" s="169"/>
    </row>
    <row r="32" spans="1:15" s="39" customFormat="1">
      <c r="A32" s="77"/>
      <c r="B32" s="46"/>
      <c r="C32" s="81"/>
      <c r="D32" s="66"/>
      <c r="E32" s="66"/>
      <c r="F32" s="85"/>
      <c r="G32" s="82"/>
      <c r="H32" s="66"/>
      <c r="I32" s="68"/>
      <c r="J32" s="66"/>
      <c r="K32" s="66"/>
      <c r="L32" s="169"/>
    </row>
    <row r="33" spans="1:11" ht="26.25">
      <c r="A33" s="183"/>
      <c r="B33" s="156" t="s">
        <v>11</v>
      </c>
      <c r="C33" s="157">
        <f>C4+C5+C6+C7</f>
        <v>3563247</v>
      </c>
      <c r="E33" s="39"/>
      <c r="F33" s="151"/>
      <c r="G33" s="152"/>
      <c r="H33" s="67"/>
      <c r="I33" s="67"/>
      <c r="J33" s="67"/>
      <c r="K33" s="39"/>
    </row>
    <row r="34" spans="1:11" ht="25.5" customHeight="1">
      <c r="A34" s="184"/>
      <c r="B34" s="158" t="s">
        <v>12</v>
      </c>
      <c r="C34" s="159">
        <f>C4+C5+C6+C7+C8+C9+C10+C11+C12+C13+C14+C15+C16+C17+C18+C19+C20+C21+C22+C23+C24+C25+C26+C27+C28</f>
        <v>14705026</v>
      </c>
      <c r="F34" s="153"/>
      <c r="G34" s="152"/>
      <c r="H34" s="154"/>
      <c r="I34" s="154"/>
      <c r="J34" s="67"/>
      <c r="K34" s="39"/>
    </row>
    <row r="35" spans="1:11" ht="26.25">
      <c r="A35" s="184"/>
      <c r="B35" s="160" t="s">
        <v>13</v>
      </c>
      <c r="C35" s="161"/>
      <c r="F35" s="151"/>
      <c r="G35" s="152"/>
      <c r="H35" s="154"/>
      <c r="I35" s="154"/>
      <c r="J35" s="67"/>
      <c r="K35" s="39"/>
    </row>
    <row r="36" spans="1:11" ht="26.25">
      <c r="A36" s="184"/>
      <c r="B36" s="160" t="s">
        <v>14</v>
      </c>
      <c r="C36" s="161">
        <v>15000000</v>
      </c>
      <c r="E36" s="39"/>
      <c r="F36" s="151"/>
      <c r="G36" s="152"/>
      <c r="H36" s="154"/>
      <c r="I36" s="154"/>
      <c r="J36" s="67"/>
      <c r="K36" s="39"/>
    </row>
    <row r="37" spans="1:11" ht="26.25">
      <c r="A37" s="184"/>
      <c r="B37" s="162"/>
      <c r="C37" s="162"/>
      <c r="D37" t="s">
        <v>17</v>
      </c>
      <c r="E37" s="39"/>
      <c r="F37" s="151"/>
      <c r="G37" s="152"/>
      <c r="H37" s="154"/>
      <c r="I37" s="154"/>
      <c r="J37" s="67"/>
    </row>
    <row r="38" spans="1:11">
      <c r="F38" s="151"/>
      <c r="G38" s="152"/>
      <c r="H38" s="154"/>
      <c r="I38" s="154"/>
      <c r="J38" s="67"/>
    </row>
    <row r="39" spans="1:11">
      <c r="F39" s="151"/>
      <c r="G39" s="152"/>
      <c r="H39" s="154"/>
      <c r="I39" s="154"/>
      <c r="J39" s="67"/>
    </row>
    <row r="40" spans="1:11">
      <c r="F40" s="151"/>
      <c r="G40" s="152"/>
      <c r="H40" s="154"/>
      <c r="I40" s="154"/>
      <c r="J40" s="67"/>
    </row>
    <row r="41" spans="1:11">
      <c r="F41" s="151"/>
      <c r="G41" s="152"/>
      <c r="H41" s="67"/>
      <c r="I41" s="67"/>
      <c r="J41" s="67"/>
    </row>
    <row r="42" spans="1:11" ht="31.5" customHeight="1">
      <c r="E42" s="39" t="s">
        <v>186</v>
      </c>
      <c r="F42" s="151"/>
      <c r="G42" s="152"/>
      <c r="H42" s="154"/>
      <c r="I42" s="154"/>
      <c r="J42" s="67"/>
    </row>
    <row r="43" spans="1:11" ht="21">
      <c r="E43" s="185">
        <v>5879790</v>
      </c>
      <c r="F43" s="155"/>
      <c r="G43" s="67"/>
      <c r="H43" s="67"/>
      <c r="I43" s="67"/>
      <c r="J43" s="67"/>
    </row>
    <row r="44" spans="1:11" ht="23.25">
      <c r="E44" s="187">
        <f>E43-C16</f>
        <v>3976602</v>
      </c>
      <c r="F44" s="155"/>
      <c r="G44" s="67"/>
      <c r="H44" s="67"/>
      <c r="I44" s="67"/>
      <c r="J44" s="67"/>
    </row>
    <row r="45" spans="1:11">
      <c r="F45" s="155"/>
      <c r="G45" s="67"/>
      <c r="H45" s="67"/>
      <c r="I45" s="67"/>
      <c r="J45" s="67"/>
    </row>
    <row r="46" spans="1:11">
      <c r="F46" s="155"/>
      <c r="G46" s="67"/>
      <c r="H46" s="67"/>
      <c r="I46" s="67"/>
      <c r="J46" s="67"/>
    </row>
    <row r="47" spans="1:11">
      <c r="F47" s="155"/>
      <c r="G47" s="67"/>
      <c r="H47" s="67"/>
      <c r="I47" s="67"/>
      <c r="J47" s="67"/>
    </row>
    <row r="48" spans="1:11">
      <c r="F48" s="155"/>
      <c r="G48" s="67"/>
      <c r="H48" s="67"/>
      <c r="I48" s="67"/>
      <c r="J48" s="67"/>
    </row>
  </sheetData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C17" sqref="C17"/>
    </sheetView>
  </sheetViews>
  <sheetFormatPr baseColWidth="10" defaultRowHeight="15"/>
  <cols>
    <col min="2" max="2" width="28.28515625" customWidth="1"/>
    <col min="3" max="3" width="42.28515625" customWidth="1"/>
    <col min="4" max="4" width="37.28515625" customWidth="1"/>
    <col min="6" max="6" width="23.7109375" style="105" customWidth="1"/>
    <col min="7" max="7" width="23.5703125" style="105" customWidth="1"/>
    <col min="8" max="8" width="11" style="105" customWidth="1"/>
    <col min="9" max="10" width="11.42578125" customWidth="1"/>
  </cols>
  <sheetData>
    <row r="1" spans="2:8">
      <c r="F1" s="170"/>
      <c r="G1" s="170"/>
      <c r="H1" s="170"/>
    </row>
    <row r="2" spans="2:8">
      <c r="F2" s="171"/>
      <c r="G2" s="172"/>
      <c r="H2" s="172"/>
    </row>
    <row r="3" spans="2:8">
      <c r="F3" s="77"/>
      <c r="G3" s="171"/>
      <c r="H3" s="172"/>
    </row>
    <row r="4" spans="2:8" ht="15.75" thickBot="1">
      <c r="F4" s="77"/>
      <c r="G4" s="77"/>
      <c r="H4" s="172"/>
    </row>
    <row r="5" spans="2:8" ht="19.5" thickBot="1">
      <c r="B5" s="45" t="s">
        <v>38</v>
      </c>
      <c r="C5" s="39"/>
      <c r="F5" s="66"/>
      <c r="G5" s="66"/>
    </row>
    <row r="6" spans="2:8" ht="15.75" thickBot="1">
      <c r="B6" s="39"/>
      <c r="C6" s="39"/>
      <c r="F6" s="66"/>
      <c r="G6" s="152"/>
    </row>
    <row r="7" spans="2:8">
      <c r="B7" s="40">
        <v>9910000003</v>
      </c>
      <c r="C7" s="150" t="s">
        <v>39</v>
      </c>
      <c r="F7" s="166"/>
      <c r="G7" s="152"/>
    </row>
    <row r="8" spans="2:8">
      <c r="B8" s="41" t="s">
        <v>40</v>
      </c>
      <c r="C8" s="42" t="s">
        <v>41</v>
      </c>
      <c r="F8" s="152"/>
      <c r="G8" s="152"/>
    </row>
    <row r="9" spans="2:8">
      <c r="B9" s="43">
        <v>3200000000</v>
      </c>
      <c r="C9" s="84" t="s">
        <v>42</v>
      </c>
    </row>
    <row r="10" spans="2:8">
      <c r="B10" s="43">
        <v>11112222</v>
      </c>
      <c r="C10" s="42" t="s">
        <v>43</v>
      </c>
      <c r="H10" s="76"/>
    </row>
    <row r="11" spans="2:8" ht="15.75" thickBot="1">
      <c r="B11" s="44">
        <v>111110000</v>
      </c>
      <c r="C11" s="165" t="s">
        <v>44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2016-05-31T15:42:21Z</cp:lastPrinted>
  <dcterms:created xsi:type="dcterms:W3CDTF">2016-04-27T13:00:55Z</dcterms:created>
  <dcterms:modified xsi:type="dcterms:W3CDTF">2016-06-13T16:55:42Z</dcterms:modified>
</cp:coreProperties>
</file>