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7980" windowHeight="7815" activeTab="4"/>
  </bookViews>
  <sheets>
    <sheet name="1" sheetId="4" r:id="rId1"/>
    <sheet name="2" sheetId="5" r:id="rId2"/>
    <sheet name="3" sheetId="6" r:id="rId3"/>
    <sheet name="4" sheetId="7" r:id="rId4"/>
    <sheet name="General" sheetId="1" r:id="rId5"/>
    <sheet name="Codigos" sheetId="3" r:id="rId6"/>
  </sheets>
  <calcPr calcId="144525"/>
</workbook>
</file>

<file path=xl/calcChain.xml><?xml version="1.0" encoding="utf-8"?>
<calcChain xmlns="http://schemas.openxmlformats.org/spreadsheetml/2006/main">
  <c r="F28" i="6" l="1"/>
  <c r="F27" i="6"/>
  <c r="F42" i="6" l="1"/>
  <c r="F41" i="6"/>
  <c r="F28" i="4" l="1"/>
  <c r="F77" i="4" s="1"/>
  <c r="F27" i="4"/>
  <c r="F75" i="4"/>
  <c r="F73" i="5"/>
  <c r="F72" i="6"/>
  <c r="F64" i="7"/>
  <c r="F14" i="7"/>
  <c r="F13" i="7"/>
  <c r="F28" i="7"/>
  <c r="F27" i="7"/>
  <c r="F70" i="6"/>
  <c r="F69" i="6"/>
  <c r="F56" i="6"/>
  <c r="F55" i="6"/>
  <c r="F71" i="5"/>
  <c r="F70" i="5"/>
  <c r="F57" i="5"/>
  <c r="F56" i="5"/>
  <c r="F43" i="5"/>
  <c r="F42" i="5"/>
  <c r="F29" i="5"/>
  <c r="F14" i="5"/>
  <c r="F28" i="5"/>
  <c r="F27" i="5"/>
  <c r="F13" i="5"/>
  <c r="F74" i="4"/>
  <c r="F47" i="4" l="1"/>
  <c r="F42" i="4"/>
  <c r="F43" i="4"/>
  <c r="F44" i="4"/>
  <c r="F45" i="4"/>
  <c r="F46" i="4"/>
  <c r="F41" i="4"/>
  <c r="F61" i="4"/>
  <c r="F60" i="4"/>
  <c r="C24" i="1"/>
  <c r="F13" i="4" l="1"/>
  <c r="F14" i="4" s="1"/>
</calcChain>
</file>

<file path=xl/sharedStrings.xml><?xml version="1.0" encoding="utf-8"?>
<sst xmlns="http://schemas.openxmlformats.org/spreadsheetml/2006/main" count="565" uniqueCount="157">
  <si>
    <t>Columna1</t>
  </si>
  <si>
    <t>Clínica u Hospital</t>
  </si>
  <si>
    <t>Monto Neto</t>
  </si>
  <si>
    <t>Realizado</t>
  </si>
  <si>
    <t>Presupuesto</t>
  </si>
  <si>
    <t>Orden de Compra</t>
  </si>
  <si>
    <t>Orden de Venta</t>
  </si>
  <si>
    <t>Guia de despacho</t>
  </si>
  <si>
    <t>Factura</t>
  </si>
  <si>
    <t>Entregado</t>
  </si>
  <si>
    <t>Responsable venta</t>
  </si>
  <si>
    <t>Clínica los Coihues</t>
  </si>
  <si>
    <t>Sodexo</t>
  </si>
  <si>
    <t>Mutual de seguridad</t>
  </si>
  <si>
    <t>Clínica Indisa</t>
  </si>
  <si>
    <t>Hosp. Clinico Viña del mar</t>
  </si>
  <si>
    <t>Consorcio constructora</t>
  </si>
  <si>
    <t>Clínica santa María</t>
  </si>
  <si>
    <t>Clinca Vespucio</t>
  </si>
  <si>
    <t>Clínica las Lilas</t>
  </si>
  <si>
    <t>Hospital de Copiapo</t>
  </si>
  <si>
    <t>Clínica Chillan</t>
  </si>
  <si>
    <t>Beits Israel</t>
  </si>
  <si>
    <t>Clínica Maitenes</t>
  </si>
  <si>
    <t>SI</t>
  </si>
  <si>
    <t>Hospital san José</t>
  </si>
  <si>
    <t>v. Directa</t>
  </si>
  <si>
    <t>7026- 7027- 7028</t>
  </si>
  <si>
    <t>V. Directa</t>
  </si>
  <si>
    <t>Contrato por mantencion</t>
  </si>
  <si>
    <t>7159E</t>
  </si>
  <si>
    <t>7161B</t>
  </si>
  <si>
    <t>198-15</t>
  </si>
  <si>
    <t>610-7057</t>
  </si>
  <si>
    <t>2015-1010</t>
  </si>
  <si>
    <t>7160A</t>
  </si>
  <si>
    <t>LIT CARGO</t>
  </si>
  <si>
    <t>Javiera Farias</t>
  </si>
  <si>
    <t>Andres Yañez</t>
  </si>
  <si>
    <t>Paul Medina</t>
  </si>
  <si>
    <t>Cristian Yañez</t>
  </si>
  <si>
    <t>Facturación 13</t>
  </si>
  <si>
    <t>RUT</t>
  </si>
  <si>
    <t>61.608.002-4</t>
  </si>
  <si>
    <t xml:space="preserve"> </t>
  </si>
  <si>
    <t>RAZON SOCIAL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</si>
  <si>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</si>
  <si>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</si>
  <si>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</si>
  <si>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</si>
  <si>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</si>
  <si>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Venta Directa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</si>
  <si>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</si>
  <si>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</si>
  <si>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</si>
  <si>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</si>
  <si>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</si>
  <si>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</si>
  <si>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</si>
  <si>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</si>
  <si>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</si>
  <si>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</si>
  <si>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2</t>
  </si>
  <si>
    <t>Facturación 3</t>
  </si>
  <si>
    <t>Facturación 4</t>
  </si>
  <si>
    <t>Facturación 5</t>
  </si>
  <si>
    <t>Facturación 6</t>
  </si>
  <si>
    <t>Facturación 7</t>
  </si>
  <si>
    <t>Facturación 8</t>
  </si>
  <si>
    <t>Facturación 9</t>
  </si>
  <si>
    <t>Facturación 10</t>
  </si>
  <si>
    <t>Facturación 11</t>
  </si>
  <si>
    <t>Facturación 12</t>
  </si>
  <si>
    <t>Facturación 14</t>
  </si>
  <si>
    <t>Facturación 15</t>
  </si>
  <si>
    <t>Mutual de Seguridad</t>
  </si>
  <si>
    <t>Hosp. Clinico Viña del Mar</t>
  </si>
  <si>
    <t>Consorcio Constructora</t>
  </si>
  <si>
    <t>Clínica Vespucio</t>
  </si>
  <si>
    <t xml:space="preserve">Clínica Maitenes </t>
  </si>
  <si>
    <t>Facturación 16</t>
  </si>
  <si>
    <t>Facturación 17</t>
  </si>
  <si>
    <t>Facturación 18</t>
  </si>
  <si>
    <t>77.878.170-0</t>
  </si>
  <si>
    <t>70.264.600-6</t>
  </si>
  <si>
    <t>76.515.070-1</t>
  </si>
  <si>
    <t>61.606.307-3</t>
  </si>
  <si>
    <t>99567970-1</t>
  </si>
  <si>
    <t>96.898.980-4</t>
  </si>
  <si>
    <t>90.753.000-0</t>
  </si>
  <si>
    <t>76.135.284-9</t>
  </si>
  <si>
    <t>96.963.660-3</t>
  </si>
  <si>
    <t>92.051.000-0</t>
  </si>
  <si>
    <t>70.285.100-9</t>
  </si>
  <si>
    <t>94.623.000-6</t>
  </si>
  <si>
    <t>96.921.660-4</t>
  </si>
  <si>
    <t>VENTA DIRECTA</t>
  </si>
  <si>
    <t>CODIGOS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</si>
  <si>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</si>
  <si>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</si>
  <si>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</si>
  <si>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</si>
  <si>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</si>
  <si>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</si>
  <si>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Programacion</t>
  </si>
  <si>
    <t>Visita Tecnica</t>
  </si>
  <si>
    <t>Mantencion completa y calibracion</t>
  </si>
  <si>
    <t>Reparacion Placa madre</t>
  </si>
  <si>
    <t>Reparacion Clip de mangueras</t>
  </si>
  <si>
    <t>Reparacion Corte en placa madre</t>
  </si>
  <si>
    <t>Reparacion consola</t>
  </si>
  <si>
    <t>CCDIN</t>
  </si>
  <si>
    <t>Peras de Llamado</t>
  </si>
  <si>
    <t>Luz de Pasillo</t>
  </si>
  <si>
    <t>Mano de Obra</t>
  </si>
  <si>
    <t>CLA244</t>
  </si>
  <si>
    <t>Reparacion pedal laser</t>
  </si>
  <si>
    <t>Colchon Clinicos</t>
  </si>
  <si>
    <t>Mantencion por contrato</t>
  </si>
  <si>
    <t>Kit resorte de freno</t>
  </si>
  <si>
    <t>Mantencion completa</t>
  </si>
  <si>
    <t>Reparacion motor de cabecera</t>
  </si>
  <si>
    <t>Reparacion pedal freno</t>
  </si>
  <si>
    <t>25445</t>
  </si>
  <si>
    <t>25326</t>
  </si>
  <si>
    <t>25824</t>
  </si>
  <si>
    <t>25276</t>
  </si>
  <si>
    <t>25983</t>
  </si>
  <si>
    <t>26090</t>
  </si>
  <si>
    <t>26316</t>
  </si>
  <si>
    <t>26416</t>
  </si>
  <si>
    <t>26315</t>
  </si>
  <si>
    <t>25516</t>
  </si>
  <si>
    <t>25604</t>
  </si>
  <si>
    <t>25846</t>
  </si>
  <si>
    <t>TOTAL FACTURADO:</t>
  </si>
  <si>
    <t>26555</t>
  </si>
  <si>
    <t>Jorge Carreño</t>
  </si>
  <si>
    <t>61.980.320-5</t>
  </si>
  <si>
    <t xml:space="preserve">Hospital el Carmen </t>
  </si>
  <si>
    <t>25446</t>
  </si>
  <si>
    <t>78274-3307-SE15</t>
  </si>
  <si>
    <t>GL5 E BASE</t>
  </si>
  <si>
    <t>Hanger</t>
  </si>
  <si>
    <t>Hamaca M- L</t>
  </si>
  <si>
    <t>Balanza</t>
  </si>
  <si>
    <t>Hamaca Hzon</t>
  </si>
  <si>
    <t>Adaptador</t>
  </si>
  <si>
    <t>25406</t>
  </si>
  <si>
    <t>PA64251C</t>
  </si>
  <si>
    <t>Venta Cama</t>
  </si>
  <si>
    <t>Facturación 19</t>
  </si>
  <si>
    <t>Hospital del Carmen</t>
  </si>
  <si>
    <t>TOTAL:</t>
  </si>
  <si>
    <t>26730</t>
  </si>
  <si>
    <t>emergency stop button</t>
  </si>
  <si>
    <t>26749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</si>
</sst>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;[Red]\-&quot;$&quot;\ #,##0"/>
    <numFmt numFmtId="165" formatCode="_(&quot;Ch$&quot;* #,##0.00_);_(&quot;Ch$&quot;* \(#,##0.00\);_(&quot;Ch$&quot;* &quot;-&quot;??_);_(@_)"/>
    <numFmt numFmtId="166" formatCode="[$$-340A]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name val="Book Antiqua"/>
      <family val="1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b/>
      <sz val="14"/>
      <color theme="1"/>
      <name val="Calibri"/>
      <family val="2"/>
      <scheme val="minor"/>
    </font>
    <font>
      <b/>
      <sz val="8"/>
      <color rgb="FFFF0000"/>
      <name val="Book Antiqua"/>
      <family val="1"/>
    </font>
    <font>
      <b/>
      <sz val="8"/>
      <color indexed="8"/>
      <name val="Book Antiqua"/>
      <family val="1"/>
    </font>
    <font>
      <b/>
      <sz val="11"/>
      <color rgb="FFFF0000"/>
      <name val="Book Antiqua"/>
      <family val="1"/>
    </font>
    <font>
      <sz val="10"/>
      <name val="Arial"/>
      <family val="2"/>
    </font>
    <font>
      <b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6" fontId="1" fillId="0" borderId="0"/>
    <xf numFmtId="166" fontId="8" fillId="0" borderId="0"/>
    <xf numFmtId="166" fontId="8" fillId="0" borderId="0"/>
    <xf numFmtId="165" fontId="8" fillId="0" borderId="0" applyFont="0" applyFill="0" applyBorder="0" applyAlignment="0" applyProtection="0"/>
    <xf numFmtId="166" fontId="1" fillId="0" borderId="0"/>
    <xf numFmtId="166" fontId="9" fillId="0" borderId="0"/>
    <xf numFmtId="166" fontId="8" fillId="0" borderId="0"/>
    <xf numFmtId="166" fontId="1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</cellStyleXfs>
  <cellXfs count="187">
    <xf numFmtId="0" fontId="0" fillId="0" borderId="0" xfId="0"/>
    <xf numFmtId="0" fontId="0" fillId="2" borderId="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3" borderId="6" xfId="0" applyFill="1" applyBorder="1"/>
    <xf numFmtId="166" fontId="5" fillId="5" borderId="0" xfId="1" applyFont="1" applyFill="1"/>
    <xf numFmtId="14" fontId="10" fillId="5" borderId="0" xfId="1" applyNumberFormat="1" applyFont="1" applyFill="1" applyAlignment="1">
      <alignment horizontal="center"/>
    </xf>
    <xf numFmtId="166" fontId="6" fillId="6" borderId="25" xfId="1" applyFont="1" applyFill="1" applyBorder="1" applyAlignment="1">
      <alignment horizontal="center"/>
    </xf>
    <xf numFmtId="166" fontId="6" fillId="6" borderId="11" xfId="1" applyFont="1" applyFill="1" applyBorder="1" applyAlignment="1">
      <alignment horizontal="center"/>
    </xf>
    <xf numFmtId="166" fontId="5" fillId="5" borderId="0" xfId="1" applyFont="1" applyFill="1" applyAlignment="1">
      <alignment horizontal="center" vertical="center"/>
    </xf>
    <xf numFmtId="166" fontId="12" fillId="5" borderId="0" xfId="1" applyFont="1" applyFill="1" applyAlignment="1">
      <alignment vertical="center"/>
    </xf>
    <xf numFmtId="166" fontId="5" fillId="5" borderId="16" xfId="1" applyFont="1" applyFill="1" applyBorder="1" applyAlignment="1">
      <alignment horizontal="center"/>
    </xf>
    <xf numFmtId="14" fontId="5" fillId="5" borderId="16" xfId="1" applyNumberFormat="1" applyFont="1" applyFill="1" applyBorder="1" applyAlignment="1">
      <alignment horizontal="center"/>
    </xf>
    <xf numFmtId="14" fontId="14" fillId="5" borderId="0" xfId="1" applyNumberFormat="1" applyFont="1" applyFill="1" applyAlignment="1">
      <alignment horizontal="center"/>
    </xf>
    <xf numFmtId="166" fontId="5" fillId="5" borderId="0" xfId="1" applyFont="1" applyFill="1" applyAlignment="1">
      <alignment horizontal="center"/>
    </xf>
    <xf numFmtId="49" fontId="4" fillId="7" borderId="0" xfId="1" applyNumberFormat="1" applyFont="1" applyFill="1" applyAlignment="1">
      <alignment horizontal="center"/>
    </xf>
    <xf numFmtId="166" fontId="5" fillId="5" borderId="0" xfId="1" applyFont="1" applyFill="1" applyAlignment="1">
      <alignment horizontal="right"/>
    </xf>
    <xf numFmtId="166" fontId="12" fillId="5" borderId="0" xfId="1" applyFont="1" applyFill="1" applyAlignment="1">
      <alignment horizontal="center"/>
    </xf>
    <xf numFmtId="166" fontId="6" fillId="6" borderId="21" xfId="1" applyNumberFormat="1" applyFont="1" applyFill="1" applyBorder="1" applyAlignment="1">
      <alignment horizontal="left"/>
    </xf>
    <xf numFmtId="166" fontId="6" fillId="6" borderId="27" xfId="1" applyFont="1" applyFill="1" applyBorder="1" applyAlignment="1">
      <alignment horizontal="center"/>
    </xf>
    <xf numFmtId="166" fontId="6" fillId="6" borderId="13" xfId="1" applyNumberFormat="1" applyFont="1" applyFill="1" applyBorder="1" applyAlignment="1">
      <alignment horizontal="right"/>
    </xf>
    <xf numFmtId="166" fontId="6" fillId="6" borderId="24" xfId="1" applyNumberFormat="1" applyFont="1" applyFill="1" applyBorder="1" applyAlignment="1">
      <alignment horizontal="right"/>
    </xf>
    <xf numFmtId="166" fontId="6" fillId="6" borderId="20" xfId="1" applyNumberFormat="1" applyFont="1" applyFill="1" applyBorder="1" applyAlignment="1">
      <alignment horizontal="right"/>
    </xf>
    <xf numFmtId="166" fontId="5" fillId="5" borderId="0" xfId="1" applyNumberFormat="1" applyFont="1" applyFill="1" applyAlignment="1">
      <alignment horizontal="right" vertical="center"/>
    </xf>
    <xf numFmtId="166" fontId="5" fillId="5" borderId="0" xfId="1" applyNumberFormat="1" applyFont="1" applyFill="1" applyAlignment="1">
      <alignment horizontal="right"/>
    </xf>
    <xf numFmtId="166" fontId="5" fillId="5" borderId="0" xfId="1" applyNumberFormat="1" applyFont="1" applyFill="1" applyBorder="1" applyAlignment="1">
      <alignment horizontal="right"/>
    </xf>
    <xf numFmtId="166" fontId="6" fillId="6" borderId="25" xfId="1" applyNumberFormat="1" applyFont="1" applyFill="1" applyBorder="1" applyAlignment="1">
      <alignment horizontal="right"/>
    </xf>
    <xf numFmtId="0" fontId="6" fillId="6" borderId="15" xfId="1" applyNumberFormat="1" applyFont="1" applyFill="1" applyBorder="1" applyAlignment="1">
      <alignment horizontal="center"/>
    </xf>
    <xf numFmtId="0" fontId="6" fillId="3" borderId="15" xfId="1" applyNumberFormat="1" applyFont="1" applyFill="1" applyBorder="1" applyAlignment="1">
      <alignment horizontal="center"/>
    </xf>
    <xf numFmtId="0" fontId="6" fillId="6" borderId="18" xfId="1" applyNumberFormat="1" applyFont="1" applyFill="1" applyBorder="1" applyAlignment="1">
      <alignment horizontal="center"/>
    </xf>
    <xf numFmtId="0" fontId="6" fillId="6" borderId="25" xfId="1" applyNumberFormat="1" applyFont="1" applyFill="1" applyBorder="1" applyAlignment="1">
      <alignment horizontal="center"/>
    </xf>
    <xf numFmtId="0" fontId="7" fillId="6" borderId="24" xfId="1" applyNumberFormat="1" applyFont="1" applyFill="1" applyBorder="1" applyAlignment="1">
      <alignment horizontal="center"/>
    </xf>
    <xf numFmtId="0" fontId="7" fillId="6" borderId="23" xfId="1" applyNumberFormat="1" applyFont="1" applyFill="1" applyBorder="1" applyAlignment="1">
      <alignment horizontal="center"/>
    </xf>
    <xf numFmtId="0" fontId="6" fillId="6" borderId="23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center"/>
    </xf>
    <xf numFmtId="0" fontId="13" fillId="6" borderId="13" xfId="1" applyNumberFormat="1" applyFont="1" applyFill="1" applyBorder="1" applyAlignment="1">
      <alignment horizontal="center"/>
    </xf>
    <xf numFmtId="0" fontId="4" fillId="4" borderId="11" xfId="1" applyNumberFormat="1" applyFont="1" applyFill="1" applyBorder="1" applyAlignment="1">
      <alignment horizontal="center" vertical="center"/>
    </xf>
    <xf numFmtId="0" fontId="6" fillId="6" borderId="13" xfId="1" applyNumberFormat="1" applyFont="1" applyFill="1" applyBorder="1" applyAlignment="1">
      <alignment horizontal="center"/>
    </xf>
    <xf numFmtId="0" fontId="13" fillId="6" borderId="15" xfId="1" applyNumberFormat="1" applyFont="1" applyFill="1" applyBorder="1" applyAlignment="1">
      <alignment horizontal="center"/>
    </xf>
    <xf numFmtId="0" fontId="6" fillId="6" borderId="20" xfId="1" applyNumberFormat="1" applyFont="1" applyFill="1" applyBorder="1"/>
    <xf numFmtId="0" fontId="4" fillId="4" borderId="10" xfId="1" applyNumberFormat="1" applyFont="1" applyFill="1" applyBorder="1" applyAlignment="1">
      <alignment horizontal="center" vertical="center"/>
    </xf>
    <xf numFmtId="0" fontId="6" fillId="6" borderId="12" xfId="1" applyNumberFormat="1" applyFont="1" applyFill="1" applyBorder="1" applyAlignment="1">
      <alignment horizontal="right"/>
    </xf>
    <xf numFmtId="0" fontId="6" fillId="6" borderId="14" xfId="1" applyNumberFormat="1" applyFont="1" applyFill="1" applyBorder="1" applyAlignment="1">
      <alignment horizontal="right"/>
    </xf>
    <xf numFmtId="0" fontId="6" fillId="3" borderId="14" xfId="1" applyNumberFormat="1" applyFont="1" applyFill="1" applyBorder="1" applyAlignment="1">
      <alignment horizontal="right"/>
    </xf>
    <xf numFmtId="0" fontId="6" fillId="6" borderId="17" xfId="1" applyNumberFormat="1" applyFont="1" applyFill="1" applyBorder="1" applyAlignment="1">
      <alignment horizontal="right"/>
    </xf>
    <xf numFmtId="0" fontId="6" fillId="6" borderId="12" xfId="1" applyNumberFormat="1" applyFont="1" applyFill="1" applyBorder="1" applyAlignment="1">
      <alignment horizontal="center"/>
    </xf>
    <xf numFmtId="0" fontId="6" fillId="6" borderId="19" xfId="1" applyNumberFormat="1" applyFont="1" applyFill="1" applyBorder="1" applyAlignment="1">
      <alignment horizontal="right"/>
    </xf>
    <xf numFmtId="164" fontId="7" fillId="6" borderId="1" xfId="1" applyNumberFormat="1" applyFont="1" applyFill="1" applyBorder="1" applyAlignment="1">
      <alignment horizontal="center"/>
    </xf>
    <xf numFmtId="166" fontId="6" fillId="6" borderId="34" xfId="1" applyNumberFormat="1" applyFont="1" applyFill="1" applyBorder="1" applyAlignment="1">
      <alignment horizontal="right"/>
    </xf>
    <xf numFmtId="0" fontId="6" fillId="6" borderId="2" xfId="1" applyNumberFormat="1" applyFont="1" applyFill="1" applyBorder="1" applyAlignment="1">
      <alignment horizontal="center"/>
    </xf>
    <xf numFmtId="0" fontId="0" fillId="0" borderId="1" xfId="9" applyNumberFormat="1" applyFont="1" applyBorder="1" applyAlignment="1">
      <alignment horizontal="left"/>
    </xf>
    <xf numFmtId="166" fontId="1" fillId="0" borderId="0" xfId="9"/>
    <xf numFmtId="166" fontId="1" fillId="0" borderId="1" xfId="9" applyBorder="1"/>
    <xf numFmtId="166" fontId="1" fillId="0" borderId="0" xfId="9" applyAlignment="1">
      <alignment horizontal="left"/>
    </xf>
    <xf numFmtId="166" fontId="11" fillId="0" borderId="1" xfId="9" applyFont="1" applyBorder="1"/>
    <xf numFmtId="0" fontId="1" fillId="0" borderId="1" xfId="9" applyNumberFormat="1" applyBorder="1" applyAlignment="1">
      <alignment horizontal="left"/>
    </xf>
    <xf numFmtId="0" fontId="6" fillId="6" borderId="29" xfId="1" applyNumberFormat="1" applyFont="1" applyFill="1" applyBorder="1" applyAlignment="1">
      <alignment horizontal="center"/>
    </xf>
    <xf numFmtId="0" fontId="6" fillId="6" borderId="21" xfId="1" applyNumberFormat="1" applyFont="1" applyFill="1" applyBorder="1"/>
    <xf numFmtId="166" fontId="6" fillId="6" borderId="36" xfId="1" applyFont="1" applyFill="1" applyBorder="1" applyAlignment="1">
      <alignment horizontal="center"/>
    </xf>
    <xf numFmtId="0" fontId="7" fillId="6" borderId="3" xfId="11" applyNumberFormat="1" applyFont="1" applyFill="1" applyBorder="1" applyAlignment="1">
      <alignment horizontal="center"/>
    </xf>
    <xf numFmtId="0" fontId="6" fillId="6" borderId="3" xfId="11" applyNumberFormat="1" applyFont="1" applyFill="1" applyBorder="1" applyAlignment="1">
      <alignment horizontal="center"/>
    </xf>
    <xf numFmtId="0" fontId="6" fillId="6" borderId="26" xfId="1" applyNumberFormat="1" applyFont="1" applyFill="1" applyBorder="1" applyAlignment="1">
      <alignment horizontal="center"/>
    </xf>
    <xf numFmtId="0" fontId="6" fillId="6" borderId="23" xfId="10" applyNumberFormat="1" applyFont="1" applyFill="1" applyBorder="1" applyAlignment="1">
      <alignment horizontal="center"/>
    </xf>
    <xf numFmtId="0" fontId="6" fillId="6" borderId="31" xfId="10" applyNumberFormat="1" applyFont="1" applyFill="1" applyBorder="1" applyAlignment="1">
      <alignment horizontal="center"/>
    </xf>
    <xf numFmtId="0" fontId="1" fillId="4" borderId="1" xfId="10" applyNumberFormat="1" applyFill="1" applyBorder="1" applyAlignment="1">
      <alignment horizontal="center"/>
    </xf>
    <xf numFmtId="0" fontId="6" fillId="6" borderId="12" xfId="10" applyNumberFormat="1" applyFont="1" applyFill="1" applyBorder="1" applyAlignment="1">
      <alignment horizontal="center"/>
    </xf>
    <xf numFmtId="0" fontId="6" fillId="6" borderId="9" xfId="10" applyNumberFormat="1" applyFont="1" applyFill="1" applyBorder="1" applyAlignment="1">
      <alignment horizontal="center"/>
    </xf>
    <xf numFmtId="0" fontId="6" fillId="6" borderId="22" xfId="11" applyNumberFormat="1" applyFont="1" applyFill="1" applyBorder="1" applyAlignment="1">
      <alignment horizontal="center"/>
    </xf>
    <xf numFmtId="0" fontId="6" fillId="6" borderId="1" xfId="11" applyNumberFormat="1" applyFont="1" applyFill="1" applyBorder="1" applyAlignment="1">
      <alignment horizontal="center"/>
    </xf>
    <xf numFmtId="166" fontId="7" fillId="6" borderId="3" xfId="12" applyNumberFormat="1" applyFont="1" applyFill="1" applyBorder="1" applyAlignment="1">
      <alignment horizontal="center"/>
    </xf>
    <xf numFmtId="166" fontId="6" fillId="6" borderId="30" xfId="12" applyNumberFormat="1" applyFont="1" applyFill="1" applyBorder="1" applyAlignment="1">
      <alignment horizontal="center"/>
    </xf>
    <xf numFmtId="166" fontId="6" fillId="6" borderId="3" xfId="12" applyNumberFormat="1" applyFont="1" applyFill="1" applyBorder="1" applyAlignment="1">
      <alignment horizontal="center"/>
    </xf>
    <xf numFmtId="166" fontId="6" fillId="6" borderId="32" xfId="12" applyNumberFormat="1" applyFont="1" applyFill="1" applyBorder="1" applyAlignment="1">
      <alignment horizontal="center"/>
    </xf>
    <xf numFmtId="166" fontId="6" fillId="6" borderId="1" xfId="12" applyFont="1" applyFill="1" applyBorder="1" applyAlignment="1">
      <alignment horizontal="center"/>
    </xf>
    <xf numFmtId="166" fontId="7" fillId="6" borderId="1" xfId="12" applyNumberFormat="1" applyFont="1" applyFill="1" applyBorder="1" applyAlignment="1">
      <alignment horizontal="center"/>
    </xf>
    <xf numFmtId="164" fontId="7" fillId="6" borderId="1" xfId="13" applyNumberFormat="1" applyFont="1" applyFill="1" applyBorder="1"/>
    <xf numFmtId="164" fontId="7" fillId="6" borderId="6" xfId="13" applyNumberFormat="1" applyFont="1" applyFill="1" applyBorder="1"/>
    <xf numFmtId="0" fontId="0" fillId="8" borderId="6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166" fontId="3" fillId="3" borderId="0" xfId="0" applyNumberFormat="1" applyFont="1" applyFill="1" applyAlignment="1">
      <alignment horizontal="left"/>
    </xf>
    <xf numFmtId="166" fontId="5" fillId="5" borderId="0" xfId="14" applyFont="1" applyFill="1"/>
    <xf numFmtId="166" fontId="6" fillId="6" borderId="12" xfId="14" applyFont="1" applyFill="1" applyBorder="1" applyAlignment="1">
      <alignment horizontal="center"/>
    </xf>
    <xf numFmtId="14" fontId="10" fillId="5" borderId="0" xfId="14" applyNumberFormat="1" applyFont="1" applyFill="1" applyAlignment="1">
      <alignment horizontal="center"/>
    </xf>
    <xf numFmtId="166" fontId="6" fillId="6" borderId="23" xfId="14" applyFont="1" applyFill="1" applyBorder="1" applyAlignment="1">
      <alignment horizontal="center"/>
    </xf>
    <xf numFmtId="166" fontId="6" fillId="6" borderId="25" xfId="14" applyFont="1" applyFill="1" applyBorder="1" applyAlignment="1">
      <alignment horizontal="center"/>
    </xf>
    <xf numFmtId="166" fontId="6" fillId="6" borderId="11" xfId="14" applyFont="1" applyFill="1" applyBorder="1" applyAlignment="1">
      <alignment horizontal="center"/>
    </xf>
    <xf numFmtId="166" fontId="5" fillId="5" borderId="0" xfId="14" applyFont="1" applyFill="1" applyAlignment="1">
      <alignment horizontal="center" vertical="center"/>
    </xf>
    <xf numFmtId="166" fontId="12" fillId="5" borderId="0" xfId="14" applyFont="1" applyFill="1" applyAlignment="1">
      <alignment vertical="center"/>
    </xf>
    <xf numFmtId="166" fontId="5" fillId="5" borderId="16" xfId="14" applyFont="1" applyFill="1" applyBorder="1" applyAlignment="1">
      <alignment horizontal="center"/>
    </xf>
    <xf numFmtId="14" fontId="5" fillId="5" borderId="16" xfId="14" applyNumberFormat="1" applyFont="1" applyFill="1" applyBorder="1" applyAlignment="1">
      <alignment horizontal="center"/>
    </xf>
    <xf numFmtId="14" fontId="14" fillId="5" borderId="0" xfId="14" applyNumberFormat="1" applyFont="1" applyFill="1" applyAlignment="1">
      <alignment horizontal="center"/>
    </xf>
    <xf numFmtId="166" fontId="5" fillId="5" borderId="0" xfId="14" applyFont="1" applyFill="1" applyAlignment="1">
      <alignment horizontal="center"/>
    </xf>
    <xf numFmtId="49" fontId="4" fillId="7" borderId="0" xfId="14" applyNumberFormat="1" applyFont="1" applyFill="1" applyAlignment="1">
      <alignment horizontal="center"/>
    </xf>
    <xf numFmtId="166" fontId="5" fillId="5" borderId="0" xfId="14" applyFont="1" applyFill="1" applyAlignment="1">
      <alignment horizontal="right"/>
    </xf>
    <xf numFmtId="166" fontId="12" fillId="5" borderId="0" xfId="14" applyFont="1" applyFill="1" applyAlignment="1">
      <alignment horizontal="center"/>
    </xf>
    <xf numFmtId="166" fontId="6" fillId="6" borderId="21" xfId="14" applyNumberFormat="1" applyFont="1" applyFill="1" applyBorder="1" applyAlignment="1">
      <alignment horizontal="left"/>
    </xf>
    <xf numFmtId="166" fontId="6" fillId="6" borderId="27" xfId="14" applyFont="1" applyFill="1" applyBorder="1" applyAlignment="1">
      <alignment horizontal="center"/>
    </xf>
    <xf numFmtId="166" fontId="6" fillId="6" borderId="15" xfId="14" applyNumberFormat="1" applyFont="1" applyFill="1" applyBorder="1" applyAlignment="1">
      <alignment horizontal="right"/>
    </xf>
    <xf numFmtId="166" fontId="6" fillId="6" borderId="24" xfId="14" applyNumberFormat="1" applyFont="1" applyFill="1" applyBorder="1" applyAlignment="1">
      <alignment horizontal="right"/>
    </xf>
    <xf numFmtId="166" fontId="6" fillId="6" borderId="20" xfId="14" applyNumberFormat="1" applyFont="1" applyFill="1" applyBorder="1" applyAlignment="1">
      <alignment horizontal="right"/>
    </xf>
    <xf numFmtId="166" fontId="5" fillId="5" borderId="0" xfId="14" applyNumberFormat="1" applyFont="1" applyFill="1" applyAlignment="1">
      <alignment horizontal="right" vertical="center"/>
    </xf>
    <xf numFmtId="166" fontId="5" fillId="5" borderId="0" xfId="14" applyNumberFormat="1" applyFont="1" applyFill="1" applyAlignment="1">
      <alignment horizontal="right"/>
    </xf>
    <xf numFmtId="166" fontId="5" fillId="5" borderId="0" xfId="14" applyNumberFormat="1" applyFont="1" applyFill="1" applyBorder="1" applyAlignment="1">
      <alignment horizontal="right"/>
    </xf>
    <xf numFmtId="166" fontId="6" fillId="6" borderId="25" xfId="14" applyNumberFormat="1" applyFont="1" applyFill="1" applyBorder="1" applyAlignment="1">
      <alignment horizontal="right"/>
    </xf>
    <xf numFmtId="0" fontId="6" fillId="6" borderId="15" xfId="14" applyNumberFormat="1" applyFont="1" applyFill="1" applyBorder="1" applyAlignment="1">
      <alignment horizontal="center"/>
    </xf>
    <xf numFmtId="0" fontId="6" fillId="3" borderId="15" xfId="14" applyNumberFormat="1" applyFont="1" applyFill="1" applyBorder="1" applyAlignment="1">
      <alignment horizontal="center"/>
    </xf>
    <xf numFmtId="0" fontId="6" fillId="6" borderId="18" xfId="14" applyNumberFormat="1" applyFont="1" applyFill="1" applyBorder="1" applyAlignment="1">
      <alignment horizontal="center"/>
    </xf>
    <xf numFmtId="0" fontId="6" fillId="6" borderId="25" xfId="14" applyNumberFormat="1" applyFont="1" applyFill="1" applyBorder="1" applyAlignment="1">
      <alignment horizontal="center"/>
    </xf>
    <xf numFmtId="0" fontId="6" fillId="6" borderId="19" xfId="14" applyNumberFormat="1" applyFont="1" applyFill="1" applyBorder="1" applyAlignment="1">
      <alignment horizontal="center"/>
    </xf>
    <xf numFmtId="0" fontId="13" fillId="6" borderId="13" xfId="14" applyNumberFormat="1" applyFont="1" applyFill="1" applyBorder="1" applyAlignment="1">
      <alignment horizontal="center"/>
    </xf>
    <xf numFmtId="0" fontId="4" fillId="4" borderId="11" xfId="14" applyNumberFormat="1" applyFont="1" applyFill="1" applyBorder="1" applyAlignment="1">
      <alignment horizontal="center" vertical="center"/>
    </xf>
    <xf numFmtId="0" fontId="13" fillId="6" borderId="15" xfId="14" applyNumberFormat="1" applyFont="1" applyFill="1" applyBorder="1" applyAlignment="1">
      <alignment horizontal="center"/>
    </xf>
    <xf numFmtId="0" fontId="4" fillId="4" borderId="10" xfId="14" applyNumberFormat="1" applyFont="1" applyFill="1" applyBorder="1" applyAlignment="1">
      <alignment horizontal="center" vertical="center"/>
    </xf>
    <xf numFmtId="0" fontId="6" fillId="6" borderId="12" xfId="14" applyNumberFormat="1" applyFont="1" applyFill="1" applyBorder="1" applyAlignment="1">
      <alignment horizontal="right"/>
    </xf>
    <xf numFmtId="0" fontId="6" fillId="6" borderId="14" xfId="14" applyNumberFormat="1" applyFont="1" applyFill="1" applyBorder="1" applyAlignment="1">
      <alignment horizontal="right"/>
    </xf>
    <xf numFmtId="0" fontId="6" fillId="3" borderId="14" xfId="14" applyNumberFormat="1" applyFont="1" applyFill="1" applyBorder="1" applyAlignment="1">
      <alignment horizontal="right"/>
    </xf>
    <xf numFmtId="0" fontId="6" fillId="6" borderId="17" xfId="14" applyNumberFormat="1" applyFont="1" applyFill="1" applyBorder="1" applyAlignment="1">
      <alignment horizontal="right"/>
    </xf>
    <xf numFmtId="0" fontId="6" fillId="6" borderId="12" xfId="14" applyNumberFormat="1" applyFont="1" applyFill="1" applyBorder="1" applyAlignment="1">
      <alignment horizontal="center"/>
    </xf>
    <xf numFmtId="0" fontId="6" fillId="6" borderId="19" xfId="14" applyNumberFormat="1" applyFont="1" applyFill="1" applyBorder="1" applyAlignment="1">
      <alignment horizontal="right"/>
    </xf>
    <xf numFmtId="0" fontId="6" fillId="6" borderId="28" xfId="14" applyNumberFormat="1" applyFont="1" applyFill="1" applyBorder="1" applyAlignment="1">
      <alignment horizontal="center"/>
    </xf>
    <xf numFmtId="166" fontId="6" fillId="6" borderId="8" xfId="14" applyFont="1" applyFill="1" applyBorder="1" applyAlignment="1">
      <alignment horizontal="center"/>
    </xf>
    <xf numFmtId="166" fontId="6" fillId="6" borderId="14" xfId="14" applyFont="1" applyFill="1" applyBorder="1" applyAlignment="1">
      <alignment horizontal="center"/>
    </xf>
    <xf numFmtId="0" fontId="6" fillId="6" borderId="14" xfId="14" applyNumberFormat="1" applyFont="1" applyFill="1" applyBorder="1" applyAlignment="1">
      <alignment horizontal="center"/>
    </xf>
    <xf numFmtId="0" fontId="6" fillId="6" borderId="34" xfId="14" applyNumberFormat="1" applyFont="1" applyFill="1" applyBorder="1" applyAlignment="1">
      <alignment horizontal="center"/>
    </xf>
    <xf numFmtId="0" fontId="6" fillId="6" borderId="8" xfId="14" applyNumberFormat="1" applyFont="1" applyFill="1" applyBorder="1" applyAlignment="1">
      <alignment horizontal="center"/>
    </xf>
    <xf numFmtId="166" fontId="6" fillId="6" borderId="34" xfId="14" applyNumberFormat="1" applyFont="1" applyFill="1" applyBorder="1" applyAlignment="1">
      <alignment horizontal="right"/>
    </xf>
    <xf numFmtId="166" fontId="6" fillId="6" borderId="2" xfId="14" applyFont="1" applyFill="1" applyBorder="1" applyAlignment="1">
      <alignment horizontal="center"/>
    </xf>
    <xf numFmtId="166" fontId="6" fillId="6" borderId="1" xfId="14" applyFont="1" applyFill="1" applyBorder="1" applyAlignment="1">
      <alignment horizontal="center"/>
    </xf>
    <xf numFmtId="166" fontId="6" fillId="6" borderId="22" xfId="14" applyFont="1" applyFill="1" applyBorder="1" applyAlignment="1">
      <alignment horizontal="center"/>
    </xf>
    <xf numFmtId="166" fontId="6" fillId="6" borderId="3" xfId="14" applyFont="1" applyFill="1" applyBorder="1" applyAlignment="1">
      <alignment horizontal="center"/>
    </xf>
    <xf numFmtId="0" fontId="6" fillId="6" borderId="35" xfId="14" applyNumberFormat="1" applyFont="1" applyFill="1" applyBorder="1"/>
    <xf numFmtId="166" fontId="5" fillId="5" borderId="0" xfId="15" applyFont="1" applyFill="1"/>
    <xf numFmtId="14" fontId="10" fillId="5" borderId="0" xfId="15" applyNumberFormat="1" applyFont="1" applyFill="1" applyAlignment="1">
      <alignment horizontal="center"/>
    </xf>
    <xf numFmtId="166" fontId="6" fillId="6" borderId="25" xfId="15" applyFont="1" applyFill="1" applyBorder="1" applyAlignment="1">
      <alignment horizontal="center"/>
    </xf>
    <xf numFmtId="166" fontId="6" fillId="6" borderId="11" xfId="15" applyFont="1" applyFill="1" applyBorder="1" applyAlignment="1">
      <alignment horizontal="center"/>
    </xf>
    <xf numFmtId="164" fontId="7" fillId="6" borderId="1" xfId="15" applyNumberFormat="1" applyFont="1" applyFill="1" applyBorder="1"/>
    <xf numFmtId="166" fontId="5" fillId="5" borderId="0" xfId="15" applyFont="1" applyFill="1" applyAlignment="1">
      <alignment horizontal="center" vertical="center"/>
    </xf>
    <xf numFmtId="166" fontId="12" fillId="5" borderId="0" xfId="15" applyFont="1" applyFill="1" applyAlignment="1">
      <alignment vertical="center"/>
    </xf>
    <xf numFmtId="166" fontId="5" fillId="5" borderId="16" xfId="15" applyFont="1" applyFill="1" applyBorder="1" applyAlignment="1">
      <alignment horizontal="center"/>
    </xf>
    <xf numFmtId="14" fontId="5" fillId="5" borderId="16" xfId="15" applyNumberFormat="1" applyFont="1" applyFill="1" applyBorder="1" applyAlignment="1">
      <alignment horizontal="center"/>
    </xf>
    <xf numFmtId="14" fontId="14" fillId="5" borderId="0" xfId="15" applyNumberFormat="1" applyFont="1" applyFill="1" applyAlignment="1">
      <alignment horizontal="center"/>
    </xf>
    <xf numFmtId="166" fontId="5" fillId="5" borderId="0" xfId="15" applyFont="1" applyFill="1" applyAlignment="1">
      <alignment horizontal="center"/>
    </xf>
    <xf numFmtId="49" fontId="4" fillId="7" borderId="0" xfId="15" applyNumberFormat="1" applyFont="1" applyFill="1" applyAlignment="1">
      <alignment horizontal="center"/>
    </xf>
    <xf numFmtId="166" fontId="5" fillId="5" borderId="0" xfId="15" applyFont="1" applyFill="1" applyAlignment="1">
      <alignment horizontal="right"/>
    </xf>
    <xf numFmtId="166" fontId="12" fillId="5" borderId="0" xfId="15" applyFont="1" applyFill="1" applyAlignment="1">
      <alignment horizontal="center"/>
    </xf>
    <xf numFmtId="166" fontId="6" fillId="6" borderId="21" xfId="15" applyNumberFormat="1" applyFont="1" applyFill="1" applyBorder="1" applyAlignment="1">
      <alignment horizontal="left"/>
    </xf>
    <xf numFmtId="166" fontId="6" fillId="6" borderId="27" xfId="15" applyFont="1" applyFill="1" applyBorder="1" applyAlignment="1">
      <alignment horizontal="center"/>
    </xf>
    <xf numFmtId="166" fontId="6" fillId="6" borderId="20" xfId="15" applyNumberFormat="1" applyFont="1" applyFill="1" applyBorder="1" applyAlignment="1">
      <alignment horizontal="right"/>
    </xf>
    <xf numFmtId="166" fontId="5" fillId="5" borderId="0" xfId="15" applyNumberFormat="1" applyFont="1" applyFill="1" applyAlignment="1">
      <alignment horizontal="right" vertical="center"/>
    </xf>
    <xf numFmtId="166" fontId="5" fillId="5" borderId="0" xfId="15" applyNumberFormat="1" applyFont="1" applyFill="1" applyAlignment="1">
      <alignment horizontal="right"/>
    </xf>
    <xf numFmtId="166" fontId="5" fillId="5" borderId="0" xfId="15" applyNumberFormat="1" applyFont="1" applyFill="1" applyBorder="1" applyAlignment="1">
      <alignment horizontal="right"/>
    </xf>
    <xf numFmtId="166" fontId="6" fillId="6" borderId="25" xfId="15" applyNumberFormat="1" applyFont="1" applyFill="1" applyBorder="1" applyAlignment="1">
      <alignment horizontal="right"/>
    </xf>
    <xf numFmtId="0" fontId="6" fillId="6" borderId="15" xfId="15" applyNumberFormat="1" applyFont="1" applyFill="1" applyBorder="1" applyAlignment="1">
      <alignment horizontal="center"/>
    </xf>
    <xf numFmtId="0" fontId="6" fillId="3" borderId="15" xfId="15" applyNumberFormat="1" applyFont="1" applyFill="1" applyBorder="1" applyAlignment="1">
      <alignment horizontal="center"/>
    </xf>
    <xf numFmtId="0" fontId="6" fillId="6" borderId="18" xfId="15" applyNumberFormat="1" applyFont="1" applyFill="1" applyBorder="1" applyAlignment="1">
      <alignment horizontal="center"/>
    </xf>
    <xf numFmtId="0" fontId="6" fillId="6" borderId="25" xfId="15" applyNumberFormat="1" applyFont="1" applyFill="1" applyBorder="1" applyAlignment="1">
      <alignment horizontal="center"/>
    </xf>
    <xf numFmtId="0" fontId="7" fillId="6" borderId="24" xfId="15" applyNumberFormat="1" applyFont="1" applyFill="1" applyBorder="1" applyAlignment="1">
      <alignment horizontal="center"/>
    </xf>
    <xf numFmtId="0" fontId="7" fillId="6" borderId="23" xfId="15" applyNumberFormat="1" applyFont="1" applyFill="1" applyBorder="1" applyAlignment="1">
      <alignment horizontal="center"/>
    </xf>
    <xf numFmtId="0" fontId="6" fillId="6" borderId="23" xfId="15" applyNumberFormat="1" applyFont="1" applyFill="1" applyBorder="1" applyAlignment="1">
      <alignment horizontal="center"/>
    </xf>
    <xf numFmtId="0" fontId="6" fillId="6" borderId="19" xfId="15" applyNumberFormat="1" applyFont="1" applyFill="1" applyBorder="1" applyAlignment="1">
      <alignment horizontal="center"/>
    </xf>
    <xf numFmtId="0" fontId="13" fillId="6" borderId="13" xfId="15" applyNumberFormat="1" applyFont="1" applyFill="1" applyBorder="1" applyAlignment="1">
      <alignment horizontal="center"/>
    </xf>
    <xf numFmtId="0" fontId="4" fillId="4" borderId="11" xfId="15" applyNumberFormat="1" applyFont="1" applyFill="1" applyBorder="1" applyAlignment="1">
      <alignment horizontal="center" vertical="center"/>
    </xf>
    <xf numFmtId="0" fontId="13" fillId="6" borderId="15" xfId="15" applyNumberFormat="1" applyFont="1" applyFill="1" applyBorder="1" applyAlignment="1">
      <alignment horizontal="center"/>
    </xf>
    <xf numFmtId="0" fontId="6" fillId="6" borderId="20" xfId="15" applyNumberFormat="1" applyFont="1" applyFill="1" applyBorder="1"/>
    <xf numFmtId="0" fontId="4" fillId="4" borderId="10" xfId="15" applyNumberFormat="1" applyFont="1" applyFill="1" applyBorder="1" applyAlignment="1">
      <alignment horizontal="center" vertical="center"/>
    </xf>
    <xf numFmtId="0" fontId="6" fillId="6" borderId="12" xfId="15" applyNumberFormat="1" applyFont="1" applyFill="1" applyBorder="1" applyAlignment="1">
      <alignment horizontal="right"/>
    </xf>
    <xf numFmtId="0" fontId="6" fillId="6" borderId="14" xfId="15" applyNumberFormat="1" applyFont="1" applyFill="1" applyBorder="1" applyAlignment="1">
      <alignment horizontal="right"/>
    </xf>
    <xf numFmtId="0" fontId="6" fillId="3" borderId="14" xfId="15" applyNumberFormat="1" applyFont="1" applyFill="1" applyBorder="1" applyAlignment="1">
      <alignment horizontal="right"/>
    </xf>
    <xf numFmtId="0" fontId="6" fillId="6" borderId="17" xfId="15" applyNumberFormat="1" applyFont="1" applyFill="1" applyBorder="1" applyAlignment="1">
      <alignment horizontal="right"/>
    </xf>
    <xf numFmtId="0" fontId="6" fillId="6" borderId="19" xfId="15" applyNumberFormat="1" applyFont="1" applyFill="1" applyBorder="1" applyAlignment="1">
      <alignment horizontal="right"/>
    </xf>
    <xf numFmtId="166" fontId="6" fillId="6" borderId="33" xfId="15" applyNumberFormat="1" applyFont="1" applyFill="1" applyBorder="1" applyAlignment="1">
      <alignment horizontal="right"/>
    </xf>
    <xf numFmtId="0" fontId="3" fillId="3" borderId="0" xfId="0" applyFont="1" applyFill="1" applyAlignment="1">
      <alignment horizontal="left"/>
    </xf>
    <xf numFmtId="0" fontId="16" fillId="0" borderId="1" xfId="0" applyFont="1" applyBorder="1" applyAlignment="1">
      <alignment horizontal="right"/>
    </xf>
    <xf numFmtId="166" fontId="16" fillId="0" borderId="1" xfId="0" applyNumberFormat="1" applyFont="1" applyBorder="1" applyAlignment="1">
      <alignment horizontal="left"/>
    </xf>
  </cellXfs>
  <cellStyles count="16">
    <cellStyle name="Moneda 2" xfId="4"/>
    <cellStyle name="Normal" xfId="0" builtinId="0"/>
    <cellStyle name="Normal 10" xfId="12"/>
    <cellStyle name="Normal 11" xfId="13"/>
    <cellStyle name="Normal 12" xfId="14"/>
    <cellStyle name="Normal 13" xfId="15"/>
    <cellStyle name="Normal 2" xfId="2"/>
    <cellStyle name="Normal 3" xfId="3"/>
    <cellStyle name="Normal 3 2" xfId="5"/>
    <cellStyle name="Normal 3 3" xfId="7"/>
    <cellStyle name="Normal 4" xfId="6"/>
    <cellStyle name="Normal 5" xfId="1"/>
    <cellStyle name="Normal 6" xfId="8"/>
    <cellStyle name="Normal 7" xfId="9"/>
    <cellStyle name="Normal 8" xfId="10"/>
    <cellStyle name="Normal 9" xfId="11"/>
  </cellStyles>
  <dxfs count="16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[$$-340A]\ 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K22" totalsRowShown="0" headerRowDxfId="15" dataDxfId="13" headerRowBorderDxfId="14" tableBorderDxfId="12" totalsRowBorderDxfId="11">
  <autoFilter ref="A3:K22"/>
  <tableColumns count="11">
    <tableColumn id="1" name="Columna1" dataDxfId="10"/>
    <tableColumn id="2" name="Clínica u Hospital" dataDxfId="9"/>
    <tableColumn id="3" name="Monto Neto" dataDxfId="8"/>
    <tableColumn id="4" name="Realizado" dataDxfId="7"/>
    <tableColumn id="5" name="Presupuesto" dataDxfId="6"/>
    <tableColumn id="6" name="Orden de Compra" dataDxfId="5"/>
    <tableColumn id="7" name="Orden de Venta" dataDxfId="4"/>
    <tableColumn id="8" name="Guia de despacho" dataDxfId="3"/>
    <tableColumn id="9" name="Factura" dataDxfId="2"/>
    <tableColumn id="10" name="Entregado" dataDxfId="1"/>
    <tableColumn id="11" name="Responsable vent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7"/>
  <sheetViews>
    <sheetView workbookViewId="0">
      <selection activeCell="G13" sqref="G13"/>
    </sheetView>
  </sheetViews>
  <sheetFormatPr baseColWidth="10" defaultRowHeight="15" x14ac:dyDescent="0.25"/>
  <cols>
    <col min="2" max="2" width="38.28515625" customWidth="1"/>
    <col min="3" max="3" width="34.7109375" customWidth="1"/>
  </cols>
  <sheetData>
    <row r="1" spans="2:6" ht="15.75" thickBot="1" x14ac:dyDescent="0.3"/>
    <row r="2" spans="2:6" ht="15.75" thickBot="1" x14ac:dyDescent="0.3">
      <c r="B2" s="41"/>
      <c r="C2" s="37" t="s">
        <v>61</v>
      </c>
      <c r="D2" s="10"/>
      <c r="E2" s="11"/>
      <c r="F2" s="24"/>
    </row>
    <row r="3" spans="2:6" ht="15.75" x14ac:dyDescent="0.3">
      <c r="B3" s="42" t="s">
        <v>42</v>
      </c>
      <c r="C3" s="36" t="s">
        <v>95</v>
      </c>
      <c r="D3" s="15"/>
      <c r="E3" s="18" t="s">
        <v>44</v>
      </c>
      <c r="F3" s="25"/>
    </row>
    <row r="4" spans="2:6" ht="15.75" x14ac:dyDescent="0.3">
      <c r="B4" s="43" t="s">
        <v>45</v>
      </c>
      <c r="C4" s="39" t="s">
        <v>11</v>
      </c>
      <c r="D4" s="12"/>
      <c r="E4" s="7"/>
      <c r="F4" s="25"/>
    </row>
    <row r="5" spans="2:6" ht="15.75" x14ac:dyDescent="0.3">
      <c r="B5" s="43" t="s">
        <v>46</v>
      </c>
      <c r="C5" s="28">
        <v>158138</v>
      </c>
      <c r="D5" s="13"/>
      <c r="E5" s="14" t="s">
        <v>47</v>
      </c>
      <c r="F5" s="25"/>
    </row>
    <row r="6" spans="2:6" ht="15.75" x14ac:dyDescent="0.3">
      <c r="B6" s="43" t="s">
        <v>48</v>
      </c>
      <c r="C6" s="28"/>
      <c r="D6" s="15"/>
      <c r="E6" s="16" t="s">
        <v>123</v>
      </c>
      <c r="F6" s="25"/>
    </row>
    <row r="7" spans="2:6" ht="15.75" x14ac:dyDescent="0.3">
      <c r="B7" s="44" t="s">
        <v>49</v>
      </c>
      <c r="C7" s="29">
        <v>23470</v>
      </c>
      <c r="D7" s="15"/>
      <c r="E7" s="6"/>
      <c r="F7" s="25"/>
    </row>
    <row r="8" spans="2:6" ht="15.75" x14ac:dyDescent="0.3">
      <c r="B8" s="43" t="s">
        <v>50</v>
      </c>
      <c r="C8" s="28">
        <v>1838</v>
      </c>
      <c r="D8" s="15"/>
      <c r="E8" s="6"/>
      <c r="F8" s="25"/>
    </row>
    <row r="9" spans="2:6" ht="15.75" x14ac:dyDescent="0.3">
      <c r="B9" s="45" t="s">
        <v>52</v>
      </c>
      <c r="C9" s="30" t="s">
        <v>96</v>
      </c>
      <c r="D9" s="15"/>
      <c r="E9" s="17"/>
      <c r="F9" s="25"/>
    </row>
    <row r="10" spans="2:6" ht="15.75" x14ac:dyDescent="0.3">
      <c r="B10" s="45" t="s">
        <v>53</v>
      </c>
      <c r="C10" s="30"/>
      <c r="D10" s="15"/>
      <c r="E10" s="17"/>
      <c r="F10" s="25"/>
    </row>
    <row r="11" spans="2:6" ht="16.5" thickBot="1" x14ac:dyDescent="0.35">
      <c r="B11" s="47" t="s">
        <v>54</v>
      </c>
      <c r="C11" s="30"/>
      <c r="D11" s="15"/>
      <c r="E11" s="17"/>
      <c r="F11" s="26"/>
    </row>
    <row r="12" spans="2:6" ht="16.5" thickBot="1" x14ac:dyDescent="0.35">
      <c r="B12" s="31" t="s">
        <v>55</v>
      </c>
      <c r="C12" s="31" t="s">
        <v>56</v>
      </c>
      <c r="D12" s="9" t="s">
        <v>57</v>
      </c>
      <c r="E12" s="8" t="s">
        <v>58</v>
      </c>
      <c r="F12" s="27" t="s">
        <v>59</v>
      </c>
    </row>
    <row r="13" spans="2:6" ht="15.75" x14ac:dyDescent="0.3">
      <c r="B13" s="34" t="s">
        <v>99</v>
      </c>
      <c r="C13" s="32" t="s">
        <v>104</v>
      </c>
      <c r="D13" s="33">
        <v>1</v>
      </c>
      <c r="E13" s="48">
        <v>210000</v>
      </c>
      <c r="F13" s="22">
        <f>E13*D13</f>
        <v>210000</v>
      </c>
    </row>
    <row r="14" spans="2:6" ht="16.5" thickBot="1" x14ac:dyDescent="0.35">
      <c r="B14" s="35"/>
      <c r="C14" s="40"/>
      <c r="D14" s="20"/>
      <c r="E14" s="19" t="s">
        <v>60</v>
      </c>
      <c r="F14" s="23">
        <f>SUM(F13)</f>
        <v>210000</v>
      </c>
    </row>
    <row r="15" spans="2:6" ht="15.75" thickBot="1" x14ac:dyDescent="0.3"/>
    <row r="16" spans="2:6" ht="15.75" thickBot="1" x14ac:dyDescent="0.3">
      <c r="B16" s="41"/>
      <c r="C16" s="37" t="s">
        <v>62</v>
      </c>
      <c r="D16" s="10"/>
      <c r="E16" s="11"/>
      <c r="F16" s="24"/>
    </row>
    <row r="17" spans="2:6" ht="15.75" x14ac:dyDescent="0.3">
      <c r="B17" s="42" t="s">
        <v>42</v>
      </c>
      <c r="C17" s="36" t="s">
        <v>94</v>
      </c>
      <c r="D17" s="15"/>
      <c r="E17" s="18" t="s">
        <v>44</v>
      </c>
      <c r="F17" s="25"/>
    </row>
    <row r="18" spans="2:6" ht="15.75" x14ac:dyDescent="0.3">
      <c r="B18" s="43" t="s">
        <v>45</v>
      </c>
      <c r="C18" s="39" t="s">
        <v>12</v>
      </c>
      <c r="D18" s="12"/>
      <c r="E18" s="7"/>
      <c r="F18" s="25"/>
    </row>
    <row r="19" spans="2:6" ht="15.75" x14ac:dyDescent="0.3">
      <c r="B19" s="43" t="s">
        <v>46</v>
      </c>
      <c r="C19" s="28">
        <v>158348</v>
      </c>
      <c r="D19" s="13"/>
      <c r="E19" s="14" t="s">
        <v>47</v>
      </c>
      <c r="F19" s="25"/>
    </row>
    <row r="20" spans="2:6" ht="15.75" x14ac:dyDescent="0.3">
      <c r="B20" s="43" t="s">
        <v>48</v>
      </c>
      <c r="C20" s="28"/>
      <c r="D20" s="15"/>
      <c r="E20" s="16" t="s">
        <v>124</v>
      </c>
      <c r="F20" s="25"/>
    </row>
    <row r="21" spans="2:6" ht="15.75" x14ac:dyDescent="0.3">
      <c r="B21" s="44" t="s">
        <v>49</v>
      </c>
      <c r="C21" s="29">
        <v>23363</v>
      </c>
      <c r="D21" s="15"/>
      <c r="E21" s="6"/>
      <c r="F21" s="25"/>
    </row>
    <row r="22" spans="2:6" ht="15.75" x14ac:dyDescent="0.3">
      <c r="B22" s="43" t="s">
        <v>50</v>
      </c>
      <c r="C22" s="28">
        <v>1058</v>
      </c>
      <c r="D22" s="15"/>
      <c r="E22" s="6"/>
      <c r="F22" s="25"/>
    </row>
    <row r="23" spans="2:6" ht="15.75" x14ac:dyDescent="0.3">
      <c r="B23" s="45" t="s">
        <v>52</v>
      </c>
      <c r="C23" s="30">
        <v>7858</v>
      </c>
      <c r="D23" s="15"/>
      <c r="E23" s="17"/>
      <c r="F23" s="25"/>
    </row>
    <row r="24" spans="2:6" ht="15.75" x14ac:dyDescent="0.3">
      <c r="B24" s="45" t="s">
        <v>53</v>
      </c>
      <c r="C24" s="30"/>
      <c r="D24" s="15"/>
      <c r="E24" s="17"/>
      <c r="F24" s="25"/>
    </row>
    <row r="25" spans="2:6" ht="16.5" thickBot="1" x14ac:dyDescent="0.35">
      <c r="B25" s="47" t="s">
        <v>54</v>
      </c>
      <c r="C25" s="30"/>
      <c r="D25" s="15"/>
      <c r="E25" s="17"/>
      <c r="F25" s="26"/>
    </row>
    <row r="26" spans="2:6" ht="16.5" thickBot="1" x14ac:dyDescent="0.35">
      <c r="B26" s="31" t="s">
        <v>55</v>
      </c>
      <c r="C26" s="31" t="s">
        <v>56</v>
      </c>
      <c r="D26" s="9" t="s">
        <v>57</v>
      </c>
      <c r="E26" s="8" t="s">
        <v>58</v>
      </c>
      <c r="F26" s="27" t="s">
        <v>59</v>
      </c>
    </row>
    <row r="27" spans="2:6" ht="15.75" x14ac:dyDescent="0.3">
      <c r="B27" s="34">
        <v>9910000003</v>
      </c>
      <c r="C27" s="32" t="s">
        <v>105</v>
      </c>
      <c r="D27" s="33">
        <v>1</v>
      </c>
      <c r="E27" s="48">
        <v>126146</v>
      </c>
      <c r="F27" s="22">
        <f>E27*D27</f>
        <v>126146</v>
      </c>
    </row>
    <row r="28" spans="2:6" ht="16.5" thickBot="1" x14ac:dyDescent="0.35">
      <c r="B28" s="35"/>
      <c r="C28" s="40"/>
      <c r="D28" s="20"/>
      <c r="E28" s="19" t="s">
        <v>60</v>
      </c>
      <c r="F28" s="23">
        <f>SUM(F27)</f>
        <v>126146</v>
      </c>
    </row>
    <row r="29" spans="2:6" ht="15.75" thickBot="1" x14ac:dyDescent="0.3"/>
    <row r="30" spans="2:6" ht="15.75" thickBot="1" x14ac:dyDescent="0.3">
      <c r="B30" s="41"/>
      <c r="C30" s="37" t="s">
        <v>63</v>
      </c>
      <c r="D30" s="10"/>
      <c r="E30" s="11"/>
      <c r="F30" s="24"/>
    </row>
    <row r="31" spans="2:6" ht="15.75" x14ac:dyDescent="0.3">
      <c r="B31" s="42" t="s">
        <v>42</v>
      </c>
      <c r="C31" s="36" t="s">
        <v>93</v>
      </c>
      <c r="D31" s="15"/>
      <c r="E31" s="18" t="s">
        <v>44</v>
      </c>
      <c r="F31" s="25"/>
    </row>
    <row r="32" spans="2:6" ht="15.75" x14ac:dyDescent="0.3">
      <c r="B32" s="43" t="s">
        <v>45</v>
      </c>
      <c r="C32" s="39" t="s">
        <v>75</v>
      </c>
      <c r="D32" s="12"/>
      <c r="E32" s="7"/>
      <c r="F32" s="25"/>
    </row>
    <row r="33" spans="2:6" ht="15.75" x14ac:dyDescent="0.3">
      <c r="B33" s="43" t="s">
        <v>46</v>
      </c>
      <c r="C33" s="28">
        <v>159079</v>
      </c>
      <c r="D33" s="13"/>
      <c r="E33" s="14" t="s">
        <v>47</v>
      </c>
      <c r="F33" s="25"/>
    </row>
    <row r="34" spans="2:6" ht="15.75" x14ac:dyDescent="0.3">
      <c r="B34" s="43" t="s">
        <v>48</v>
      </c>
      <c r="C34" s="28"/>
      <c r="D34" s="15"/>
      <c r="E34" s="16" t="s">
        <v>125</v>
      </c>
      <c r="F34" s="25"/>
    </row>
    <row r="35" spans="2:6" ht="15.75" x14ac:dyDescent="0.3">
      <c r="B35" s="44" t="s">
        <v>49</v>
      </c>
      <c r="C35" s="29">
        <v>23684</v>
      </c>
      <c r="D35" s="15"/>
      <c r="E35" s="6"/>
      <c r="F35" s="25"/>
    </row>
    <row r="36" spans="2:6" ht="15.75" x14ac:dyDescent="0.3">
      <c r="B36" s="43" t="s">
        <v>50</v>
      </c>
      <c r="C36" s="28">
        <v>4560812403</v>
      </c>
      <c r="D36" s="15"/>
      <c r="E36" s="6"/>
      <c r="F36" s="25"/>
    </row>
    <row r="37" spans="2:6" ht="15.75" x14ac:dyDescent="0.3">
      <c r="B37" s="45" t="s">
        <v>52</v>
      </c>
      <c r="C37" s="30" t="s">
        <v>27</v>
      </c>
      <c r="D37" s="15"/>
      <c r="E37" s="17"/>
      <c r="F37" s="25"/>
    </row>
    <row r="38" spans="2:6" ht="15.75" x14ac:dyDescent="0.3">
      <c r="B38" s="45" t="s">
        <v>53</v>
      </c>
      <c r="C38" s="30"/>
      <c r="D38" s="15"/>
      <c r="E38" s="17"/>
      <c r="F38" s="25"/>
    </row>
    <row r="39" spans="2:6" ht="16.5" thickBot="1" x14ac:dyDescent="0.35">
      <c r="B39" s="47" t="s">
        <v>54</v>
      </c>
      <c r="C39" s="30"/>
      <c r="D39" s="15"/>
      <c r="E39" s="17"/>
      <c r="F39" s="26"/>
    </row>
    <row r="40" spans="2:6" ht="16.5" thickBot="1" x14ac:dyDescent="0.35">
      <c r="B40" s="31" t="s">
        <v>55</v>
      </c>
      <c r="C40" s="31" t="s">
        <v>56</v>
      </c>
      <c r="D40" s="9" t="s">
        <v>57</v>
      </c>
      <c r="E40" s="8" t="s">
        <v>58</v>
      </c>
      <c r="F40" s="27" t="s">
        <v>59</v>
      </c>
    </row>
    <row r="41" spans="2:6" ht="16.5" thickBot="1" x14ac:dyDescent="0.35">
      <c r="B41" s="66">
        <v>3200000000</v>
      </c>
      <c r="C41" s="68" t="s">
        <v>106</v>
      </c>
      <c r="D41" s="62">
        <v>1</v>
      </c>
      <c r="E41" s="71">
        <v>162000</v>
      </c>
      <c r="F41" s="21">
        <f>E41*D41</f>
        <v>162000</v>
      </c>
    </row>
    <row r="42" spans="2:6" ht="16.5" thickBot="1" x14ac:dyDescent="0.35">
      <c r="B42" s="63">
        <v>11112222</v>
      </c>
      <c r="C42" s="69" t="s">
        <v>107</v>
      </c>
      <c r="D42" s="50">
        <v>1</v>
      </c>
      <c r="E42" s="72">
        <v>180180</v>
      </c>
      <c r="F42" s="21">
        <f t="shared" ref="F42:F46" si="0">E42*D42</f>
        <v>180180</v>
      </c>
    </row>
    <row r="43" spans="2:6" ht="16.5" thickBot="1" x14ac:dyDescent="0.35">
      <c r="B43" s="64">
        <v>11112222</v>
      </c>
      <c r="C43" s="61" t="s">
        <v>108</v>
      </c>
      <c r="D43" s="50">
        <v>1</v>
      </c>
      <c r="E43" s="73">
        <v>16200</v>
      </c>
      <c r="F43" s="21">
        <f t="shared" si="0"/>
        <v>16200</v>
      </c>
    </row>
    <row r="44" spans="2:6" ht="16.5" thickBot="1" x14ac:dyDescent="0.35">
      <c r="B44" s="65">
        <v>3200000000</v>
      </c>
      <c r="C44" s="60" t="s">
        <v>106</v>
      </c>
      <c r="D44" s="50">
        <v>1</v>
      </c>
      <c r="E44" s="75">
        <v>162000</v>
      </c>
      <c r="F44" s="21">
        <f t="shared" si="0"/>
        <v>162000</v>
      </c>
    </row>
    <row r="45" spans="2:6" ht="16.5" thickBot="1" x14ac:dyDescent="0.35">
      <c r="B45" s="67">
        <v>3200000000</v>
      </c>
      <c r="C45" s="69" t="s">
        <v>106</v>
      </c>
      <c r="D45" s="50">
        <v>1</v>
      </c>
      <c r="E45" s="74">
        <v>162000</v>
      </c>
      <c r="F45" s="21">
        <f t="shared" si="0"/>
        <v>162000</v>
      </c>
    </row>
    <row r="46" spans="2:6" ht="15.75" x14ac:dyDescent="0.3">
      <c r="B46" s="63">
        <v>11112222</v>
      </c>
      <c r="C46" s="60" t="s">
        <v>109</v>
      </c>
      <c r="D46" s="50">
        <v>1</v>
      </c>
      <c r="E46" s="70">
        <v>144000</v>
      </c>
      <c r="F46" s="21">
        <f t="shared" si="0"/>
        <v>144000</v>
      </c>
    </row>
    <row r="47" spans="2:6" ht="16.5" thickBot="1" x14ac:dyDescent="0.35">
      <c r="B47" s="57"/>
      <c r="C47" s="58"/>
      <c r="D47" s="59"/>
      <c r="E47" s="19" t="s">
        <v>60</v>
      </c>
      <c r="F47" s="23">
        <f>SUM(F41:F46)</f>
        <v>826380</v>
      </c>
    </row>
    <row r="48" spans="2:6" ht="15.75" thickBot="1" x14ac:dyDescent="0.3"/>
    <row r="49" spans="2:6" ht="15.75" thickBot="1" x14ac:dyDescent="0.3">
      <c r="B49" s="41"/>
      <c r="C49" s="37" t="s">
        <v>64</v>
      </c>
      <c r="D49" s="10"/>
      <c r="E49" s="11"/>
      <c r="F49" s="24"/>
    </row>
    <row r="50" spans="2:6" ht="15.75" x14ac:dyDescent="0.3">
      <c r="B50" s="42" t="s">
        <v>42</v>
      </c>
      <c r="C50" s="36" t="s">
        <v>92</v>
      </c>
      <c r="D50" s="15"/>
      <c r="E50" s="18" t="s">
        <v>44</v>
      </c>
      <c r="F50" s="25"/>
    </row>
    <row r="51" spans="2:6" ht="15.75" x14ac:dyDescent="0.3">
      <c r="B51" s="43" t="s">
        <v>45</v>
      </c>
      <c r="C51" s="39" t="s">
        <v>14</v>
      </c>
      <c r="D51" s="12"/>
      <c r="E51" s="7"/>
      <c r="F51" s="25"/>
    </row>
    <row r="52" spans="2:6" ht="15.75" x14ac:dyDescent="0.3">
      <c r="B52" s="43" t="s">
        <v>46</v>
      </c>
      <c r="C52" s="28">
        <v>158320</v>
      </c>
      <c r="D52" s="13"/>
      <c r="E52" s="14" t="s">
        <v>47</v>
      </c>
      <c r="F52" s="25"/>
    </row>
    <row r="53" spans="2:6" ht="15.75" x14ac:dyDescent="0.3">
      <c r="B53" s="43" t="s">
        <v>48</v>
      </c>
      <c r="C53" s="28"/>
      <c r="D53" s="15"/>
      <c r="E53" s="16" t="s">
        <v>126</v>
      </c>
      <c r="F53" s="25"/>
    </row>
    <row r="54" spans="2:6" ht="15.75" x14ac:dyDescent="0.3">
      <c r="B54" s="44" t="s">
        <v>49</v>
      </c>
      <c r="C54" s="29">
        <v>23176</v>
      </c>
      <c r="D54" s="15"/>
      <c r="E54" s="6"/>
      <c r="F54" s="25"/>
    </row>
    <row r="55" spans="2:6" ht="15.75" x14ac:dyDescent="0.3">
      <c r="B55" s="43" t="s">
        <v>50</v>
      </c>
      <c r="C55" s="28">
        <v>227048</v>
      </c>
      <c r="D55" s="15"/>
      <c r="E55" s="6"/>
      <c r="F55" s="25"/>
    </row>
    <row r="56" spans="2:6" ht="15.75" x14ac:dyDescent="0.3">
      <c r="B56" s="45" t="s">
        <v>52</v>
      </c>
      <c r="C56" s="30">
        <v>7160</v>
      </c>
      <c r="D56" s="15"/>
      <c r="E56" s="17"/>
      <c r="F56" s="25"/>
    </row>
    <row r="57" spans="2:6" ht="15.75" x14ac:dyDescent="0.3">
      <c r="B57" s="45" t="s">
        <v>53</v>
      </c>
      <c r="C57" s="30"/>
      <c r="D57" s="15"/>
      <c r="E57" s="17"/>
      <c r="F57" s="25"/>
    </row>
    <row r="58" spans="2:6" ht="16.5" thickBot="1" x14ac:dyDescent="0.35">
      <c r="B58" s="47" t="s">
        <v>54</v>
      </c>
      <c r="C58" s="30"/>
      <c r="D58" s="15"/>
      <c r="E58" s="17"/>
      <c r="F58" s="26"/>
    </row>
    <row r="59" spans="2:6" ht="16.5" thickBot="1" x14ac:dyDescent="0.35">
      <c r="B59" s="31" t="s">
        <v>55</v>
      </c>
      <c r="C59" s="31" t="s">
        <v>56</v>
      </c>
      <c r="D59" s="9" t="s">
        <v>57</v>
      </c>
      <c r="E59" s="8" t="s">
        <v>58</v>
      </c>
      <c r="F59" s="27" t="s">
        <v>59</v>
      </c>
    </row>
    <row r="60" spans="2:6" ht="15.75" x14ac:dyDescent="0.3">
      <c r="B60" s="34">
        <v>11112222</v>
      </c>
      <c r="C60" s="32" t="s">
        <v>110</v>
      </c>
      <c r="D60" s="33">
        <v>1</v>
      </c>
      <c r="E60" s="48">
        <v>150000</v>
      </c>
      <c r="F60" s="22">
        <f>E60*D60</f>
        <v>150000</v>
      </c>
    </row>
    <row r="61" spans="2:6" ht="16.5" thickBot="1" x14ac:dyDescent="0.35">
      <c r="B61" s="35"/>
      <c r="C61" s="40"/>
      <c r="D61" s="20"/>
      <c r="E61" s="19" t="s">
        <v>60</v>
      </c>
      <c r="F61" s="22">
        <f>SUM(F60)</f>
        <v>150000</v>
      </c>
    </row>
    <row r="62" spans="2:6" ht="15.75" thickBot="1" x14ac:dyDescent="0.3"/>
    <row r="63" spans="2:6" ht="15.75" thickBot="1" x14ac:dyDescent="0.3">
      <c r="B63" s="41"/>
      <c r="C63" s="37" t="s">
        <v>65</v>
      </c>
      <c r="D63" s="10"/>
      <c r="E63" s="11"/>
      <c r="F63" s="24"/>
    </row>
    <row r="64" spans="2:6" ht="15.75" x14ac:dyDescent="0.3">
      <c r="B64" s="42" t="s">
        <v>42</v>
      </c>
      <c r="C64" s="36" t="s">
        <v>91</v>
      </c>
      <c r="D64" s="15"/>
      <c r="E64" s="18" t="s">
        <v>44</v>
      </c>
      <c r="F64" s="25"/>
    </row>
    <row r="65" spans="2:6" ht="15.75" x14ac:dyDescent="0.3">
      <c r="B65" s="43" t="s">
        <v>45</v>
      </c>
      <c r="C65" s="39" t="s">
        <v>76</v>
      </c>
      <c r="D65" s="12"/>
      <c r="E65" s="7"/>
      <c r="F65" s="25"/>
    </row>
    <row r="66" spans="2:6" ht="15.75" x14ac:dyDescent="0.3">
      <c r="B66" s="43" t="s">
        <v>46</v>
      </c>
      <c r="C66" s="28">
        <v>158659</v>
      </c>
      <c r="D66" s="13"/>
      <c r="E66" s="14" t="s">
        <v>47</v>
      </c>
      <c r="F66" s="25"/>
    </row>
    <row r="67" spans="2:6" ht="15.75" x14ac:dyDescent="0.3">
      <c r="B67" s="43" t="s">
        <v>48</v>
      </c>
      <c r="C67" s="28"/>
      <c r="D67" s="15"/>
      <c r="E67" s="16" t="s">
        <v>127</v>
      </c>
      <c r="F67" s="25"/>
    </row>
    <row r="68" spans="2:6" ht="15.75" x14ac:dyDescent="0.3">
      <c r="B68" s="44" t="s">
        <v>49</v>
      </c>
      <c r="C68" s="29">
        <v>23546</v>
      </c>
      <c r="D68" s="15"/>
      <c r="E68" s="6"/>
      <c r="F68" s="25"/>
    </row>
    <row r="69" spans="2:6" ht="15.75" x14ac:dyDescent="0.3">
      <c r="B69" s="43" t="s">
        <v>50</v>
      </c>
      <c r="C69" s="28" t="s">
        <v>32</v>
      </c>
      <c r="D69" s="15"/>
      <c r="E69" s="6"/>
      <c r="F69" s="25"/>
    </row>
    <row r="70" spans="2:6" ht="15.75" x14ac:dyDescent="0.3">
      <c r="B70" s="45" t="s">
        <v>52</v>
      </c>
      <c r="C70" s="30">
        <v>7078</v>
      </c>
      <c r="D70" s="15"/>
      <c r="E70" s="17"/>
      <c r="F70" s="25"/>
    </row>
    <row r="71" spans="2:6" ht="15.75" x14ac:dyDescent="0.3">
      <c r="B71" s="45" t="s">
        <v>53</v>
      </c>
      <c r="C71" s="30"/>
      <c r="D71" s="15"/>
      <c r="E71" s="17"/>
      <c r="F71" s="25"/>
    </row>
    <row r="72" spans="2:6" ht="16.5" thickBot="1" x14ac:dyDescent="0.35">
      <c r="B72" s="47" t="s">
        <v>54</v>
      </c>
      <c r="C72" s="30"/>
      <c r="D72" s="15"/>
      <c r="E72" s="17"/>
      <c r="F72" s="26"/>
    </row>
    <row r="73" spans="2:6" ht="16.5" thickBot="1" x14ac:dyDescent="0.35">
      <c r="B73" s="31" t="s">
        <v>55</v>
      </c>
      <c r="C73" s="31" t="s">
        <v>56</v>
      </c>
      <c r="D73" s="9" t="s">
        <v>57</v>
      </c>
      <c r="E73" s="8" t="s">
        <v>58</v>
      </c>
      <c r="F73" s="27" t="s">
        <v>59</v>
      </c>
    </row>
    <row r="74" spans="2:6" ht="15.75" x14ac:dyDescent="0.3">
      <c r="B74" s="34" t="s">
        <v>111</v>
      </c>
      <c r="C74" s="32" t="s">
        <v>112</v>
      </c>
      <c r="D74" s="33">
        <v>5</v>
      </c>
      <c r="E74" s="48">
        <v>46638</v>
      </c>
      <c r="F74" s="22">
        <f>E74*D74</f>
        <v>233190</v>
      </c>
    </row>
    <row r="75" spans="2:6" ht="16.5" thickBot="1" x14ac:dyDescent="0.35">
      <c r="B75" s="35"/>
      <c r="C75" s="40"/>
      <c r="D75" s="20"/>
      <c r="E75" s="19" t="s">
        <v>60</v>
      </c>
      <c r="F75" s="23">
        <f>SUM(F74)</f>
        <v>233190</v>
      </c>
    </row>
    <row r="77" spans="2:6" x14ac:dyDescent="0.25">
      <c r="E77" s="91" t="s">
        <v>153</v>
      </c>
      <c r="F77" s="92">
        <f>F75+F61+F47+F28+F14</f>
        <v>1545716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"/>
  <sheetViews>
    <sheetView topLeftCell="A52" workbookViewId="0">
      <selection activeCell="E51" sqref="E51"/>
    </sheetView>
  </sheetViews>
  <sheetFormatPr baseColWidth="10" defaultRowHeight="15" x14ac:dyDescent="0.25"/>
  <cols>
    <col min="2" max="2" width="34.42578125" customWidth="1"/>
    <col min="3" max="3" width="39.7109375" customWidth="1"/>
  </cols>
  <sheetData>
    <row r="1" spans="2:6" ht="15.75" thickBot="1" x14ac:dyDescent="0.3"/>
    <row r="2" spans="2:6" ht="15.75" thickBot="1" x14ac:dyDescent="0.3">
      <c r="B2" s="41"/>
      <c r="C2" s="37" t="s">
        <v>66</v>
      </c>
      <c r="D2" s="10"/>
      <c r="E2" s="11"/>
      <c r="F2" s="24"/>
    </row>
    <row r="3" spans="2:6" ht="15.75" x14ac:dyDescent="0.3">
      <c r="B3" s="42" t="s">
        <v>42</v>
      </c>
      <c r="C3" s="36" t="s">
        <v>90</v>
      </c>
      <c r="D3" s="15"/>
      <c r="E3" s="18" t="s">
        <v>44</v>
      </c>
      <c r="F3" s="25"/>
    </row>
    <row r="4" spans="2:6" ht="15.75" x14ac:dyDescent="0.3">
      <c r="B4" s="43" t="s">
        <v>45</v>
      </c>
      <c r="C4" s="39" t="s">
        <v>77</v>
      </c>
      <c r="D4" s="12"/>
      <c r="E4" s="7"/>
      <c r="F4" s="25"/>
    </row>
    <row r="5" spans="2:6" ht="15.75" x14ac:dyDescent="0.3">
      <c r="B5" s="43" t="s">
        <v>46</v>
      </c>
      <c r="C5" s="28">
        <v>159084</v>
      </c>
      <c r="D5" s="13"/>
      <c r="E5" s="14" t="s">
        <v>47</v>
      </c>
      <c r="F5" s="25"/>
    </row>
    <row r="6" spans="2:6" ht="15.75" x14ac:dyDescent="0.3">
      <c r="B6" s="43" t="s">
        <v>48</v>
      </c>
      <c r="C6" s="28"/>
      <c r="D6" s="15"/>
      <c r="E6" s="16" t="s">
        <v>136</v>
      </c>
      <c r="F6" s="25"/>
    </row>
    <row r="7" spans="2:6" ht="15.75" x14ac:dyDescent="0.3">
      <c r="B7" s="44" t="s">
        <v>49</v>
      </c>
      <c r="C7" s="29">
        <v>23762</v>
      </c>
      <c r="D7" s="15"/>
      <c r="E7" s="6"/>
      <c r="F7" s="25"/>
    </row>
    <row r="8" spans="2:6" ht="15.75" x14ac:dyDescent="0.3">
      <c r="B8" s="43" t="s">
        <v>50</v>
      </c>
      <c r="C8" s="28" t="s">
        <v>33</v>
      </c>
      <c r="D8" s="15"/>
      <c r="E8" s="6"/>
      <c r="F8" s="25"/>
    </row>
    <row r="9" spans="2:6" ht="15.75" x14ac:dyDescent="0.3">
      <c r="B9" s="45" t="s">
        <v>52</v>
      </c>
      <c r="C9" s="30">
        <v>9005</v>
      </c>
      <c r="D9" s="15"/>
      <c r="E9" s="17"/>
      <c r="F9" s="25"/>
    </row>
    <row r="10" spans="2:6" ht="15.75" x14ac:dyDescent="0.3">
      <c r="B10" s="45" t="s">
        <v>53</v>
      </c>
      <c r="C10" s="30"/>
      <c r="D10" s="15"/>
      <c r="E10" s="17"/>
      <c r="F10" s="25"/>
    </row>
    <row r="11" spans="2:6" ht="16.5" thickBot="1" x14ac:dyDescent="0.35">
      <c r="B11" s="47" t="s">
        <v>54</v>
      </c>
      <c r="C11" s="30"/>
      <c r="D11" s="15"/>
      <c r="E11" s="17"/>
      <c r="F11" s="26"/>
    </row>
    <row r="12" spans="2:6" ht="16.5" thickBot="1" x14ac:dyDescent="0.35">
      <c r="B12" s="31" t="s">
        <v>55</v>
      </c>
      <c r="C12" s="31" t="s">
        <v>56</v>
      </c>
      <c r="D12" s="9" t="s">
        <v>57</v>
      </c>
      <c r="E12" s="8" t="s">
        <v>58</v>
      </c>
      <c r="F12" s="27" t="s">
        <v>59</v>
      </c>
    </row>
    <row r="13" spans="2:6" ht="15.75" x14ac:dyDescent="0.3">
      <c r="B13" s="34">
        <v>9910000003</v>
      </c>
      <c r="C13" s="32" t="s">
        <v>105</v>
      </c>
      <c r="D13" s="33">
        <v>1</v>
      </c>
      <c r="E13" s="48">
        <v>338000</v>
      </c>
      <c r="F13" s="22">
        <f>E13*D13</f>
        <v>338000</v>
      </c>
    </row>
    <row r="14" spans="2:6" ht="16.5" thickBot="1" x14ac:dyDescent="0.35">
      <c r="B14" s="35"/>
      <c r="C14" s="40"/>
      <c r="D14" s="20"/>
      <c r="E14" s="19" t="s">
        <v>60</v>
      </c>
      <c r="F14" s="23">
        <f>SUM(F13)</f>
        <v>338000</v>
      </c>
    </row>
    <row r="15" spans="2:6" ht="15.75" thickBot="1" x14ac:dyDescent="0.3"/>
    <row r="16" spans="2:6" ht="15.75" thickBot="1" x14ac:dyDescent="0.3">
      <c r="B16" s="41"/>
      <c r="C16" s="37" t="s">
        <v>67</v>
      </c>
      <c r="D16" s="10"/>
      <c r="E16" s="11"/>
      <c r="F16" s="24"/>
    </row>
    <row r="17" spans="2:6" ht="15.75" x14ac:dyDescent="0.3">
      <c r="B17" s="42" t="s">
        <v>42</v>
      </c>
      <c r="C17" s="39" t="s">
        <v>90</v>
      </c>
      <c r="D17" s="15"/>
      <c r="E17" s="18" t="s">
        <v>44</v>
      </c>
      <c r="F17" s="25"/>
    </row>
    <row r="18" spans="2:6" ht="15.75" x14ac:dyDescent="0.3">
      <c r="B18" s="43" t="s">
        <v>45</v>
      </c>
      <c r="C18" s="39" t="s">
        <v>77</v>
      </c>
      <c r="D18" s="12"/>
      <c r="E18" s="7"/>
      <c r="F18" s="25"/>
    </row>
    <row r="19" spans="2:6" ht="15.75" x14ac:dyDescent="0.3">
      <c r="B19" s="43" t="s">
        <v>46</v>
      </c>
      <c r="C19" s="28">
        <v>159083</v>
      </c>
      <c r="D19" s="13"/>
      <c r="E19" s="14" t="s">
        <v>47</v>
      </c>
      <c r="F19" s="25"/>
    </row>
    <row r="20" spans="2:6" ht="15.75" x14ac:dyDescent="0.3">
      <c r="B20" s="43" t="s">
        <v>48</v>
      </c>
      <c r="C20" s="28"/>
      <c r="D20" s="15"/>
      <c r="E20" s="16" t="s">
        <v>136</v>
      </c>
      <c r="F20" s="25"/>
    </row>
    <row r="21" spans="2:6" ht="15.75" x14ac:dyDescent="0.3">
      <c r="B21" s="44" t="s">
        <v>49</v>
      </c>
      <c r="C21" s="29">
        <v>23762</v>
      </c>
      <c r="D21" s="15"/>
      <c r="E21" s="6"/>
      <c r="F21" s="25"/>
    </row>
    <row r="22" spans="2:6" ht="15.75" x14ac:dyDescent="0.3">
      <c r="B22" s="43" t="s">
        <v>50</v>
      </c>
      <c r="C22" s="28" t="s">
        <v>33</v>
      </c>
      <c r="D22" s="15"/>
      <c r="E22" s="6"/>
      <c r="F22" s="25"/>
    </row>
    <row r="23" spans="2:6" ht="15.75" x14ac:dyDescent="0.3">
      <c r="B23" s="45" t="s">
        <v>52</v>
      </c>
      <c r="C23" s="30">
        <v>9004</v>
      </c>
      <c r="D23" s="15"/>
      <c r="E23" s="17"/>
      <c r="F23" s="25"/>
    </row>
    <row r="24" spans="2:6" ht="15.75" x14ac:dyDescent="0.3">
      <c r="B24" s="45" t="s">
        <v>53</v>
      </c>
      <c r="C24" s="30"/>
      <c r="D24" s="15"/>
      <c r="E24" s="17"/>
      <c r="F24" s="25"/>
    </row>
    <row r="25" spans="2:6" ht="16.5" thickBot="1" x14ac:dyDescent="0.35">
      <c r="B25" s="47" t="s">
        <v>54</v>
      </c>
      <c r="C25" s="30"/>
      <c r="D25" s="15"/>
      <c r="E25" s="17"/>
      <c r="F25" s="26"/>
    </row>
    <row r="26" spans="2:6" ht="16.5" thickBot="1" x14ac:dyDescent="0.35">
      <c r="B26" s="31" t="s">
        <v>55</v>
      </c>
      <c r="C26" s="31" t="s">
        <v>56</v>
      </c>
      <c r="D26" s="9" t="s">
        <v>57</v>
      </c>
      <c r="E26" s="8" t="s">
        <v>58</v>
      </c>
      <c r="F26" s="27" t="s">
        <v>59</v>
      </c>
    </row>
    <row r="27" spans="2:6" ht="15.75" x14ac:dyDescent="0.3">
      <c r="B27" s="46" t="s">
        <v>115</v>
      </c>
      <c r="C27" s="38" t="s">
        <v>113</v>
      </c>
      <c r="D27" s="46">
        <v>1</v>
      </c>
      <c r="E27" s="76">
        <v>307216</v>
      </c>
      <c r="F27" s="49">
        <f>E27*D27</f>
        <v>307216</v>
      </c>
    </row>
    <row r="28" spans="2:6" ht="15.75" x14ac:dyDescent="0.3">
      <c r="B28" s="34">
        <v>111110000</v>
      </c>
      <c r="C28" s="32" t="s">
        <v>114</v>
      </c>
      <c r="D28" s="33">
        <v>1</v>
      </c>
      <c r="E28" s="77">
        <v>180000</v>
      </c>
      <c r="F28" s="22">
        <f>E28*D28</f>
        <v>180000</v>
      </c>
    </row>
    <row r="29" spans="2:6" ht="16.5" thickBot="1" x14ac:dyDescent="0.35">
      <c r="B29" s="35"/>
      <c r="C29" s="40"/>
      <c r="D29" s="20"/>
      <c r="E29" s="19" t="s">
        <v>60</v>
      </c>
      <c r="F29" s="23">
        <f>SUM(F27:F28)</f>
        <v>487216</v>
      </c>
    </row>
    <row r="30" spans="2:6" ht="15.75" thickBot="1" x14ac:dyDescent="0.3"/>
    <row r="31" spans="2:6" ht="15.75" thickBot="1" x14ac:dyDescent="0.3">
      <c r="B31" s="41"/>
      <c r="C31" s="37" t="s">
        <v>68</v>
      </c>
      <c r="D31" s="10"/>
      <c r="E31" s="11"/>
      <c r="F31" s="24"/>
    </row>
    <row r="32" spans="2:6" ht="15.75" x14ac:dyDescent="0.3">
      <c r="B32" s="42" t="s">
        <v>42</v>
      </c>
      <c r="C32" s="36" t="s">
        <v>89</v>
      </c>
      <c r="D32" s="15"/>
      <c r="E32" s="18" t="s">
        <v>44</v>
      </c>
      <c r="F32" s="25"/>
    </row>
    <row r="33" spans="2:6" ht="15.75" x14ac:dyDescent="0.3">
      <c r="B33" s="43" t="s">
        <v>45</v>
      </c>
      <c r="C33" s="39" t="s">
        <v>17</v>
      </c>
      <c r="D33" s="12"/>
      <c r="E33" s="7"/>
      <c r="F33" s="25"/>
    </row>
    <row r="34" spans="2:6" ht="15.75" x14ac:dyDescent="0.3">
      <c r="B34" s="43" t="s">
        <v>46</v>
      </c>
      <c r="C34" s="28">
        <v>157071</v>
      </c>
      <c r="D34" s="13"/>
      <c r="E34" s="14" t="s">
        <v>47</v>
      </c>
      <c r="F34" s="25"/>
    </row>
    <row r="35" spans="2:6" ht="15.75" x14ac:dyDescent="0.3">
      <c r="B35" s="43" t="s">
        <v>48</v>
      </c>
      <c r="C35" s="28"/>
      <c r="D35" s="15"/>
      <c r="E35" s="16" t="s">
        <v>128</v>
      </c>
      <c r="F35" s="25"/>
    </row>
    <row r="36" spans="2:6" ht="15.75" x14ac:dyDescent="0.3">
      <c r="B36" s="44" t="s">
        <v>49</v>
      </c>
      <c r="C36" s="29">
        <v>22450</v>
      </c>
      <c r="D36" s="15"/>
      <c r="E36" s="6"/>
      <c r="F36" s="25"/>
    </row>
    <row r="37" spans="2:6" ht="15.75" x14ac:dyDescent="0.3">
      <c r="B37" s="43" t="s">
        <v>50</v>
      </c>
      <c r="C37" s="28">
        <v>173738</v>
      </c>
      <c r="D37" s="15"/>
      <c r="E37" s="6"/>
      <c r="F37" s="25"/>
    </row>
    <row r="38" spans="2:6" ht="15.75" x14ac:dyDescent="0.3">
      <c r="B38" s="45" t="s">
        <v>52</v>
      </c>
      <c r="C38" s="30">
        <v>7161</v>
      </c>
      <c r="D38" s="15"/>
      <c r="E38" s="17"/>
      <c r="F38" s="25"/>
    </row>
    <row r="39" spans="2:6" ht="15.75" x14ac:dyDescent="0.3">
      <c r="B39" s="45" t="s">
        <v>53</v>
      </c>
      <c r="C39" s="30"/>
      <c r="D39" s="15"/>
      <c r="E39" s="17"/>
      <c r="F39" s="25"/>
    </row>
    <row r="40" spans="2:6" ht="16.5" thickBot="1" x14ac:dyDescent="0.35">
      <c r="B40" s="47" t="s">
        <v>54</v>
      </c>
      <c r="C40" s="30"/>
      <c r="D40" s="15"/>
      <c r="E40" s="17"/>
      <c r="F40" s="26"/>
    </row>
    <row r="41" spans="2:6" ht="16.5" thickBot="1" x14ac:dyDescent="0.35">
      <c r="B41" s="31" t="s">
        <v>55</v>
      </c>
      <c r="C41" s="31" t="s">
        <v>56</v>
      </c>
      <c r="D41" s="9" t="s">
        <v>57</v>
      </c>
      <c r="E41" s="8" t="s">
        <v>58</v>
      </c>
      <c r="F41" s="27" t="s">
        <v>59</v>
      </c>
    </row>
    <row r="42" spans="2:6" ht="15.75" x14ac:dyDescent="0.3">
      <c r="B42" s="34">
        <v>11112222</v>
      </c>
      <c r="C42" s="32" t="s">
        <v>116</v>
      </c>
      <c r="D42" s="33">
        <v>1</v>
      </c>
      <c r="E42" s="48">
        <v>250000</v>
      </c>
      <c r="F42" s="22">
        <f>E42*D42</f>
        <v>250000</v>
      </c>
    </row>
    <row r="43" spans="2:6" ht="16.5" thickBot="1" x14ac:dyDescent="0.35">
      <c r="B43" s="35"/>
      <c r="C43" s="40"/>
      <c r="D43" s="20"/>
      <c r="E43" s="19" t="s">
        <v>60</v>
      </c>
      <c r="F43" s="23">
        <f>SUM(F42)</f>
        <v>250000</v>
      </c>
    </row>
    <row r="44" spans="2:6" ht="15.75" thickBot="1" x14ac:dyDescent="0.3"/>
    <row r="45" spans="2:6" ht="15.75" thickBot="1" x14ac:dyDescent="0.3">
      <c r="B45" s="41"/>
      <c r="C45" s="37" t="s">
        <v>69</v>
      </c>
      <c r="D45" s="10"/>
      <c r="E45" s="11"/>
      <c r="F45" s="24"/>
    </row>
    <row r="46" spans="2:6" ht="15.75" x14ac:dyDescent="0.3">
      <c r="B46" s="42" t="s">
        <v>42</v>
      </c>
      <c r="C46" s="36" t="s">
        <v>88</v>
      </c>
      <c r="D46" s="15"/>
      <c r="E46" s="18" t="s">
        <v>44</v>
      </c>
      <c r="F46" s="25"/>
    </row>
    <row r="47" spans="2:6" ht="15.75" x14ac:dyDescent="0.3">
      <c r="B47" s="43" t="s">
        <v>45</v>
      </c>
      <c r="C47" s="39" t="s">
        <v>78</v>
      </c>
      <c r="D47" s="12"/>
      <c r="E47" s="7"/>
      <c r="F47" s="25"/>
    </row>
    <row r="48" spans="2:6" ht="15.75" x14ac:dyDescent="0.3">
      <c r="B48" s="43" t="s">
        <v>46</v>
      </c>
      <c r="C48" s="28">
        <v>156365</v>
      </c>
      <c r="D48" s="13"/>
      <c r="E48" s="14" t="s">
        <v>47</v>
      </c>
      <c r="F48" s="25"/>
    </row>
    <row r="49" spans="2:6" ht="15.75" x14ac:dyDescent="0.3">
      <c r="B49" s="43" t="s">
        <v>48</v>
      </c>
      <c r="C49" s="28"/>
      <c r="D49" s="15"/>
      <c r="E49" s="16" t="s">
        <v>156</v>
      </c>
      <c r="F49" s="25"/>
    </row>
    <row r="50" spans="2:6" ht="15.75" x14ac:dyDescent="0.3">
      <c r="B50" s="44" t="s">
        <v>49</v>
      </c>
      <c r="C50" s="29">
        <v>22011</v>
      </c>
      <c r="D50" s="15"/>
      <c r="E50" s="6"/>
      <c r="F50" s="25"/>
    </row>
    <row r="51" spans="2:6" ht="15.75" x14ac:dyDescent="0.3">
      <c r="B51" s="43" t="s">
        <v>50</v>
      </c>
      <c r="C51" s="28">
        <v>131762</v>
      </c>
      <c r="D51" s="15"/>
      <c r="E51" s="6"/>
      <c r="F51" s="25"/>
    </row>
    <row r="52" spans="2:6" ht="15.75" x14ac:dyDescent="0.3">
      <c r="B52" s="45" t="s">
        <v>52</v>
      </c>
      <c r="C52" s="30" t="s">
        <v>28</v>
      </c>
      <c r="D52" s="15"/>
      <c r="E52" s="17"/>
      <c r="F52" s="25"/>
    </row>
    <row r="53" spans="2:6" ht="15.75" x14ac:dyDescent="0.3">
      <c r="B53" s="45" t="s">
        <v>53</v>
      </c>
      <c r="C53" s="30"/>
      <c r="D53" s="15"/>
      <c r="E53" s="17"/>
      <c r="F53" s="25"/>
    </row>
    <row r="54" spans="2:6" ht="16.5" thickBot="1" x14ac:dyDescent="0.35">
      <c r="B54" s="47" t="s">
        <v>54</v>
      </c>
      <c r="C54" s="30"/>
      <c r="D54" s="15"/>
      <c r="E54" s="17"/>
      <c r="F54" s="26"/>
    </row>
    <row r="55" spans="2:6" ht="16.5" thickBot="1" x14ac:dyDescent="0.35">
      <c r="B55" s="31" t="s">
        <v>55</v>
      </c>
      <c r="C55" s="31" t="s">
        <v>56</v>
      </c>
      <c r="D55" s="9" t="s">
        <v>57</v>
      </c>
      <c r="E55" s="8" t="s">
        <v>58</v>
      </c>
      <c r="F55" s="27" t="s">
        <v>59</v>
      </c>
    </row>
    <row r="56" spans="2:6" ht="15.75" x14ac:dyDescent="0.3">
      <c r="B56" s="34">
        <v>9082603</v>
      </c>
      <c r="C56" s="32" t="s">
        <v>117</v>
      </c>
      <c r="D56" s="33">
        <v>2</v>
      </c>
      <c r="E56" s="48">
        <v>138000</v>
      </c>
      <c r="F56" s="22">
        <f>E56*D56</f>
        <v>276000</v>
      </c>
    </row>
    <row r="57" spans="2:6" ht="16.5" thickBot="1" x14ac:dyDescent="0.35">
      <c r="B57" s="35"/>
      <c r="C57" s="40"/>
      <c r="D57" s="20"/>
      <c r="E57" s="19" t="s">
        <v>60</v>
      </c>
      <c r="F57" s="23">
        <f>SUM(F56)</f>
        <v>276000</v>
      </c>
    </row>
    <row r="58" spans="2:6" ht="15.75" thickBot="1" x14ac:dyDescent="0.3"/>
    <row r="59" spans="2:6" ht="15.75" thickBot="1" x14ac:dyDescent="0.3">
      <c r="B59" s="41"/>
      <c r="C59" s="37" t="s">
        <v>70</v>
      </c>
      <c r="D59" s="10"/>
      <c r="E59" s="11"/>
      <c r="F59" s="24"/>
    </row>
    <row r="60" spans="2:6" ht="15.75" x14ac:dyDescent="0.3">
      <c r="B60" s="42" t="s">
        <v>42</v>
      </c>
      <c r="C60" s="36" t="s">
        <v>87</v>
      </c>
      <c r="D60" s="15"/>
      <c r="E60" s="18" t="s">
        <v>44</v>
      </c>
      <c r="F60" s="25"/>
    </row>
    <row r="61" spans="2:6" ht="15.75" x14ac:dyDescent="0.3">
      <c r="B61" s="43" t="s">
        <v>45</v>
      </c>
      <c r="C61" s="39" t="s">
        <v>19</v>
      </c>
      <c r="D61" s="12"/>
      <c r="E61" s="7"/>
      <c r="F61" s="25"/>
    </row>
    <row r="62" spans="2:6" ht="15.75" x14ac:dyDescent="0.3">
      <c r="B62" s="43" t="s">
        <v>46</v>
      </c>
      <c r="C62" s="28">
        <v>159600</v>
      </c>
      <c r="D62" s="13"/>
      <c r="E62" s="14" t="s">
        <v>47</v>
      </c>
      <c r="F62" s="25"/>
    </row>
    <row r="63" spans="2:6" ht="15.75" x14ac:dyDescent="0.3">
      <c r="B63" s="43" t="s">
        <v>48</v>
      </c>
      <c r="C63" s="28"/>
      <c r="D63" s="15"/>
      <c r="E63" s="16" t="s">
        <v>129</v>
      </c>
      <c r="F63" s="25"/>
    </row>
    <row r="64" spans="2:6" ht="15.75" x14ac:dyDescent="0.3">
      <c r="B64" s="44" t="s">
        <v>49</v>
      </c>
      <c r="C64" s="29">
        <v>23990</v>
      </c>
      <c r="D64" s="15"/>
      <c r="E64" s="6"/>
      <c r="F64" s="25"/>
    </row>
    <row r="65" spans="2:6" ht="15.75" x14ac:dyDescent="0.3">
      <c r="B65" s="43" t="s">
        <v>50</v>
      </c>
      <c r="C65" s="28" t="s">
        <v>29</v>
      </c>
      <c r="D65" s="15"/>
      <c r="E65" s="6"/>
      <c r="F65" s="25"/>
    </row>
    <row r="66" spans="2:6" ht="15.75" x14ac:dyDescent="0.3">
      <c r="B66" s="45" t="s">
        <v>52</v>
      </c>
      <c r="C66" s="30" t="s">
        <v>29</v>
      </c>
      <c r="D66" s="15"/>
      <c r="E66" s="17"/>
      <c r="F66" s="25"/>
    </row>
    <row r="67" spans="2:6" ht="15.75" x14ac:dyDescent="0.3">
      <c r="B67" s="45" t="s">
        <v>53</v>
      </c>
      <c r="C67" s="30"/>
      <c r="D67" s="15"/>
      <c r="E67" s="17"/>
      <c r="F67" s="25"/>
    </row>
    <row r="68" spans="2:6" ht="16.5" thickBot="1" x14ac:dyDescent="0.35">
      <c r="B68" s="47" t="s">
        <v>54</v>
      </c>
      <c r="C68" s="30"/>
      <c r="D68" s="15"/>
      <c r="E68" s="17"/>
      <c r="F68" s="26"/>
    </row>
    <row r="69" spans="2:6" ht="16.5" thickBot="1" x14ac:dyDescent="0.35">
      <c r="B69" s="31" t="s">
        <v>55</v>
      </c>
      <c r="C69" s="31" t="s">
        <v>56</v>
      </c>
      <c r="D69" s="9" t="s">
        <v>57</v>
      </c>
      <c r="E69" s="8" t="s">
        <v>58</v>
      </c>
      <c r="F69" s="27" t="s">
        <v>59</v>
      </c>
    </row>
    <row r="70" spans="2:6" ht="15.75" x14ac:dyDescent="0.3">
      <c r="B70" s="34">
        <v>3200000000</v>
      </c>
      <c r="C70" s="32" t="s">
        <v>29</v>
      </c>
      <c r="D70" s="33">
        <v>1</v>
      </c>
      <c r="E70" s="48">
        <v>160000</v>
      </c>
      <c r="F70" s="22">
        <f>E70*D70</f>
        <v>160000</v>
      </c>
    </row>
    <row r="71" spans="2:6" ht="16.5" thickBot="1" x14ac:dyDescent="0.35">
      <c r="B71" s="35"/>
      <c r="C71" s="40"/>
      <c r="D71" s="20"/>
      <c r="E71" s="19" t="s">
        <v>60</v>
      </c>
      <c r="F71" s="23">
        <f>SUM(F70)</f>
        <v>160000</v>
      </c>
    </row>
    <row r="73" spans="2:6" x14ac:dyDescent="0.25">
      <c r="E73" s="184" t="s">
        <v>153</v>
      </c>
      <c r="F73" s="92">
        <f>F71+F57+F43+F29+F14</f>
        <v>1511216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topLeftCell="A10" workbookViewId="0">
      <selection activeCell="C17" sqref="C17"/>
    </sheetView>
  </sheetViews>
  <sheetFormatPr baseColWidth="10" defaultRowHeight="15" x14ac:dyDescent="0.25"/>
  <cols>
    <col min="2" max="2" width="38.28515625" customWidth="1"/>
    <col min="3" max="3" width="34" customWidth="1"/>
  </cols>
  <sheetData>
    <row r="1" spans="2:6" ht="15.75" thickBot="1" x14ac:dyDescent="0.3"/>
    <row r="2" spans="2:6" ht="15.75" thickBot="1" x14ac:dyDescent="0.3">
      <c r="B2" s="41"/>
      <c r="C2" s="37" t="s">
        <v>71</v>
      </c>
      <c r="D2" s="10"/>
      <c r="E2" s="11"/>
      <c r="F2" s="24"/>
    </row>
    <row r="3" spans="2:6" ht="15.75" x14ac:dyDescent="0.3">
      <c r="B3" s="42" t="s">
        <v>42</v>
      </c>
      <c r="C3" s="36" t="s">
        <v>86</v>
      </c>
      <c r="D3" s="15"/>
      <c r="E3" s="18" t="s">
        <v>44</v>
      </c>
      <c r="F3" s="25"/>
    </row>
    <row r="4" spans="2:6" ht="15.75" x14ac:dyDescent="0.3">
      <c r="B4" s="43" t="s">
        <v>45</v>
      </c>
      <c r="C4" s="39" t="s">
        <v>20</v>
      </c>
      <c r="D4" s="12"/>
      <c r="E4" s="7"/>
      <c r="F4" s="25"/>
    </row>
    <row r="5" spans="2:6" ht="15.75" x14ac:dyDescent="0.3">
      <c r="B5" s="43" t="s">
        <v>46</v>
      </c>
      <c r="C5" s="28">
        <v>159631</v>
      </c>
      <c r="D5" s="13"/>
      <c r="E5" s="14" t="s">
        <v>47</v>
      </c>
      <c r="F5" s="25"/>
    </row>
    <row r="6" spans="2:6" ht="15.75" x14ac:dyDescent="0.3">
      <c r="B6" s="43" t="s">
        <v>48</v>
      </c>
      <c r="C6" s="28"/>
      <c r="D6" s="15"/>
      <c r="E6" s="16" t="s">
        <v>130</v>
      </c>
      <c r="F6" s="25"/>
    </row>
    <row r="7" spans="2:6" ht="15.75" x14ac:dyDescent="0.3">
      <c r="B7" s="44" t="s">
        <v>49</v>
      </c>
      <c r="C7" s="29">
        <v>24077</v>
      </c>
      <c r="D7" s="15"/>
      <c r="E7" s="6"/>
      <c r="F7" s="25"/>
    </row>
    <row r="8" spans="2:6" ht="15.75" x14ac:dyDescent="0.3">
      <c r="B8" s="43" t="s">
        <v>50</v>
      </c>
      <c r="C8" s="28" t="s">
        <v>29</v>
      </c>
      <c r="D8" s="15"/>
      <c r="E8" s="6"/>
      <c r="F8" s="25"/>
    </row>
    <row r="9" spans="2:6" ht="15.75" x14ac:dyDescent="0.3">
      <c r="B9" s="45" t="s">
        <v>52</v>
      </c>
      <c r="C9" s="30" t="s">
        <v>29</v>
      </c>
      <c r="D9" s="15"/>
      <c r="E9" s="17"/>
      <c r="F9" s="25"/>
    </row>
    <row r="10" spans="2:6" ht="15.75" x14ac:dyDescent="0.3">
      <c r="B10" s="45" t="s">
        <v>53</v>
      </c>
      <c r="C10" s="30"/>
      <c r="D10" s="15"/>
      <c r="E10" s="17"/>
      <c r="F10" s="25"/>
    </row>
    <row r="11" spans="2:6" ht="16.5" thickBot="1" x14ac:dyDescent="0.35">
      <c r="B11" s="47" t="s">
        <v>54</v>
      </c>
      <c r="C11" s="30"/>
      <c r="D11" s="15"/>
      <c r="E11" s="17"/>
      <c r="F11" s="26"/>
    </row>
    <row r="12" spans="2:6" ht="16.5" thickBot="1" x14ac:dyDescent="0.35">
      <c r="B12" s="31" t="s">
        <v>55</v>
      </c>
      <c r="C12" s="31" t="s">
        <v>56</v>
      </c>
      <c r="D12" s="9" t="s">
        <v>57</v>
      </c>
      <c r="E12" s="8" t="s">
        <v>58</v>
      </c>
      <c r="F12" s="27" t="s">
        <v>59</v>
      </c>
    </row>
    <row r="13" spans="2:6" ht="15.75" x14ac:dyDescent="0.3">
      <c r="B13" s="34">
        <v>3200000000</v>
      </c>
      <c r="C13" s="32" t="s">
        <v>118</v>
      </c>
      <c r="D13" s="33">
        <v>1</v>
      </c>
      <c r="E13" s="48">
        <v>640725</v>
      </c>
      <c r="F13" s="22"/>
    </row>
    <row r="14" spans="2:6" ht="16.5" thickBot="1" x14ac:dyDescent="0.35">
      <c r="B14" s="35"/>
      <c r="C14" s="40"/>
      <c r="D14" s="20"/>
      <c r="E14" s="19" t="s">
        <v>60</v>
      </c>
      <c r="F14" s="23"/>
    </row>
    <row r="15" spans="2:6" ht="15.75" thickBot="1" x14ac:dyDescent="0.3"/>
    <row r="16" spans="2:6" ht="15.75" thickBot="1" x14ac:dyDescent="0.3">
      <c r="B16" s="41"/>
      <c r="C16" s="37" t="s">
        <v>72</v>
      </c>
      <c r="D16" s="10"/>
      <c r="E16" s="11"/>
      <c r="F16" s="24"/>
    </row>
    <row r="17" spans="2:6" ht="15.75" x14ac:dyDescent="0.3">
      <c r="B17" s="42" t="s">
        <v>42</v>
      </c>
      <c r="C17" s="36" t="s">
        <v>85</v>
      </c>
      <c r="D17" s="15"/>
      <c r="E17" s="18" t="s">
        <v>44</v>
      </c>
      <c r="F17" s="25"/>
    </row>
    <row r="18" spans="2:6" ht="15.75" x14ac:dyDescent="0.3">
      <c r="B18" s="43" t="s">
        <v>45</v>
      </c>
      <c r="C18" s="39" t="s">
        <v>21</v>
      </c>
      <c r="D18" s="12"/>
      <c r="E18" s="7"/>
      <c r="F18" s="25"/>
    </row>
    <row r="19" spans="2:6" ht="15.75" x14ac:dyDescent="0.3">
      <c r="B19" s="43" t="s">
        <v>46</v>
      </c>
      <c r="C19" s="28">
        <v>159599</v>
      </c>
      <c r="D19" s="13"/>
      <c r="E19" s="14" t="s">
        <v>47</v>
      </c>
      <c r="F19" s="25"/>
    </row>
    <row r="20" spans="2:6" ht="15.75" x14ac:dyDescent="0.3">
      <c r="B20" s="43" t="s">
        <v>48</v>
      </c>
      <c r="C20" s="28"/>
      <c r="D20" s="15"/>
      <c r="E20" s="16" t="s">
        <v>131</v>
      </c>
      <c r="F20" s="25"/>
    </row>
    <row r="21" spans="2:6" ht="15.75" x14ac:dyDescent="0.3">
      <c r="B21" s="44" t="s">
        <v>49</v>
      </c>
      <c r="C21" s="29">
        <v>23991</v>
      </c>
      <c r="D21" s="15"/>
      <c r="E21" s="6"/>
      <c r="F21" s="25"/>
    </row>
    <row r="22" spans="2:6" ht="15.75" x14ac:dyDescent="0.3">
      <c r="B22" s="43" t="s">
        <v>50</v>
      </c>
      <c r="C22" s="28" t="s">
        <v>29</v>
      </c>
      <c r="D22" s="15"/>
      <c r="E22" s="6"/>
      <c r="F22" s="25"/>
    </row>
    <row r="23" spans="2:6" ht="15.75" x14ac:dyDescent="0.3">
      <c r="B23" s="45" t="s">
        <v>52</v>
      </c>
      <c r="C23" s="30" t="s">
        <v>29</v>
      </c>
      <c r="D23" s="15"/>
      <c r="E23" s="17"/>
      <c r="F23" s="25"/>
    </row>
    <row r="24" spans="2:6" ht="15.75" x14ac:dyDescent="0.3">
      <c r="B24" s="45" t="s">
        <v>53</v>
      </c>
      <c r="C24" s="30"/>
      <c r="D24" s="15"/>
      <c r="E24" s="17"/>
      <c r="F24" s="25"/>
    </row>
    <row r="25" spans="2:6" ht="16.5" thickBot="1" x14ac:dyDescent="0.35">
      <c r="B25" s="47" t="s">
        <v>54</v>
      </c>
      <c r="C25" s="30"/>
      <c r="D25" s="15"/>
      <c r="E25" s="17"/>
      <c r="F25" s="26"/>
    </row>
    <row r="26" spans="2:6" ht="16.5" thickBot="1" x14ac:dyDescent="0.35">
      <c r="B26" s="31" t="s">
        <v>55</v>
      </c>
      <c r="C26" s="31" t="s">
        <v>56</v>
      </c>
      <c r="D26" s="9" t="s">
        <v>57</v>
      </c>
      <c r="E26" s="8" t="s">
        <v>58</v>
      </c>
      <c r="F26" s="27" t="s">
        <v>59</v>
      </c>
    </row>
    <row r="27" spans="2:6" ht="15.75" x14ac:dyDescent="0.3">
      <c r="B27" s="34">
        <v>3200000000</v>
      </c>
      <c r="C27" s="32" t="s">
        <v>118</v>
      </c>
      <c r="D27" s="33">
        <v>1</v>
      </c>
      <c r="E27" s="48">
        <v>318917</v>
      </c>
      <c r="F27" s="22">
        <f>E27*D27</f>
        <v>318917</v>
      </c>
    </row>
    <row r="28" spans="2:6" ht="16.5" thickBot="1" x14ac:dyDescent="0.35">
      <c r="B28" s="35"/>
      <c r="C28" s="40"/>
      <c r="D28" s="20"/>
      <c r="E28" s="19" t="s">
        <v>60</v>
      </c>
      <c r="F28" s="23">
        <f>SUM(F27)</f>
        <v>318917</v>
      </c>
    </row>
    <row r="29" spans="2:6" ht="15.75" thickBot="1" x14ac:dyDescent="0.3"/>
    <row r="30" spans="2:6" ht="15.75" thickBot="1" x14ac:dyDescent="0.3">
      <c r="B30" s="41"/>
      <c r="C30" s="37" t="s">
        <v>41</v>
      </c>
      <c r="D30" s="10"/>
      <c r="E30" s="11"/>
      <c r="F30" s="24"/>
    </row>
    <row r="31" spans="2:6" ht="15.75" x14ac:dyDescent="0.3">
      <c r="B31" s="42" t="s">
        <v>42</v>
      </c>
      <c r="C31" s="36" t="s">
        <v>84</v>
      </c>
      <c r="D31" s="15"/>
      <c r="E31" s="18" t="s">
        <v>44</v>
      </c>
      <c r="F31" s="25"/>
    </row>
    <row r="32" spans="2:6" ht="15.75" x14ac:dyDescent="0.3">
      <c r="B32" s="43" t="s">
        <v>45</v>
      </c>
      <c r="C32" s="39" t="s">
        <v>22</v>
      </c>
      <c r="D32" s="12"/>
      <c r="E32" s="7"/>
      <c r="F32" s="25"/>
    </row>
    <row r="33" spans="2:6" ht="15.75" x14ac:dyDescent="0.3">
      <c r="B33" s="43" t="s">
        <v>46</v>
      </c>
      <c r="C33" s="28"/>
      <c r="D33" s="13"/>
      <c r="E33" s="14" t="s">
        <v>47</v>
      </c>
      <c r="F33" s="25"/>
    </row>
    <row r="34" spans="2:6" ht="15.75" x14ac:dyDescent="0.3">
      <c r="B34" s="43" t="s">
        <v>48</v>
      </c>
      <c r="C34" s="28"/>
      <c r="D34" s="15"/>
      <c r="E34" s="16"/>
      <c r="F34" s="25"/>
    </row>
    <row r="35" spans="2:6" ht="15.75" x14ac:dyDescent="0.3">
      <c r="B35" s="44" t="s">
        <v>49</v>
      </c>
      <c r="C35" s="29">
        <v>24402</v>
      </c>
      <c r="D35" s="15"/>
      <c r="E35" s="6"/>
      <c r="F35" s="25"/>
    </row>
    <row r="36" spans="2:6" ht="15.75" x14ac:dyDescent="0.3">
      <c r="B36" s="43" t="s">
        <v>50</v>
      </c>
      <c r="C36" s="28">
        <v>1</v>
      </c>
      <c r="D36" s="15"/>
      <c r="E36" s="6"/>
      <c r="F36" s="25"/>
    </row>
    <row r="37" spans="2:6" ht="15.75" x14ac:dyDescent="0.3">
      <c r="B37" s="45" t="s">
        <v>52</v>
      </c>
      <c r="C37" s="30">
        <v>1001</v>
      </c>
      <c r="D37" s="15"/>
      <c r="E37" s="17"/>
      <c r="F37" s="25"/>
    </row>
    <row r="38" spans="2:6" ht="15.75" x14ac:dyDescent="0.3">
      <c r="B38" s="45" t="s">
        <v>53</v>
      </c>
      <c r="C38" s="30"/>
      <c r="D38" s="15"/>
      <c r="E38" s="17"/>
      <c r="F38" s="25"/>
    </row>
    <row r="39" spans="2:6" ht="16.5" thickBot="1" x14ac:dyDescent="0.35">
      <c r="B39" s="47" t="s">
        <v>54</v>
      </c>
      <c r="C39" s="30"/>
      <c r="D39" s="15"/>
      <c r="E39" s="17"/>
      <c r="F39" s="26"/>
    </row>
    <row r="40" spans="2:6" ht="16.5" thickBot="1" x14ac:dyDescent="0.35">
      <c r="B40" s="31" t="s">
        <v>55</v>
      </c>
      <c r="C40" s="31" t="s">
        <v>56</v>
      </c>
      <c r="D40" s="9" t="s">
        <v>57</v>
      </c>
      <c r="E40" s="8" t="s">
        <v>58</v>
      </c>
      <c r="F40" s="27" t="s">
        <v>59</v>
      </c>
    </row>
    <row r="41" spans="2:6" ht="15.75" x14ac:dyDescent="0.3">
      <c r="B41" s="34">
        <v>552259</v>
      </c>
      <c r="C41" s="32" t="s">
        <v>155</v>
      </c>
      <c r="D41" s="33">
        <v>1</v>
      </c>
      <c r="E41" s="48">
        <v>276220</v>
      </c>
      <c r="F41" s="22">
        <f>E41*D41</f>
        <v>276220</v>
      </c>
    </row>
    <row r="42" spans="2:6" ht="16.5" thickBot="1" x14ac:dyDescent="0.35">
      <c r="B42" s="35"/>
      <c r="C42" s="40"/>
      <c r="D42" s="20"/>
      <c r="E42" s="19" t="s">
        <v>60</v>
      </c>
      <c r="F42" s="23">
        <f>SUM(F41)</f>
        <v>276220</v>
      </c>
    </row>
    <row r="43" spans="2:6" ht="15.75" thickBot="1" x14ac:dyDescent="0.3"/>
    <row r="44" spans="2:6" ht="15.75" thickBot="1" x14ac:dyDescent="0.3">
      <c r="B44" s="41"/>
      <c r="C44" s="37" t="s">
        <v>73</v>
      </c>
      <c r="D44" s="10"/>
      <c r="E44" s="11"/>
      <c r="F44" s="24"/>
    </row>
    <row r="45" spans="2:6" ht="15.75" x14ac:dyDescent="0.3">
      <c r="B45" s="42" t="s">
        <v>42</v>
      </c>
      <c r="C45" s="36" t="s">
        <v>83</v>
      </c>
      <c r="D45" s="15"/>
      <c r="E45" s="18" t="s">
        <v>44</v>
      </c>
      <c r="F45" s="25"/>
    </row>
    <row r="46" spans="2:6" ht="15.75" x14ac:dyDescent="0.3">
      <c r="B46" s="43" t="s">
        <v>45</v>
      </c>
      <c r="C46" s="39" t="s">
        <v>79</v>
      </c>
      <c r="D46" s="12"/>
      <c r="E46" s="7"/>
      <c r="F46" s="25"/>
    </row>
    <row r="47" spans="2:6" ht="15.75" x14ac:dyDescent="0.3">
      <c r="B47" s="43" t="s">
        <v>46</v>
      </c>
      <c r="C47" s="28">
        <v>158110</v>
      </c>
      <c r="D47" s="13"/>
      <c r="E47" s="14" t="s">
        <v>47</v>
      </c>
      <c r="F47" s="25"/>
    </row>
    <row r="48" spans="2:6" ht="15.75" x14ac:dyDescent="0.3">
      <c r="B48" s="43" t="s">
        <v>48</v>
      </c>
      <c r="C48" s="28"/>
      <c r="D48" s="15"/>
      <c r="E48" s="16" t="s">
        <v>154</v>
      </c>
      <c r="F48" s="25"/>
    </row>
    <row r="49" spans="2:6" ht="15.75" x14ac:dyDescent="0.3">
      <c r="B49" s="44" t="s">
        <v>49</v>
      </c>
      <c r="C49" s="29">
        <v>24282</v>
      </c>
      <c r="D49" s="15"/>
      <c r="E49" s="6"/>
      <c r="F49" s="25"/>
    </row>
    <row r="50" spans="2:6" ht="15.75" x14ac:dyDescent="0.3">
      <c r="B50" s="43" t="s">
        <v>50</v>
      </c>
      <c r="C50" s="28" t="s">
        <v>34</v>
      </c>
      <c r="D50" s="15"/>
      <c r="E50" s="6"/>
      <c r="F50" s="25"/>
    </row>
    <row r="51" spans="2:6" ht="15.75" x14ac:dyDescent="0.3">
      <c r="B51" s="45" t="s">
        <v>52</v>
      </c>
      <c r="C51" s="30">
        <v>7070</v>
      </c>
      <c r="D51" s="15"/>
      <c r="E51" s="17"/>
      <c r="F51" s="25"/>
    </row>
    <row r="52" spans="2:6" ht="15.75" x14ac:dyDescent="0.3">
      <c r="B52" s="45" t="s">
        <v>53</v>
      </c>
      <c r="C52" s="30"/>
      <c r="D52" s="15"/>
      <c r="E52" s="17"/>
      <c r="F52" s="25"/>
    </row>
    <row r="53" spans="2:6" ht="16.5" thickBot="1" x14ac:dyDescent="0.35">
      <c r="B53" s="47" t="s">
        <v>54</v>
      </c>
      <c r="C53" s="30"/>
      <c r="D53" s="15"/>
      <c r="E53" s="17"/>
      <c r="F53" s="26"/>
    </row>
    <row r="54" spans="2:6" ht="16.5" thickBot="1" x14ac:dyDescent="0.35">
      <c r="B54" s="31" t="s">
        <v>55</v>
      </c>
      <c r="C54" s="31" t="s">
        <v>56</v>
      </c>
      <c r="D54" s="9" t="s">
        <v>57</v>
      </c>
      <c r="E54" s="8" t="s">
        <v>58</v>
      </c>
      <c r="F54" s="27" t="s">
        <v>59</v>
      </c>
    </row>
    <row r="55" spans="2:6" ht="15.75" x14ac:dyDescent="0.3">
      <c r="B55" s="34">
        <v>28082</v>
      </c>
      <c r="C55" s="32" t="s">
        <v>119</v>
      </c>
      <c r="D55" s="33">
        <v>1</v>
      </c>
      <c r="E55" s="48">
        <v>45000</v>
      </c>
      <c r="F55" s="22">
        <f>E55*D55</f>
        <v>45000</v>
      </c>
    </row>
    <row r="56" spans="2:6" ht="16.5" thickBot="1" x14ac:dyDescent="0.35">
      <c r="B56" s="35"/>
      <c r="C56" s="40"/>
      <c r="D56" s="20"/>
      <c r="E56" s="19" t="s">
        <v>60</v>
      </c>
      <c r="F56" s="23">
        <f>SUM(F55)</f>
        <v>45000</v>
      </c>
    </row>
    <row r="57" spans="2:6" ht="15.75" thickBot="1" x14ac:dyDescent="0.3"/>
    <row r="58" spans="2:6" ht="15.75" thickBot="1" x14ac:dyDescent="0.3">
      <c r="B58" s="41"/>
      <c r="C58" s="37" t="s">
        <v>74</v>
      </c>
      <c r="D58" s="10"/>
      <c r="E58" s="11"/>
      <c r="F58" s="24"/>
    </row>
    <row r="59" spans="2:6" ht="15.75" x14ac:dyDescent="0.3">
      <c r="B59" s="42" t="s">
        <v>42</v>
      </c>
      <c r="C59" s="36" t="s">
        <v>43</v>
      </c>
      <c r="D59" s="15"/>
      <c r="E59" s="18" t="s">
        <v>44</v>
      </c>
      <c r="F59" s="25"/>
    </row>
    <row r="60" spans="2:6" ht="15.75" x14ac:dyDescent="0.3">
      <c r="B60" s="43" t="s">
        <v>45</v>
      </c>
      <c r="C60" s="39" t="s">
        <v>25</v>
      </c>
      <c r="D60" s="12"/>
      <c r="E60" s="7"/>
      <c r="F60" s="25"/>
    </row>
    <row r="61" spans="2:6" ht="15.75" x14ac:dyDescent="0.3">
      <c r="B61" s="43" t="s">
        <v>46</v>
      </c>
      <c r="C61" s="28">
        <v>158653</v>
      </c>
      <c r="D61" s="13"/>
      <c r="E61" s="14" t="s">
        <v>47</v>
      </c>
      <c r="F61" s="25"/>
    </row>
    <row r="62" spans="2:6" ht="15.75" x14ac:dyDescent="0.3">
      <c r="B62" s="43" t="s">
        <v>48</v>
      </c>
      <c r="C62" s="28"/>
      <c r="D62" s="15"/>
      <c r="E62" s="16" t="s">
        <v>132</v>
      </c>
      <c r="F62" s="25"/>
    </row>
    <row r="63" spans="2:6" ht="15.75" x14ac:dyDescent="0.3">
      <c r="B63" s="44" t="s">
        <v>49</v>
      </c>
      <c r="C63" s="29">
        <v>23475</v>
      </c>
      <c r="D63" s="15"/>
      <c r="E63" s="6"/>
      <c r="F63" s="25"/>
    </row>
    <row r="64" spans="2:6" ht="15.75" x14ac:dyDescent="0.3">
      <c r="B64" s="43" t="s">
        <v>50</v>
      </c>
      <c r="C64" s="28"/>
      <c r="D64" s="15"/>
      <c r="E64" s="6"/>
      <c r="F64" s="25"/>
    </row>
    <row r="65" spans="2:6" ht="15.75" x14ac:dyDescent="0.3">
      <c r="B65" s="45" t="s">
        <v>52</v>
      </c>
      <c r="C65" s="30" t="s">
        <v>30</v>
      </c>
      <c r="D65" s="15"/>
      <c r="E65" s="17"/>
      <c r="F65" s="25"/>
    </row>
    <row r="66" spans="2:6" ht="15.75" x14ac:dyDescent="0.3">
      <c r="B66" s="45" t="s">
        <v>53</v>
      </c>
      <c r="C66" s="30"/>
      <c r="D66" s="15"/>
      <c r="E66" s="17"/>
      <c r="F66" s="25"/>
    </row>
    <row r="67" spans="2:6" ht="16.5" thickBot="1" x14ac:dyDescent="0.35">
      <c r="B67" s="47" t="s">
        <v>54</v>
      </c>
      <c r="C67" s="30"/>
      <c r="D67" s="15"/>
      <c r="E67" s="17"/>
      <c r="F67" s="26"/>
    </row>
    <row r="68" spans="2:6" ht="16.5" thickBot="1" x14ac:dyDescent="0.35">
      <c r="B68" s="31" t="s">
        <v>55</v>
      </c>
      <c r="C68" s="31" t="s">
        <v>56</v>
      </c>
      <c r="D68" s="9" t="s">
        <v>57</v>
      </c>
      <c r="E68" s="8" t="s">
        <v>58</v>
      </c>
      <c r="F68" s="27" t="s">
        <v>59</v>
      </c>
    </row>
    <row r="69" spans="2:6" ht="15.75" x14ac:dyDescent="0.3">
      <c r="B69" s="34">
        <v>3200000000</v>
      </c>
      <c r="C69" s="32" t="s">
        <v>120</v>
      </c>
      <c r="D69" s="33">
        <v>1</v>
      </c>
      <c r="E69" s="48">
        <v>100000</v>
      </c>
      <c r="F69" s="22">
        <f>E69*D69</f>
        <v>100000</v>
      </c>
    </row>
    <row r="70" spans="2:6" ht="16.5" thickBot="1" x14ac:dyDescent="0.35">
      <c r="B70" s="35"/>
      <c r="C70" s="40"/>
      <c r="D70" s="20"/>
      <c r="E70" s="19" t="s">
        <v>60</v>
      </c>
      <c r="F70" s="23">
        <f>SUM(F69)</f>
        <v>100000</v>
      </c>
    </row>
    <row r="72" spans="2:6" x14ac:dyDescent="0.25">
      <c r="E72" s="91" t="s">
        <v>153</v>
      </c>
      <c r="F72" s="92">
        <f>F70+F56+F42+F28+F14</f>
        <v>740137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4"/>
  <sheetViews>
    <sheetView workbookViewId="0">
      <selection activeCell="I7" sqref="I7"/>
    </sheetView>
  </sheetViews>
  <sheetFormatPr baseColWidth="10" defaultRowHeight="15" x14ac:dyDescent="0.25"/>
  <cols>
    <col min="2" max="2" width="34.42578125" customWidth="1"/>
    <col min="3" max="3" width="34" customWidth="1"/>
  </cols>
  <sheetData>
    <row r="1" spans="2:6" ht="15.75" thickBot="1" x14ac:dyDescent="0.3"/>
    <row r="2" spans="2:6" ht="15.75" thickBot="1" x14ac:dyDescent="0.3">
      <c r="B2" s="41"/>
      <c r="C2" s="37" t="s">
        <v>80</v>
      </c>
      <c r="D2" s="10"/>
      <c r="E2" s="11"/>
      <c r="F2" s="24"/>
    </row>
    <row r="3" spans="2:6" ht="15.75" x14ac:dyDescent="0.3">
      <c r="B3" s="42" t="s">
        <v>42</v>
      </c>
      <c r="C3" s="36" t="s">
        <v>43</v>
      </c>
      <c r="D3" s="15"/>
      <c r="E3" s="18" t="s">
        <v>44</v>
      </c>
      <c r="F3" s="25"/>
    </row>
    <row r="4" spans="2:6" ht="15.75" x14ac:dyDescent="0.3">
      <c r="B4" s="43" t="s">
        <v>45</v>
      </c>
      <c r="C4" s="39" t="s">
        <v>25</v>
      </c>
      <c r="D4" s="12"/>
      <c r="E4" s="7"/>
      <c r="F4" s="25"/>
    </row>
    <row r="5" spans="2:6" ht="15.75" x14ac:dyDescent="0.3">
      <c r="B5" s="43" t="s">
        <v>46</v>
      </c>
      <c r="C5" s="28">
        <v>158700</v>
      </c>
      <c r="D5" s="13"/>
      <c r="E5" s="14" t="s">
        <v>47</v>
      </c>
      <c r="F5" s="25"/>
    </row>
    <row r="6" spans="2:6" ht="15.75" x14ac:dyDescent="0.3">
      <c r="B6" s="43" t="s">
        <v>48</v>
      </c>
      <c r="C6" s="28"/>
      <c r="D6" s="15"/>
      <c r="E6" s="16" t="s">
        <v>133</v>
      </c>
      <c r="F6" s="25"/>
    </row>
    <row r="7" spans="2:6" ht="15.75" x14ac:dyDescent="0.3">
      <c r="B7" s="44" t="s">
        <v>49</v>
      </c>
      <c r="C7" s="29">
        <v>23548</v>
      </c>
      <c r="D7" s="15"/>
      <c r="E7" s="6"/>
      <c r="F7" s="25"/>
    </row>
    <row r="8" spans="2:6" ht="15.75" x14ac:dyDescent="0.3">
      <c r="B8" s="43" t="s">
        <v>50</v>
      </c>
      <c r="C8" s="28"/>
      <c r="D8" s="15"/>
      <c r="E8" s="6"/>
      <c r="F8" s="25"/>
    </row>
    <row r="9" spans="2:6" ht="15.75" x14ac:dyDescent="0.3">
      <c r="B9" s="45" t="s">
        <v>52</v>
      </c>
      <c r="C9" s="30" t="s">
        <v>31</v>
      </c>
      <c r="D9" s="15"/>
      <c r="E9" s="17"/>
      <c r="F9" s="25"/>
    </row>
    <row r="10" spans="2:6" ht="15.75" x14ac:dyDescent="0.3">
      <c r="B10" s="45" t="s">
        <v>53</v>
      </c>
      <c r="C10" s="30"/>
      <c r="D10" s="15"/>
      <c r="E10" s="17"/>
      <c r="F10" s="25"/>
    </row>
    <row r="11" spans="2:6" ht="16.5" thickBot="1" x14ac:dyDescent="0.35">
      <c r="B11" s="47" t="s">
        <v>54</v>
      </c>
      <c r="C11" s="30"/>
      <c r="D11" s="15"/>
      <c r="E11" s="17"/>
      <c r="F11" s="26"/>
    </row>
    <row r="12" spans="2:6" ht="16.5" thickBot="1" x14ac:dyDescent="0.35">
      <c r="B12" s="31" t="s">
        <v>55</v>
      </c>
      <c r="C12" s="31" t="s">
        <v>56</v>
      </c>
      <c r="D12" s="9" t="s">
        <v>57</v>
      </c>
      <c r="E12" s="8" t="s">
        <v>58</v>
      </c>
      <c r="F12" s="27" t="s">
        <v>59</v>
      </c>
    </row>
    <row r="13" spans="2:6" ht="15.75" x14ac:dyDescent="0.3">
      <c r="B13" s="34">
        <v>11112222</v>
      </c>
      <c r="C13" s="32" t="s">
        <v>121</v>
      </c>
      <c r="D13" s="33">
        <v>1</v>
      </c>
      <c r="E13" s="48">
        <v>100000</v>
      </c>
      <c r="F13" s="22">
        <f>E13*D13</f>
        <v>100000</v>
      </c>
    </row>
    <row r="14" spans="2:6" ht="16.5" thickBot="1" x14ac:dyDescent="0.35">
      <c r="B14" s="35"/>
      <c r="C14" s="40"/>
      <c r="D14" s="20"/>
      <c r="E14" s="19" t="s">
        <v>60</v>
      </c>
      <c r="F14" s="23">
        <f>SUM(F13)</f>
        <v>100000</v>
      </c>
    </row>
    <row r="15" spans="2:6" ht="15.75" thickBot="1" x14ac:dyDescent="0.3"/>
    <row r="16" spans="2:6" ht="15.75" thickBot="1" x14ac:dyDescent="0.3">
      <c r="B16" s="41"/>
      <c r="C16" s="37" t="s">
        <v>81</v>
      </c>
      <c r="D16" s="10"/>
      <c r="E16" s="11"/>
      <c r="F16" s="24"/>
    </row>
    <row r="17" spans="2:6" ht="15.75" x14ac:dyDescent="0.3">
      <c r="B17" s="42" t="s">
        <v>42</v>
      </c>
      <c r="C17" s="36" t="s">
        <v>43</v>
      </c>
      <c r="D17" s="15"/>
      <c r="E17" s="18" t="s">
        <v>44</v>
      </c>
      <c r="F17" s="25"/>
    </row>
    <row r="18" spans="2:6" ht="15.75" x14ac:dyDescent="0.3">
      <c r="B18" s="43" t="s">
        <v>45</v>
      </c>
      <c r="C18" s="39" t="s">
        <v>25</v>
      </c>
      <c r="D18" s="12"/>
      <c r="E18" s="7"/>
      <c r="F18" s="25"/>
    </row>
    <row r="19" spans="2:6" ht="15.75" x14ac:dyDescent="0.3">
      <c r="B19" s="43" t="s">
        <v>46</v>
      </c>
      <c r="C19" s="28">
        <v>159078</v>
      </c>
      <c r="D19" s="13"/>
      <c r="E19" s="14" t="s">
        <v>47</v>
      </c>
      <c r="F19" s="25"/>
    </row>
    <row r="20" spans="2:6" ht="15.75" x14ac:dyDescent="0.3">
      <c r="B20" s="43" t="s">
        <v>48</v>
      </c>
      <c r="C20" s="28"/>
      <c r="D20" s="15"/>
      <c r="E20" s="16" t="s">
        <v>134</v>
      </c>
      <c r="F20" s="25"/>
    </row>
    <row r="21" spans="2:6" ht="15.75" x14ac:dyDescent="0.3">
      <c r="B21" s="44" t="s">
        <v>49</v>
      </c>
      <c r="C21" s="29">
        <v>23547</v>
      </c>
      <c r="D21" s="15"/>
      <c r="E21" s="6"/>
      <c r="F21" s="25"/>
    </row>
    <row r="22" spans="2:6" ht="15.75" x14ac:dyDescent="0.3">
      <c r="B22" s="43" t="s">
        <v>50</v>
      </c>
      <c r="C22" s="28"/>
      <c r="D22" s="15"/>
      <c r="E22" s="6"/>
      <c r="F22" s="25"/>
    </row>
    <row r="23" spans="2:6" ht="15.75" x14ac:dyDescent="0.3">
      <c r="B23" s="45" t="s">
        <v>52</v>
      </c>
      <c r="C23" s="30" t="s">
        <v>35</v>
      </c>
      <c r="D23" s="15"/>
      <c r="E23" s="17"/>
      <c r="F23" s="25"/>
    </row>
    <row r="24" spans="2:6" ht="15.75" x14ac:dyDescent="0.3">
      <c r="B24" s="45" t="s">
        <v>53</v>
      </c>
      <c r="C24" s="30"/>
      <c r="D24" s="15"/>
      <c r="E24" s="17"/>
      <c r="F24" s="25"/>
    </row>
    <row r="25" spans="2:6" ht="16.5" thickBot="1" x14ac:dyDescent="0.35">
      <c r="B25" s="47" t="s">
        <v>54</v>
      </c>
      <c r="C25" s="30"/>
      <c r="D25" s="15"/>
      <c r="E25" s="17"/>
      <c r="F25" s="26"/>
    </row>
    <row r="26" spans="2:6" ht="16.5" thickBot="1" x14ac:dyDescent="0.35">
      <c r="B26" s="31" t="s">
        <v>55</v>
      </c>
      <c r="C26" s="31" t="s">
        <v>56</v>
      </c>
      <c r="D26" s="9" t="s">
        <v>57</v>
      </c>
      <c r="E26" s="8" t="s">
        <v>58</v>
      </c>
      <c r="F26" s="27" t="s">
        <v>59</v>
      </c>
    </row>
    <row r="27" spans="2:6" ht="15.75" x14ac:dyDescent="0.3">
      <c r="B27" s="34">
        <v>11112222</v>
      </c>
      <c r="C27" s="32" t="s">
        <v>122</v>
      </c>
      <c r="D27" s="33">
        <v>1</v>
      </c>
      <c r="E27" s="48">
        <v>76000</v>
      </c>
      <c r="F27" s="22">
        <f>E27*D27</f>
        <v>76000</v>
      </c>
    </row>
    <row r="28" spans="2:6" ht="16.5" thickBot="1" x14ac:dyDescent="0.35">
      <c r="B28" s="35"/>
      <c r="C28" s="40"/>
      <c r="D28" s="20"/>
      <c r="E28" s="19" t="s">
        <v>60</v>
      </c>
      <c r="F28" s="23">
        <f>SUM(F27)</f>
        <v>76000</v>
      </c>
    </row>
    <row r="29" spans="2:6" ht="15.75" thickBot="1" x14ac:dyDescent="0.3"/>
    <row r="30" spans="2:6" ht="15.75" thickBot="1" x14ac:dyDescent="0.3">
      <c r="B30" s="125"/>
      <c r="C30" s="123" t="s">
        <v>82</v>
      </c>
      <c r="D30" s="99"/>
      <c r="E30" s="100"/>
      <c r="F30" s="113"/>
    </row>
    <row r="31" spans="2:6" ht="15.75" x14ac:dyDescent="0.3">
      <c r="B31" s="126" t="s">
        <v>42</v>
      </c>
      <c r="C31" s="122" t="s">
        <v>138</v>
      </c>
      <c r="D31" s="104"/>
      <c r="E31" s="107" t="s">
        <v>44</v>
      </c>
      <c r="F31" s="114"/>
    </row>
    <row r="32" spans="2:6" ht="15.75" x14ac:dyDescent="0.3">
      <c r="B32" s="127" t="s">
        <v>45</v>
      </c>
      <c r="C32" s="124" t="s">
        <v>139</v>
      </c>
      <c r="D32" s="101"/>
      <c r="E32" s="95"/>
      <c r="F32" s="114"/>
    </row>
    <row r="33" spans="2:6" ht="15.75" x14ac:dyDescent="0.3">
      <c r="B33" s="127" t="s">
        <v>46</v>
      </c>
      <c r="C33" s="117">
        <v>158113</v>
      </c>
      <c r="D33" s="102"/>
      <c r="E33" s="103" t="s">
        <v>47</v>
      </c>
      <c r="F33" s="114"/>
    </row>
    <row r="34" spans="2:6" ht="15.75" x14ac:dyDescent="0.3">
      <c r="B34" s="127" t="s">
        <v>48</v>
      </c>
      <c r="C34" s="117"/>
      <c r="D34" s="104"/>
      <c r="E34" s="105" t="s">
        <v>140</v>
      </c>
      <c r="F34" s="114"/>
    </row>
    <row r="35" spans="2:6" ht="15.75" x14ac:dyDescent="0.3">
      <c r="B35" s="128" t="s">
        <v>49</v>
      </c>
      <c r="C35" s="118">
        <v>23157</v>
      </c>
      <c r="D35" s="104"/>
      <c r="E35" s="93"/>
      <c r="F35" s="114"/>
    </row>
    <row r="36" spans="2:6" ht="15.75" x14ac:dyDescent="0.3">
      <c r="B36" s="127" t="s">
        <v>50</v>
      </c>
      <c r="C36" s="117" t="s">
        <v>141</v>
      </c>
      <c r="D36" s="104"/>
      <c r="E36" s="93"/>
      <c r="F36" s="114"/>
    </row>
    <row r="37" spans="2:6" ht="15.75" x14ac:dyDescent="0.3">
      <c r="B37" s="129" t="s">
        <v>52</v>
      </c>
      <c r="C37" s="119" t="s">
        <v>96</v>
      </c>
      <c r="D37" s="104"/>
      <c r="E37" s="106"/>
      <c r="F37" s="114"/>
    </row>
    <row r="38" spans="2:6" ht="15.75" x14ac:dyDescent="0.3">
      <c r="B38" s="129" t="s">
        <v>53</v>
      </c>
      <c r="C38" s="119"/>
      <c r="D38" s="104"/>
      <c r="E38" s="106"/>
      <c r="F38" s="114"/>
    </row>
    <row r="39" spans="2:6" ht="16.5" thickBot="1" x14ac:dyDescent="0.35">
      <c r="B39" s="131" t="s">
        <v>54</v>
      </c>
      <c r="C39" s="119"/>
      <c r="D39" s="104"/>
      <c r="E39" s="106"/>
      <c r="F39" s="115"/>
    </row>
    <row r="40" spans="2:6" ht="16.5" thickBot="1" x14ac:dyDescent="0.35">
      <c r="B40" s="120" t="s">
        <v>55</v>
      </c>
      <c r="C40" s="120" t="s">
        <v>56</v>
      </c>
      <c r="D40" s="98" t="s">
        <v>57</v>
      </c>
      <c r="E40" s="97" t="s">
        <v>58</v>
      </c>
      <c r="F40" s="116" t="s">
        <v>59</v>
      </c>
    </row>
    <row r="41" spans="2:6" ht="15.75" x14ac:dyDescent="0.3">
      <c r="B41" s="130">
        <v>555012</v>
      </c>
      <c r="C41" s="136" t="s">
        <v>142</v>
      </c>
      <c r="D41" s="94">
        <v>1</v>
      </c>
      <c r="E41" s="141">
        <v>1999000</v>
      </c>
      <c r="F41" s="138">
        <v>1999000</v>
      </c>
    </row>
    <row r="42" spans="2:6" ht="15.75" x14ac:dyDescent="0.3">
      <c r="B42" s="135">
        <v>28456</v>
      </c>
      <c r="C42" s="117" t="s">
        <v>143</v>
      </c>
      <c r="D42" s="133">
        <v>1</v>
      </c>
      <c r="E42" s="133">
        <v>1450000</v>
      </c>
      <c r="F42" s="110">
        <v>1450000</v>
      </c>
    </row>
    <row r="43" spans="2:6" ht="15.75" x14ac:dyDescent="0.3">
      <c r="B43" s="135">
        <v>272051</v>
      </c>
      <c r="C43" s="117" t="s">
        <v>144</v>
      </c>
      <c r="D43" s="133">
        <v>1</v>
      </c>
      <c r="E43" s="140">
        <v>290000</v>
      </c>
      <c r="F43" s="110">
        <v>290000</v>
      </c>
    </row>
    <row r="44" spans="2:6" ht="15.75" x14ac:dyDescent="0.3">
      <c r="B44" s="137">
        <v>11340</v>
      </c>
      <c r="C44" s="117" t="s">
        <v>145</v>
      </c>
      <c r="D44" s="133">
        <v>1</v>
      </c>
      <c r="E44" s="140">
        <v>1489000</v>
      </c>
      <c r="F44" s="110">
        <v>1489000</v>
      </c>
    </row>
    <row r="45" spans="2:6" ht="15.75" x14ac:dyDescent="0.3">
      <c r="B45" s="135">
        <v>28463</v>
      </c>
      <c r="C45" s="132" t="s">
        <v>146</v>
      </c>
      <c r="D45" s="96">
        <v>1</v>
      </c>
      <c r="E45" s="140">
        <v>205000</v>
      </c>
      <c r="F45" s="110">
        <v>205000</v>
      </c>
    </row>
    <row r="46" spans="2:6" ht="15.75" x14ac:dyDescent="0.3">
      <c r="B46" s="135">
        <v>552531</v>
      </c>
      <c r="C46" s="132" t="s">
        <v>147</v>
      </c>
      <c r="D46" s="134">
        <v>1</v>
      </c>
      <c r="E46" s="142">
        <v>189000</v>
      </c>
      <c r="F46" s="110">
        <v>189000</v>
      </c>
    </row>
    <row r="47" spans="2:6" ht="15.75" x14ac:dyDescent="0.3">
      <c r="B47" s="135">
        <v>554903</v>
      </c>
      <c r="C47" s="132" t="s">
        <v>147</v>
      </c>
      <c r="D47" s="134">
        <v>1</v>
      </c>
      <c r="E47" s="139">
        <v>159000</v>
      </c>
      <c r="F47" s="111">
        <v>159000</v>
      </c>
    </row>
    <row r="48" spans="2:6" ht="16.5" thickBot="1" x14ac:dyDescent="0.35">
      <c r="B48" s="121"/>
      <c r="C48" s="143"/>
      <c r="D48" s="109"/>
      <c r="E48" s="108" t="s">
        <v>60</v>
      </c>
      <c r="F48" s="112">
        <v>5781000</v>
      </c>
    </row>
    <row r="49" spans="2:6" ht="15.75" thickBot="1" x14ac:dyDescent="0.3"/>
    <row r="50" spans="2:6" ht="15.75" thickBot="1" x14ac:dyDescent="0.3">
      <c r="B50" s="177"/>
      <c r="C50" s="174" t="s">
        <v>151</v>
      </c>
      <c r="D50" s="149"/>
      <c r="E50" s="150"/>
      <c r="F50" s="161"/>
    </row>
    <row r="51" spans="2:6" ht="15.75" x14ac:dyDescent="0.3">
      <c r="B51" s="178" t="s">
        <v>42</v>
      </c>
      <c r="C51" s="173" t="s">
        <v>95</v>
      </c>
      <c r="D51" s="154"/>
      <c r="E51" s="157" t="s">
        <v>44</v>
      </c>
      <c r="F51" s="162"/>
    </row>
    <row r="52" spans="2:6" ht="15.75" x14ac:dyDescent="0.3">
      <c r="B52" s="179" t="s">
        <v>45</v>
      </c>
      <c r="C52" s="175" t="s">
        <v>11</v>
      </c>
      <c r="D52" s="151"/>
      <c r="E52" s="145"/>
      <c r="F52" s="162"/>
    </row>
    <row r="53" spans="2:6" ht="15.75" x14ac:dyDescent="0.3">
      <c r="B53" s="179" t="s">
        <v>46</v>
      </c>
      <c r="C53" s="165">
        <v>158497</v>
      </c>
      <c r="D53" s="152"/>
      <c r="E53" s="153" t="s">
        <v>47</v>
      </c>
      <c r="F53" s="162"/>
    </row>
    <row r="54" spans="2:6" ht="15.75" x14ac:dyDescent="0.3">
      <c r="B54" s="179" t="s">
        <v>48</v>
      </c>
      <c r="C54" s="165"/>
      <c r="D54" s="154"/>
      <c r="E54" s="155" t="s">
        <v>148</v>
      </c>
      <c r="F54" s="162"/>
    </row>
    <row r="55" spans="2:6" ht="15.75" x14ac:dyDescent="0.3">
      <c r="B55" s="180" t="s">
        <v>49</v>
      </c>
      <c r="C55" s="166">
        <v>23193</v>
      </c>
      <c r="D55" s="154"/>
      <c r="E55" s="144"/>
      <c r="F55" s="162"/>
    </row>
    <row r="56" spans="2:6" ht="15.75" x14ac:dyDescent="0.3">
      <c r="B56" s="179" t="s">
        <v>50</v>
      </c>
      <c r="C56" s="165">
        <v>6598</v>
      </c>
      <c r="D56" s="154"/>
      <c r="E56" s="144"/>
      <c r="F56" s="162"/>
    </row>
    <row r="57" spans="2:6" ht="15.75" x14ac:dyDescent="0.3">
      <c r="B57" s="181" t="s">
        <v>52</v>
      </c>
      <c r="C57" s="167" t="s">
        <v>51</v>
      </c>
      <c r="D57" s="154"/>
      <c r="E57" s="156"/>
      <c r="F57" s="162"/>
    </row>
    <row r="58" spans="2:6" ht="15.75" x14ac:dyDescent="0.3">
      <c r="B58" s="181" t="s">
        <v>53</v>
      </c>
      <c r="C58" s="167"/>
      <c r="D58" s="154"/>
      <c r="E58" s="156"/>
      <c r="F58" s="162"/>
    </row>
    <row r="59" spans="2:6" ht="16.5" thickBot="1" x14ac:dyDescent="0.35">
      <c r="B59" s="182" t="s">
        <v>54</v>
      </c>
      <c r="C59" s="167"/>
      <c r="D59" s="154"/>
      <c r="E59" s="156"/>
      <c r="F59" s="163"/>
    </row>
    <row r="60" spans="2:6" ht="16.5" thickBot="1" x14ac:dyDescent="0.35">
      <c r="B60" s="168" t="s">
        <v>55</v>
      </c>
      <c r="C60" s="168" t="s">
        <v>56</v>
      </c>
      <c r="D60" s="147" t="s">
        <v>57</v>
      </c>
      <c r="E60" s="146" t="s">
        <v>58</v>
      </c>
      <c r="F60" s="164" t="s">
        <v>59</v>
      </c>
    </row>
    <row r="61" spans="2:6" ht="15.75" x14ac:dyDescent="0.3">
      <c r="B61" s="171" t="s">
        <v>149</v>
      </c>
      <c r="C61" s="169" t="s">
        <v>150</v>
      </c>
      <c r="D61" s="170">
        <v>1</v>
      </c>
      <c r="E61" s="148">
        <v>1874900</v>
      </c>
      <c r="F61" s="183">
        <v>1874900</v>
      </c>
    </row>
    <row r="62" spans="2:6" ht="16.5" thickBot="1" x14ac:dyDescent="0.35">
      <c r="B62" s="172"/>
      <c r="C62" s="176"/>
      <c r="D62" s="159"/>
      <c r="E62" s="158" t="s">
        <v>60</v>
      </c>
      <c r="F62" s="160">
        <v>1874900</v>
      </c>
    </row>
    <row r="64" spans="2:6" x14ac:dyDescent="0.25">
      <c r="E64" s="91" t="s">
        <v>153</v>
      </c>
      <c r="F64" s="92">
        <f>F62+F48+F28+F14</f>
        <v>7831900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4"/>
  <sheetViews>
    <sheetView tabSelected="1" zoomScale="90" zoomScaleNormal="90" workbookViewId="0">
      <selection activeCell="E27" sqref="E27"/>
    </sheetView>
  </sheetViews>
  <sheetFormatPr baseColWidth="10" defaultRowHeight="15" x14ac:dyDescent="0.25"/>
  <cols>
    <col min="1" max="1" width="4.28515625" customWidth="1"/>
    <col min="2" max="2" width="24.85546875" customWidth="1"/>
    <col min="3" max="3" width="18.140625" customWidth="1"/>
    <col min="4" max="4" width="8.7109375" customWidth="1"/>
    <col min="5" max="5" width="22.7109375" customWidth="1"/>
    <col min="6" max="6" width="22.85546875" customWidth="1"/>
    <col min="7" max="7" width="13" customWidth="1"/>
    <col min="8" max="8" width="14.5703125" customWidth="1"/>
    <col min="9" max="9" width="10.7109375" customWidth="1"/>
    <col min="10" max="10" width="17" customWidth="1"/>
    <col min="11" max="11" width="19.42578125" customWidth="1"/>
  </cols>
  <sheetData>
    <row r="3" spans="1:11" x14ac:dyDescent="0.25">
      <c r="A3" s="1" t="s">
        <v>0</v>
      </c>
      <c r="B3" s="89" t="s">
        <v>1</v>
      </c>
      <c r="C3" s="89" t="s">
        <v>2</v>
      </c>
      <c r="D3" s="89" t="s">
        <v>3</v>
      </c>
      <c r="E3" s="89" t="s">
        <v>4</v>
      </c>
      <c r="F3" s="89" t="s">
        <v>5</v>
      </c>
      <c r="G3" s="89" t="s">
        <v>6</v>
      </c>
      <c r="H3" s="89" t="s">
        <v>7</v>
      </c>
      <c r="I3" s="89" t="s">
        <v>8</v>
      </c>
      <c r="J3" s="89" t="s">
        <v>9</v>
      </c>
      <c r="K3" s="90" t="s">
        <v>10</v>
      </c>
    </row>
    <row r="4" spans="1:11" x14ac:dyDescent="0.25">
      <c r="A4" s="2">
        <v>1</v>
      </c>
      <c r="B4" s="3" t="s">
        <v>11</v>
      </c>
      <c r="C4" s="80">
        <v>210000</v>
      </c>
      <c r="D4" s="78" t="s">
        <v>24</v>
      </c>
      <c r="E4" s="83" t="s">
        <v>26</v>
      </c>
      <c r="F4" s="83">
        <v>1838</v>
      </c>
      <c r="G4" s="83">
        <v>23470</v>
      </c>
      <c r="H4" s="83">
        <v>158138</v>
      </c>
      <c r="I4" s="83">
        <v>25445</v>
      </c>
      <c r="J4" s="83" t="s">
        <v>24</v>
      </c>
      <c r="K4" s="86"/>
    </row>
    <row r="5" spans="1:11" x14ac:dyDescent="0.25">
      <c r="A5" s="2">
        <v>2</v>
      </c>
      <c r="B5" s="3" t="s">
        <v>12</v>
      </c>
      <c r="C5" s="80">
        <v>126146</v>
      </c>
      <c r="D5" s="78" t="s">
        <v>24</v>
      </c>
      <c r="E5" s="83">
        <v>7858</v>
      </c>
      <c r="F5" s="83">
        <v>1058</v>
      </c>
      <c r="G5" s="83">
        <v>23363</v>
      </c>
      <c r="H5" s="83">
        <v>158348</v>
      </c>
      <c r="I5" s="83">
        <v>25326</v>
      </c>
      <c r="J5" s="83" t="s">
        <v>24</v>
      </c>
      <c r="K5" s="86" t="s">
        <v>37</v>
      </c>
    </row>
    <row r="6" spans="1:11" x14ac:dyDescent="0.25">
      <c r="A6" s="2">
        <v>3</v>
      </c>
      <c r="B6" s="3" t="s">
        <v>13</v>
      </c>
      <c r="C6" s="80">
        <v>826380</v>
      </c>
      <c r="D6" s="78" t="s">
        <v>24</v>
      </c>
      <c r="E6" s="83" t="s">
        <v>27</v>
      </c>
      <c r="F6" s="83">
        <v>4560812403</v>
      </c>
      <c r="G6" s="83">
        <v>23684</v>
      </c>
      <c r="H6" s="83">
        <v>159079</v>
      </c>
      <c r="I6" s="83">
        <v>25824</v>
      </c>
      <c r="J6" s="83" t="s">
        <v>24</v>
      </c>
      <c r="K6" s="86" t="s">
        <v>38</v>
      </c>
    </row>
    <row r="7" spans="1:11" x14ac:dyDescent="0.25">
      <c r="A7" s="2">
        <v>4</v>
      </c>
      <c r="B7" s="3" t="s">
        <v>14</v>
      </c>
      <c r="C7" s="80">
        <v>150000</v>
      </c>
      <c r="D7" s="78" t="s">
        <v>24</v>
      </c>
      <c r="E7" s="83">
        <v>7160</v>
      </c>
      <c r="F7" s="83">
        <v>227048</v>
      </c>
      <c r="G7" s="83">
        <v>23176</v>
      </c>
      <c r="H7" s="83">
        <v>158320</v>
      </c>
      <c r="I7" s="83">
        <v>25276</v>
      </c>
      <c r="J7" s="83" t="s">
        <v>24</v>
      </c>
      <c r="K7" s="86" t="s">
        <v>38</v>
      </c>
    </row>
    <row r="8" spans="1:11" x14ac:dyDescent="0.25">
      <c r="A8" s="2">
        <v>5</v>
      </c>
      <c r="B8" s="3" t="s">
        <v>15</v>
      </c>
      <c r="C8" s="80">
        <v>233190</v>
      </c>
      <c r="D8" s="78" t="s">
        <v>24</v>
      </c>
      <c r="E8" s="83">
        <v>7078</v>
      </c>
      <c r="F8" s="83" t="s">
        <v>32</v>
      </c>
      <c r="G8" s="83">
        <v>23546</v>
      </c>
      <c r="H8" s="83">
        <v>158659</v>
      </c>
      <c r="I8" s="83">
        <v>25983</v>
      </c>
      <c r="J8" s="83" t="s">
        <v>36</v>
      </c>
      <c r="K8" s="86" t="s">
        <v>37</v>
      </c>
    </row>
    <row r="9" spans="1:11" x14ac:dyDescent="0.25">
      <c r="A9" s="4">
        <v>6</v>
      </c>
      <c r="B9" s="3" t="s">
        <v>16</v>
      </c>
      <c r="C9" s="81">
        <v>338000</v>
      </c>
      <c r="D9" s="79" t="s">
        <v>24</v>
      </c>
      <c r="E9" s="84">
        <v>9005</v>
      </c>
      <c r="F9" s="84" t="s">
        <v>33</v>
      </c>
      <c r="G9" s="84">
        <v>23762</v>
      </c>
      <c r="H9" s="84">
        <v>159084</v>
      </c>
      <c r="I9" s="84">
        <v>26555</v>
      </c>
      <c r="J9" s="84"/>
      <c r="K9" s="87" t="s">
        <v>39</v>
      </c>
    </row>
    <row r="10" spans="1:11" x14ac:dyDescent="0.25">
      <c r="A10" s="2">
        <v>7</v>
      </c>
      <c r="B10" s="3" t="s">
        <v>16</v>
      </c>
      <c r="C10" s="80">
        <v>487216</v>
      </c>
      <c r="D10" s="78" t="s">
        <v>24</v>
      </c>
      <c r="E10" s="83">
        <v>9004</v>
      </c>
      <c r="F10" s="83" t="s">
        <v>33</v>
      </c>
      <c r="G10" s="83">
        <v>23762</v>
      </c>
      <c r="H10" s="83">
        <v>159083</v>
      </c>
      <c r="I10" s="83">
        <v>26555</v>
      </c>
      <c r="J10" s="83"/>
      <c r="K10" s="86" t="s">
        <v>39</v>
      </c>
    </row>
    <row r="11" spans="1:11" x14ac:dyDescent="0.25">
      <c r="A11" s="2">
        <v>8</v>
      </c>
      <c r="B11" s="3" t="s">
        <v>17</v>
      </c>
      <c r="C11" s="80">
        <v>250000</v>
      </c>
      <c r="D11" s="78" t="s">
        <v>24</v>
      </c>
      <c r="E11" s="83">
        <v>7161</v>
      </c>
      <c r="F11" s="83">
        <v>173738</v>
      </c>
      <c r="G11" s="83">
        <v>22450</v>
      </c>
      <c r="H11" s="83">
        <v>157071</v>
      </c>
      <c r="I11" s="83">
        <v>26090</v>
      </c>
      <c r="J11" s="83" t="s">
        <v>24</v>
      </c>
      <c r="K11" s="86" t="s">
        <v>38</v>
      </c>
    </row>
    <row r="12" spans="1:11" x14ac:dyDescent="0.25">
      <c r="A12" s="2">
        <v>9</v>
      </c>
      <c r="B12" s="3" t="s">
        <v>18</v>
      </c>
      <c r="C12" s="80">
        <v>276000</v>
      </c>
      <c r="D12" s="78" t="s">
        <v>24</v>
      </c>
      <c r="E12" s="83" t="s">
        <v>28</v>
      </c>
      <c r="F12" s="83">
        <v>131762</v>
      </c>
      <c r="G12" s="83">
        <v>22011</v>
      </c>
      <c r="H12" s="83">
        <v>156365</v>
      </c>
      <c r="I12" s="83">
        <v>26749</v>
      </c>
      <c r="J12" s="83"/>
      <c r="K12" s="86" t="s">
        <v>40</v>
      </c>
    </row>
    <row r="13" spans="1:11" x14ac:dyDescent="0.25">
      <c r="A13" s="2">
        <v>10</v>
      </c>
      <c r="B13" s="5" t="s">
        <v>19</v>
      </c>
      <c r="C13" s="82">
        <v>160000</v>
      </c>
      <c r="D13" s="78" t="s">
        <v>24</v>
      </c>
      <c r="E13" s="85" t="s">
        <v>29</v>
      </c>
      <c r="F13" s="85" t="s">
        <v>29</v>
      </c>
      <c r="G13" s="85">
        <v>23990</v>
      </c>
      <c r="H13" s="85">
        <v>159600</v>
      </c>
      <c r="I13" s="85">
        <v>26316</v>
      </c>
      <c r="J13" s="85" t="s">
        <v>24</v>
      </c>
      <c r="K13" s="88" t="s">
        <v>40</v>
      </c>
    </row>
    <row r="14" spans="1:11" x14ac:dyDescent="0.25">
      <c r="A14" s="2">
        <v>11</v>
      </c>
      <c r="B14" s="5" t="s">
        <v>20</v>
      </c>
      <c r="C14" s="82">
        <v>640725</v>
      </c>
      <c r="D14" s="78" t="s">
        <v>24</v>
      </c>
      <c r="E14" s="85" t="s">
        <v>29</v>
      </c>
      <c r="F14" s="85" t="s">
        <v>29</v>
      </c>
      <c r="G14" s="85">
        <v>24077</v>
      </c>
      <c r="H14" s="85">
        <v>159631</v>
      </c>
      <c r="I14" s="85">
        <v>26416</v>
      </c>
      <c r="J14" s="85" t="s">
        <v>36</v>
      </c>
      <c r="K14" s="88" t="s">
        <v>40</v>
      </c>
    </row>
    <row r="15" spans="1:11" x14ac:dyDescent="0.25">
      <c r="A15" s="2">
        <v>12</v>
      </c>
      <c r="B15" s="5" t="s">
        <v>21</v>
      </c>
      <c r="C15" s="82">
        <v>318917</v>
      </c>
      <c r="D15" s="78" t="s">
        <v>24</v>
      </c>
      <c r="E15" s="85" t="s">
        <v>29</v>
      </c>
      <c r="F15" s="85" t="s">
        <v>29</v>
      </c>
      <c r="G15" s="85">
        <v>23991</v>
      </c>
      <c r="H15" s="85">
        <v>159599</v>
      </c>
      <c r="I15" s="85">
        <v>26315</v>
      </c>
      <c r="J15" s="85" t="s">
        <v>36</v>
      </c>
      <c r="K15" s="88" t="s">
        <v>40</v>
      </c>
    </row>
    <row r="16" spans="1:11" x14ac:dyDescent="0.25">
      <c r="A16" s="2">
        <v>13</v>
      </c>
      <c r="B16" s="3" t="s">
        <v>22</v>
      </c>
      <c r="C16" s="80">
        <v>276220</v>
      </c>
      <c r="D16" s="78" t="s">
        <v>24</v>
      </c>
      <c r="E16" s="83">
        <v>1001</v>
      </c>
      <c r="F16" s="83">
        <v>1</v>
      </c>
      <c r="G16" s="83">
        <v>24402</v>
      </c>
      <c r="H16" s="83"/>
      <c r="I16" s="83"/>
      <c r="J16" s="83"/>
      <c r="K16" s="86" t="s">
        <v>39</v>
      </c>
    </row>
    <row r="17" spans="1:11" x14ac:dyDescent="0.25">
      <c r="A17" s="2">
        <v>14</v>
      </c>
      <c r="B17" s="3" t="s">
        <v>23</v>
      </c>
      <c r="C17" s="80">
        <v>45000</v>
      </c>
      <c r="D17" s="78" t="s">
        <v>24</v>
      </c>
      <c r="E17" s="83">
        <v>7070</v>
      </c>
      <c r="F17" s="83" t="s">
        <v>34</v>
      </c>
      <c r="G17" s="83">
        <v>24282</v>
      </c>
      <c r="H17" s="83">
        <v>158110</v>
      </c>
      <c r="I17" s="83">
        <v>26730</v>
      </c>
      <c r="J17" s="83"/>
      <c r="K17" s="86" t="s">
        <v>39</v>
      </c>
    </row>
    <row r="18" spans="1:11" x14ac:dyDescent="0.25">
      <c r="A18" s="2">
        <v>15</v>
      </c>
      <c r="B18" s="3" t="s">
        <v>25</v>
      </c>
      <c r="C18" s="80">
        <v>100000</v>
      </c>
      <c r="D18" s="78" t="s">
        <v>24</v>
      </c>
      <c r="E18" s="83" t="s">
        <v>30</v>
      </c>
      <c r="F18" s="83" t="s">
        <v>44</v>
      </c>
      <c r="G18" s="83">
        <v>23475</v>
      </c>
      <c r="H18" s="83">
        <v>158653</v>
      </c>
      <c r="I18" s="83">
        <v>25516</v>
      </c>
      <c r="J18" s="83" t="s">
        <v>24</v>
      </c>
      <c r="K18" s="86" t="s">
        <v>38</v>
      </c>
    </row>
    <row r="19" spans="1:11" x14ac:dyDescent="0.25">
      <c r="A19" s="2">
        <v>16</v>
      </c>
      <c r="B19" s="3" t="s">
        <v>25</v>
      </c>
      <c r="C19" s="80">
        <v>100000</v>
      </c>
      <c r="D19" s="78" t="s">
        <v>24</v>
      </c>
      <c r="E19" s="83" t="s">
        <v>31</v>
      </c>
      <c r="F19" s="83"/>
      <c r="G19" s="83">
        <v>23548</v>
      </c>
      <c r="H19" s="83">
        <v>158700</v>
      </c>
      <c r="I19" s="83">
        <v>25604</v>
      </c>
      <c r="J19" s="83" t="s">
        <v>24</v>
      </c>
      <c r="K19" s="86" t="s">
        <v>38</v>
      </c>
    </row>
    <row r="20" spans="1:11" x14ac:dyDescent="0.25">
      <c r="A20" s="2">
        <v>17</v>
      </c>
      <c r="B20" s="3" t="s">
        <v>25</v>
      </c>
      <c r="C20" s="80">
        <v>76000</v>
      </c>
      <c r="D20" s="78" t="s">
        <v>24</v>
      </c>
      <c r="E20" s="83" t="s">
        <v>35</v>
      </c>
      <c r="F20" s="83"/>
      <c r="G20" s="83">
        <v>23547</v>
      </c>
      <c r="H20" s="83">
        <v>159078</v>
      </c>
      <c r="I20" s="83">
        <v>25846</v>
      </c>
      <c r="J20" s="83" t="s">
        <v>24</v>
      </c>
      <c r="K20" s="86" t="s">
        <v>38</v>
      </c>
    </row>
    <row r="21" spans="1:11" x14ac:dyDescent="0.25">
      <c r="A21" s="2">
        <v>18</v>
      </c>
      <c r="B21" s="3" t="s">
        <v>152</v>
      </c>
      <c r="C21" s="80">
        <v>5781000</v>
      </c>
      <c r="D21" s="78" t="s">
        <v>24</v>
      </c>
      <c r="E21" s="83" t="s">
        <v>26</v>
      </c>
      <c r="F21" s="83" t="s">
        <v>141</v>
      </c>
      <c r="G21" s="83">
        <v>23157</v>
      </c>
      <c r="H21" s="83">
        <v>158113</v>
      </c>
      <c r="I21" s="83">
        <v>25446</v>
      </c>
      <c r="J21" s="83" t="s">
        <v>24</v>
      </c>
      <c r="K21" s="86" t="s">
        <v>137</v>
      </c>
    </row>
    <row r="22" spans="1:11" x14ac:dyDescent="0.25">
      <c r="A22" s="2">
        <v>19</v>
      </c>
      <c r="B22" s="3" t="s">
        <v>11</v>
      </c>
      <c r="C22" s="80">
        <v>1874900</v>
      </c>
      <c r="D22" s="78" t="s">
        <v>24</v>
      </c>
      <c r="E22" s="83" t="s">
        <v>26</v>
      </c>
      <c r="F22" s="83">
        <v>6598</v>
      </c>
      <c r="G22" s="83">
        <v>23193</v>
      </c>
      <c r="H22" s="83">
        <v>158497</v>
      </c>
      <c r="I22" s="83">
        <v>25406</v>
      </c>
      <c r="J22" s="83" t="s">
        <v>24</v>
      </c>
      <c r="K22" s="86" t="s">
        <v>137</v>
      </c>
    </row>
    <row r="24" spans="1:11" ht="20.25" customHeight="1" x14ac:dyDescent="0.25">
      <c r="B24" s="185" t="s">
        <v>135</v>
      </c>
      <c r="C24" s="186">
        <f>SUM(C4:C23)</f>
        <v>12269694</v>
      </c>
    </row>
  </sheetData>
  <pageMargins left="0" right="0" top="0" bottom="0" header="0" footer="0"/>
  <pageSetup paperSize="9" orientation="landscape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21" sqref="C21"/>
    </sheetView>
  </sheetViews>
  <sheetFormatPr baseColWidth="10" defaultRowHeight="15" x14ac:dyDescent="0.25"/>
  <cols>
    <col min="2" max="2" width="23.5703125" customWidth="1"/>
    <col min="3" max="3" width="34.85546875" customWidth="1"/>
  </cols>
  <sheetData>
    <row r="2" spans="2:3" ht="18.75" x14ac:dyDescent="0.3">
      <c r="B2" s="55" t="s">
        <v>97</v>
      </c>
      <c r="C2" s="52"/>
    </row>
    <row r="4" spans="2:3" x14ac:dyDescent="0.25">
      <c r="B4" s="56">
        <v>9910000003</v>
      </c>
      <c r="C4" s="53" t="s">
        <v>98</v>
      </c>
    </row>
    <row r="5" spans="2:3" x14ac:dyDescent="0.25">
      <c r="B5" s="51" t="s">
        <v>99</v>
      </c>
      <c r="C5" s="53" t="s">
        <v>100</v>
      </c>
    </row>
    <row r="6" spans="2:3" x14ac:dyDescent="0.25">
      <c r="B6" s="56">
        <v>3200000000</v>
      </c>
      <c r="C6" s="53" t="s">
        <v>101</v>
      </c>
    </row>
    <row r="7" spans="2:3" x14ac:dyDescent="0.25">
      <c r="B7" s="56">
        <v>11112222</v>
      </c>
      <c r="C7" s="53" t="s">
        <v>102</v>
      </c>
    </row>
    <row r="8" spans="2:3" x14ac:dyDescent="0.25">
      <c r="B8" s="56">
        <v>111110000</v>
      </c>
      <c r="C8" s="53" t="s">
        <v>103</v>
      </c>
    </row>
    <row r="9" spans="2:3" x14ac:dyDescent="0.25">
      <c r="B9" s="54"/>
      <c r="C9" s="5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General</vt:lpstr>
      <vt:lpstr>Codigos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Rosse Bustamante</cp:lastModifiedBy>
  <cp:lastPrinted>2016-01-04T14:40:41Z</cp:lastPrinted>
  <dcterms:created xsi:type="dcterms:W3CDTF">2015-12-30T17:12:38Z</dcterms:created>
  <dcterms:modified xsi:type="dcterms:W3CDTF">2016-01-04T20:50:01Z</dcterms:modified>
</cp:coreProperties>
</file>