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activeTab="3"/>
  </bookViews>
  <sheets>
    <sheet name="1.354.450" sheetId="3" r:id="rId1"/>
    <sheet name="746.410" sheetId="4" r:id="rId2"/>
    <sheet name="16.462.700" sheetId="5" r:id="rId3"/>
    <sheet name="575.589" sheetId="6" r:id="rId4"/>
  </sheets>
  <calcPr calcId="144525"/>
</workbook>
</file>

<file path=xl/calcChain.xml><?xml version="1.0" encoding="utf-8"?>
<calcChain xmlns="http://schemas.openxmlformats.org/spreadsheetml/2006/main">
  <c r="F53" i="6" l="1"/>
  <c r="F75" i="5"/>
  <c r="F51" i="4"/>
  <c r="F49" i="4"/>
  <c r="F85" i="3"/>
  <c r="F18" i="6" l="1"/>
  <c r="F16" i="6"/>
  <c r="F37" i="5" l="1"/>
  <c r="F36" i="5"/>
  <c r="F35" i="5"/>
  <c r="F34" i="5"/>
  <c r="F33" i="5"/>
  <c r="F39" i="5" s="1"/>
  <c r="F60" i="5"/>
  <c r="F59" i="5"/>
  <c r="F57" i="5"/>
  <c r="F56" i="5"/>
  <c r="F64" i="5"/>
  <c r="F63" i="5"/>
  <c r="F70" i="5"/>
  <c r="F69" i="5"/>
  <c r="F68" i="5"/>
  <c r="F67" i="5"/>
  <c r="F66" i="5"/>
  <c r="F65" i="5"/>
  <c r="F62" i="5"/>
  <c r="F61" i="5" l="1"/>
  <c r="F58" i="5"/>
  <c r="F55" i="5"/>
  <c r="F54" i="5"/>
  <c r="F72" i="5" l="1"/>
  <c r="F16" i="5"/>
  <c r="F15" i="5"/>
  <c r="F17" i="5" s="1"/>
  <c r="F17" i="4"/>
  <c r="F16" i="4"/>
  <c r="F32" i="4"/>
  <c r="F33" i="4"/>
  <c r="F48" i="4"/>
  <c r="F14" i="3"/>
  <c r="F16" i="3"/>
  <c r="F31" i="3"/>
  <c r="F32" i="3"/>
  <c r="F47" i="3"/>
  <c r="F48" i="3"/>
  <c r="F65" i="3"/>
  <c r="F66" i="3"/>
  <c r="F81" i="3"/>
  <c r="F82" i="3"/>
</calcChain>
</file>

<file path=xl/sharedStrings.xml><?xml version="1.0" encoding="utf-8"?>
<sst xmlns="http://schemas.openxmlformats.org/spreadsheetml/2006/main" count="332" uniqueCount="109">
  <si>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</si>
  <si>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</si>
  <si>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</si>
  <si>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</si>
  <si>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</si>
  <si>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</si>
  <si>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</si>
  <si>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</si>
  <si>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</si>
  <si>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</si>
  <si>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</si>
  <si>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</si>
  <si>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</si>
  <si>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</si>
  <si>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</si>
  <si>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</si>
  <si>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</si>
  <si>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MANTENCION COMPLETA</t>
  </si>
  <si>
    <t>96.898.980-4</t>
  </si>
  <si>
    <t>Clínica Vespucio</t>
  </si>
  <si>
    <t>Mantencion Cama Hill-Rom Centra 852</t>
  </si>
  <si>
    <t>Facturación 2</t>
  </si>
  <si>
    <t>76.005.367-8</t>
  </si>
  <si>
    <t>Macrocom Service LTDA</t>
  </si>
  <si>
    <t>Colchon clinico</t>
  </si>
  <si>
    <t>Facturación 3</t>
  </si>
  <si>
    <t>CANCELADO</t>
  </si>
  <si>
    <t>Facturación 4</t>
  </si>
  <si>
    <t>Presupuesto Técnico Nº7064</t>
  </si>
  <si>
    <t xml:space="preserve">Mantencion Completa </t>
  </si>
  <si>
    <t>Facturación 5</t>
  </si>
  <si>
    <t xml:space="preserve"> </t>
  </si>
  <si>
    <t>65.075.485-9</t>
  </si>
  <si>
    <t>Hospital clinico metropolitano La Florida</t>
  </si>
  <si>
    <t>812261-152-SE14</t>
  </si>
  <si>
    <t>DESPACHADO</t>
  </si>
  <si>
    <t xml:space="preserve">Hospital Parroquial San Bernardo </t>
  </si>
  <si>
    <t>92.051.000-0</t>
  </si>
  <si>
    <t>Clinica Indsisa</t>
  </si>
  <si>
    <t xml:space="preserve">Hamaca desechable </t>
  </si>
  <si>
    <t>Facturación 6</t>
  </si>
  <si>
    <t xml:space="preserve">Reparacion Camilla 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</si>
  <si>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</si>
  <si>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</si>
  <si>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</si>
  <si>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</si>
  <si>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</si>
  <si>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</si>
  <si>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</si>
  <si>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</si>
  <si>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</si>
  <si>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</si>
  <si>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</si>
  <si>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</si>
  <si>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</si>
  <si>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</si>
  <si>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</si>
  <si>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 235226</t>
  </si>
  <si>
    <t>FACT. 235241</t>
  </si>
  <si>
    <t>FACT. 235254</t>
  </si>
  <si>
    <t>FACT. 235220</t>
  </si>
  <si>
    <t>FACT. 234235</t>
  </si>
  <si>
    <t>Facturación 11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</si>
  <si>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</si>
  <si>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</si>
  <si>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</si>
  <si>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</si>
  <si>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</si>
  <si>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</si>
  <si>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</si>
  <si>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</si>
  <si>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</si>
  <si>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</si>
  <si>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</si>
  <si>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</si>
  <si>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</si>
  <si>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</si>
  <si>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</si>
  <si>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</si>
  <si>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</si>
  <si>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</si>
  <si>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</si>
  <si>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</si>
  <si>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</si>
  <si>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</si>
  <si>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</si>
  <si>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</si>
  <si>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96.885.950-1</t>
  </si>
  <si>
    <t>Clínica CIUDAD DEL MAR</t>
  </si>
  <si>
    <t>CONTRATO POR MANTENCION</t>
  </si>
  <si>
    <t>NETO</t>
  </si>
  <si>
    <t>99.567.970-1</t>
  </si>
  <si>
    <t>CLINICA LAS LILAS</t>
  </si>
  <si>
    <t>MANTENCION</t>
  </si>
  <si>
    <t>76.515.070-1</t>
  </si>
  <si>
    <t>Clínica CHILLAN</t>
  </si>
  <si>
    <t>4 UF AL DÍA 30/09/2014 (24.168,02)</t>
  </si>
  <si>
    <t>Facturación 13</t>
  </si>
  <si>
    <t>Facturación 14</t>
  </si>
  <si>
    <t>Facturación 15</t>
  </si>
  <si>
    <t>Fact 236529</t>
  </si>
  <si>
    <t>Fact 236528</t>
  </si>
  <si>
    <t>Fact 236530</t>
  </si>
  <si>
    <t>Fact 236453</t>
  </si>
  <si>
    <t>Fact 236452</t>
  </si>
  <si>
    <t>Fact 236451</t>
  </si>
  <si>
    <t>Fact 236460</t>
  </si>
  <si>
    <t>FACT. 236090</t>
  </si>
  <si>
    <t xml:space="preserve">        TOTAL FACTURADO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</si>
</sst>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2"/>
      <color rgb="FFFF0000"/>
      <name val="Book Antiqua"/>
      <family val="1"/>
    </font>
    <font>
      <sz val="9"/>
      <color theme="1"/>
      <name val="Book Antiqua"/>
      <family val="1"/>
    </font>
    <font>
      <sz val="11"/>
      <color rgb="FFFF0000"/>
      <name val="Book Antiqua"/>
      <family val="1"/>
    </font>
    <font>
      <b/>
      <sz val="8"/>
      <color rgb="FFFF0000"/>
      <name val="Book Antiqua"/>
      <family val="1"/>
    </font>
    <font>
      <sz val="10"/>
      <color theme="1"/>
      <name val="Times New Roman"/>
      <family val="1"/>
    </font>
    <font>
      <b/>
      <sz val="8"/>
      <color rgb="FF000000"/>
      <name val="Book Antiqua"/>
      <family val="1"/>
    </font>
    <font>
      <sz val="8"/>
      <color rgb="FF000000"/>
      <name val="Book Antiqua"/>
      <family val="1"/>
    </font>
    <font>
      <sz val="8"/>
      <color rgb="FFE6B8B7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wrapText="1"/>
    </xf>
    <xf numFmtId="164" fontId="8" fillId="4" borderId="13" xfId="0" applyNumberFormat="1" applyFont="1" applyFill="1" applyBorder="1"/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0" fontId="9" fillId="2" borderId="5" xfId="0" applyFont="1" applyFill="1" applyBorder="1" applyAlignment="1">
      <alignment horizontal="center" vertical="center"/>
    </xf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14" fontId="17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14" fontId="9" fillId="6" borderId="0" xfId="0" applyNumberFormat="1" applyFont="1" applyFill="1"/>
    <xf numFmtId="14" fontId="18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9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1" fillId="0" borderId="0" xfId="0" applyFont="1"/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24" fillId="3" borderId="12" xfId="0" applyFont="1" applyFill="1" applyBorder="1" applyAlignment="1">
      <alignment vertical="center"/>
    </xf>
    <xf numFmtId="0" fontId="2" fillId="7" borderId="0" xfId="0" applyFont="1" applyFill="1" applyBorder="1" applyAlignment="1">
      <alignment horizontal="right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right" vertical="center"/>
    </xf>
    <xf numFmtId="14" fontId="15" fillId="3" borderId="0" xfId="0" applyNumberFormat="1" applyFont="1" applyFill="1" applyAlignment="1">
      <alignment horizontal="center"/>
    </xf>
    <xf numFmtId="14" fontId="2" fillId="6" borderId="0" xfId="0" applyNumberFormat="1" applyFont="1" applyFill="1" applyAlignment="1">
      <alignment horizontal="left"/>
    </xf>
    <xf numFmtId="14" fontId="2" fillId="6" borderId="0" xfId="0" applyNumberFormat="1" applyFont="1" applyFill="1"/>
    <xf numFmtId="0" fontId="2" fillId="6" borderId="0" xfId="0" applyFont="1" applyFill="1"/>
    <xf numFmtId="14" fontId="2" fillId="6" borderId="0" xfId="0" applyNumberFormat="1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3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12" fillId="5" borderId="0" xfId="0" applyFont="1" applyFill="1"/>
    <xf numFmtId="3" fontId="12" fillId="5" borderId="0" xfId="0" applyNumberFormat="1" applyFont="1" applyFill="1"/>
  </cellXfs>
  <cellStyles count="7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7"/>
  <sheetViews>
    <sheetView workbookViewId="0">
      <selection activeCell="F86" sqref="F86"/>
    </sheetView>
  </sheetViews>
  <sheetFormatPr baseColWidth="10" defaultRowHeight="15" x14ac:dyDescent="0.25"/>
  <cols>
    <col min="2" max="2" width="33.42578125" customWidth="1"/>
    <col min="3" max="3" width="50.5703125" customWidth="1"/>
    <col min="4" max="4" width="10.7109375" customWidth="1"/>
    <col min="5" max="5" width="13.7109375" customWidth="1"/>
    <col min="6" max="6" width="17.140625" customWidth="1"/>
    <col min="7" max="9" width="9.140625"/>
    <col min="10" max="10" width="13.85546875" customWidth="1"/>
    <col min="11" max="11" width="12.140625" customWidth="1"/>
    <col min="12" max="12" width="17.85546875" customWidth="1"/>
  </cols>
  <sheetData>
    <row r="2" spans="2:6" ht="15.75" thickBot="1" x14ac:dyDescent="0.3"/>
    <row r="3" spans="2:6" ht="15.75" thickBot="1" x14ac:dyDescent="0.3">
      <c r="B3" s="1"/>
      <c r="C3" s="2" t="s">
        <v>15</v>
      </c>
      <c r="D3" s="3"/>
      <c r="E3" s="4"/>
      <c r="F3" s="5"/>
    </row>
    <row r="4" spans="2:6" ht="15.75" x14ac:dyDescent="0.3">
      <c r="B4" s="6" t="s">
        <v>0</v>
      </c>
      <c r="C4" s="7" t="s">
        <v>18</v>
      </c>
      <c r="D4" s="8"/>
      <c r="E4" s="9" t="s">
        <v>31</v>
      </c>
      <c r="F4" s="10"/>
    </row>
    <row r="5" spans="2:6" ht="15.75" x14ac:dyDescent="0.3">
      <c r="B5" s="11" t="s">
        <v>1</v>
      </c>
      <c r="C5" s="12" t="s">
        <v>19</v>
      </c>
      <c r="D5" s="13"/>
      <c r="E5" s="59"/>
      <c r="F5" s="14"/>
    </row>
    <row r="6" spans="2:6" ht="16.5" x14ac:dyDescent="0.3">
      <c r="B6" s="11" t="s">
        <v>2</v>
      </c>
      <c r="C6" s="15"/>
      <c r="D6" s="16"/>
      <c r="E6" s="77" t="s">
        <v>35</v>
      </c>
      <c r="F6" s="14"/>
    </row>
    <row r="7" spans="2:6" ht="15.75" x14ac:dyDescent="0.3">
      <c r="B7" s="11" t="s">
        <v>3</v>
      </c>
      <c r="C7" s="15"/>
      <c r="D7" s="8"/>
      <c r="E7" s="73" t="s">
        <v>57</v>
      </c>
      <c r="F7" s="14"/>
    </row>
    <row r="8" spans="2:6" ht="15.75" x14ac:dyDescent="0.3">
      <c r="B8" s="11" t="s">
        <v>4</v>
      </c>
      <c r="C8" s="15">
        <v>110322</v>
      </c>
      <c r="D8" s="8"/>
      <c r="E8" s="14"/>
      <c r="F8" s="14"/>
    </row>
    <row r="9" spans="2:6" ht="15.75" x14ac:dyDescent="0.3">
      <c r="B9" s="24" t="s">
        <v>5</v>
      </c>
      <c r="C9" s="25">
        <v>1</v>
      </c>
      <c r="D9" s="8"/>
      <c r="E9" s="14"/>
      <c r="F9" s="14"/>
    </row>
    <row r="10" spans="2:6" ht="15.75" x14ac:dyDescent="0.3">
      <c r="B10" s="18" t="s">
        <v>6</v>
      </c>
      <c r="C10" s="19">
        <v>7177</v>
      </c>
      <c r="D10" s="8"/>
      <c r="E10" s="20"/>
      <c r="F10" s="14"/>
    </row>
    <row r="11" spans="2:6" ht="15.75" x14ac:dyDescent="0.3">
      <c r="B11" s="18" t="s">
        <v>7</v>
      </c>
      <c r="C11" s="19"/>
      <c r="D11" s="8"/>
      <c r="E11" s="20"/>
      <c r="F11" s="14"/>
    </row>
    <row r="12" spans="2:6" ht="15.75" x14ac:dyDescent="0.3">
      <c r="B12" s="55" t="s">
        <v>8</v>
      </c>
      <c r="C12" s="56"/>
      <c r="D12" s="8"/>
      <c r="E12" s="20"/>
      <c r="F12" s="60"/>
    </row>
    <row r="13" spans="2:6" ht="15.75" x14ac:dyDescent="0.3">
      <c r="B13" s="28" t="s">
        <v>9</v>
      </c>
      <c r="C13" s="28" t="s">
        <v>10</v>
      </c>
      <c r="D13" s="28" t="s">
        <v>11</v>
      </c>
      <c r="E13" s="28" t="s">
        <v>12</v>
      </c>
      <c r="F13" s="28" t="s">
        <v>13</v>
      </c>
    </row>
    <row r="14" spans="2:6" x14ac:dyDescent="0.25">
      <c r="B14" s="57">
        <v>3200000000</v>
      </c>
      <c r="C14" s="29" t="s">
        <v>17</v>
      </c>
      <c r="D14" s="57">
        <v>1</v>
      </c>
      <c r="E14" s="58">
        <v>156470</v>
      </c>
      <c r="F14" s="30">
        <f>+D14*E14</f>
        <v>156470</v>
      </c>
    </row>
    <row r="15" spans="2:6" x14ac:dyDescent="0.25">
      <c r="B15" s="57"/>
      <c r="C15" s="57"/>
      <c r="D15" s="57"/>
      <c r="E15" s="57"/>
      <c r="F15" s="57"/>
    </row>
    <row r="16" spans="2:6" ht="15.75" x14ac:dyDescent="0.3">
      <c r="B16" s="28"/>
      <c r="C16" s="31"/>
      <c r="D16" s="57"/>
      <c r="E16" s="32" t="s">
        <v>14</v>
      </c>
      <c r="F16" s="42">
        <f>SUM(F14:F14)</f>
        <v>156470</v>
      </c>
    </row>
    <row r="18" spans="2:6" ht="15.75" thickBot="1" x14ac:dyDescent="0.3"/>
    <row r="19" spans="2:6" ht="15.75" thickBot="1" x14ac:dyDescent="0.3">
      <c r="B19" s="48"/>
      <c r="C19" s="49" t="s">
        <v>21</v>
      </c>
      <c r="D19" s="3"/>
      <c r="E19" s="4"/>
      <c r="F19" s="5"/>
    </row>
    <row r="20" spans="2:6" ht="15.75" x14ac:dyDescent="0.3">
      <c r="B20" s="50" t="s">
        <v>0</v>
      </c>
      <c r="C20" s="51" t="s">
        <v>18</v>
      </c>
      <c r="D20" s="8"/>
      <c r="E20" s="59"/>
      <c r="F20" s="10"/>
    </row>
    <row r="21" spans="2:6" ht="16.5" x14ac:dyDescent="0.3">
      <c r="B21" s="52" t="s">
        <v>1</v>
      </c>
      <c r="C21" s="53" t="s">
        <v>19</v>
      </c>
      <c r="D21" s="13"/>
      <c r="E21" s="77" t="s">
        <v>35</v>
      </c>
      <c r="F21" s="14"/>
    </row>
    <row r="22" spans="2:6" ht="15.75" x14ac:dyDescent="0.3">
      <c r="B22" s="52" t="s">
        <v>2</v>
      </c>
      <c r="C22" s="54"/>
      <c r="D22" s="16"/>
      <c r="E22" s="74" t="s">
        <v>58</v>
      </c>
      <c r="F22" s="14"/>
    </row>
    <row r="23" spans="2:6" ht="15.75" x14ac:dyDescent="0.3">
      <c r="B23" s="52" t="s">
        <v>3</v>
      </c>
      <c r="C23" s="54"/>
      <c r="D23" s="8"/>
      <c r="E23" s="17"/>
      <c r="F23" s="14"/>
    </row>
    <row r="24" spans="2:6" ht="15.75" x14ac:dyDescent="0.3">
      <c r="B24" s="52" t="s">
        <v>4</v>
      </c>
      <c r="C24" s="54"/>
      <c r="D24" s="8"/>
      <c r="E24" s="14"/>
      <c r="F24" s="14"/>
    </row>
    <row r="25" spans="2:6" ht="15.75" x14ac:dyDescent="0.3">
      <c r="B25" s="24" t="s">
        <v>5</v>
      </c>
      <c r="C25" s="25">
        <v>1</v>
      </c>
      <c r="D25" s="8"/>
      <c r="E25" s="14"/>
      <c r="F25" s="14"/>
    </row>
    <row r="26" spans="2:6" ht="15.75" x14ac:dyDescent="0.3">
      <c r="B26" s="55" t="s">
        <v>6</v>
      </c>
      <c r="C26" s="56">
        <v>7176</v>
      </c>
      <c r="D26" s="8"/>
      <c r="E26" s="20"/>
      <c r="F26" s="14"/>
    </row>
    <row r="27" spans="2:6" ht="15.75" x14ac:dyDescent="0.3">
      <c r="B27" s="55" t="s">
        <v>7</v>
      </c>
      <c r="C27" s="56"/>
      <c r="D27" s="8"/>
      <c r="E27" s="20"/>
      <c r="F27" s="14"/>
    </row>
    <row r="28" spans="2:6" ht="16.5" thickBot="1" x14ac:dyDescent="0.35">
      <c r="B28" s="55" t="s">
        <v>8</v>
      </c>
      <c r="C28" s="56"/>
      <c r="D28" s="8"/>
      <c r="E28" s="20"/>
      <c r="F28" s="21"/>
    </row>
    <row r="29" spans="2:6" ht="15.75" thickBot="1" x14ac:dyDescent="0.3">
      <c r="B29" s="26" t="s">
        <v>9</v>
      </c>
      <c r="C29" s="26" t="s">
        <v>10</v>
      </c>
      <c r="D29" s="26" t="s">
        <v>11</v>
      </c>
      <c r="E29" s="27" t="s">
        <v>12</v>
      </c>
      <c r="F29" s="26" t="s">
        <v>13</v>
      </c>
    </row>
    <row r="30" spans="2:6" ht="15.75" x14ac:dyDescent="0.3">
      <c r="B30" s="33"/>
      <c r="C30" s="34"/>
      <c r="D30" s="35"/>
      <c r="E30" s="36"/>
      <c r="F30" s="37"/>
    </row>
    <row r="31" spans="2:6" x14ac:dyDescent="0.25">
      <c r="B31" s="38"/>
      <c r="C31" s="29" t="s">
        <v>20</v>
      </c>
      <c r="D31" s="43">
        <v>1</v>
      </c>
      <c r="E31" s="44">
        <v>138980</v>
      </c>
      <c r="F31" s="39">
        <f>+D31*E31</f>
        <v>138980</v>
      </c>
    </row>
    <row r="32" spans="2:6" ht="16.5" thickBot="1" x14ac:dyDescent="0.35">
      <c r="B32" s="46"/>
      <c r="C32" s="45"/>
      <c r="D32" s="40"/>
      <c r="E32" s="41" t="s">
        <v>14</v>
      </c>
      <c r="F32" s="47">
        <f>SUM(F30:F31)</f>
        <v>138980</v>
      </c>
    </row>
    <row r="34" spans="2:6" ht="15.75" thickBot="1" x14ac:dyDescent="0.3"/>
    <row r="35" spans="2:6" ht="15.75" thickBot="1" x14ac:dyDescent="0.3">
      <c r="B35" s="48"/>
      <c r="C35" s="49" t="s">
        <v>25</v>
      </c>
      <c r="D35" s="3"/>
      <c r="E35" s="4"/>
      <c r="F35" s="5"/>
    </row>
    <row r="36" spans="2:6" ht="15.75" x14ac:dyDescent="0.3">
      <c r="B36" s="50" t="s">
        <v>0</v>
      </c>
      <c r="C36" s="51" t="s">
        <v>22</v>
      </c>
      <c r="D36" s="8"/>
      <c r="E36" s="59"/>
      <c r="F36" s="10"/>
    </row>
    <row r="37" spans="2:6" ht="16.5" x14ac:dyDescent="0.3">
      <c r="B37" s="52" t="s">
        <v>1</v>
      </c>
      <c r="C37" s="53" t="s">
        <v>23</v>
      </c>
      <c r="D37" s="13"/>
      <c r="E37" s="77" t="s">
        <v>35</v>
      </c>
      <c r="F37" s="14"/>
    </row>
    <row r="38" spans="2:6" ht="15.75" x14ac:dyDescent="0.3">
      <c r="B38" s="52" t="s">
        <v>2</v>
      </c>
      <c r="C38" s="54">
        <v>126199</v>
      </c>
      <c r="D38" s="16"/>
      <c r="E38" s="72" t="s">
        <v>59</v>
      </c>
      <c r="F38" s="14"/>
    </row>
    <row r="39" spans="2:6" ht="15.75" x14ac:dyDescent="0.3">
      <c r="B39" s="52" t="s">
        <v>3</v>
      </c>
      <c r="C39" s="54"/>
      <c r="D39" s="8"/>
      <c r="E39" s="17"/>
      <c r="F39" s="14"/>
    </row>
    <row r="40" spans="2:6" ht="15.75" x14ac:dyDescent="0.3">
      <c r="B40" s="52" t="s">
        <v>4</v>
      </c>
      <c r="C40" s="54" t="s">
        <v>26</v>
      </c>
      <c r="D40" s="8"/>
      <c r="E40" s="14"/>
      <c r="F40" s="14"/>
    </row>
    <row r="41" spans="2:6" ht="15.75" x14ac:dyDescent="0.3">
      <c r="B41" s="24" t="s">
        <v>5</v>
      </c>
      <c r="C41" s="25"/>
      <c r="D41" s="8"/>
      <c r="E41" s="14"/>
      <c r="F41" s="14"/>
    </row>
    <row r="42" spans="2:6" ht="15.75" x14ac:dyDescent="0.3">
      <c r="B42" s="55" t="s">
        <v>6</v>
      </c>
      <c r="C42" s="56"/>
      <c r="D42" s="8"/>
      <c r="E42" s="20"/>
      <c r="F42" s="14"/>
    </row>
    <row r="43" spans="2:6" ht="15.75" x14ac:dyDescent="0.3">
      <c r="B43" s="55" t="s">
        <v>7</v>
      </c>
      <c r="C43" s="56"/>
      <c r="D43" s="8"/>
      <c r="E43" s="20"/>
      <c r="F43" s="14"/>
    </row>
    <row r="44" spans="2:6" ht="16.5" thickBot="1" x14ac:dyDescent="0.35">
      <c r="B44" s="55" t="s">
        <v>8</v>
      </c>
      <c r="C44" s="56"/>
      <c r="D44" s="8"/>
      <c r="E44" s="20"/>
      <c r="F44" s="21"/>
    </row>
    <row r="45" spans="2:6" ht="15.75" thickBot="1" x14ac:dyDescent="0.3">
      <c r="B45" s="26" t="s">
        <v>9</v>
      </c>
      <c r="C45" s="26" t="s">
        <v>10</v>
      </c>
      <c r="D45" s="26" t="s">
        <v>11</v>
      </c>
      <c r="E45" s="27" t="s">
        <v>12</v>
      </c>
      <c r="F45" s="26" t="s">
        <v>13</v>
      </c>
    </row>
    <row r="46" spans="2:6" ht="15.75" x14ac:dyDescent="0.3">
      <c r="B46" s="33"/>
      <c r="C46" s="34"/>
      <c r="D46" s="35"/>
      <c r="E46" s="36"/>
      <c r="F46" s="37"/>
    </row>
    <row r="47" spans="2:6" x14ac:dyDescent="0.25">
      <c r="B47" s="38">
        <v>9082603</v>
      </c>
      <c r="C47" s="29" t="s">
        <v>24</v>
      </c>
      <c r="D47" s="57">
        <v>1</v>
      </c>
      <c r="E47" s="58">
        <v>132000</v>
      </c>
      <c r="F47" s="39">
        <f>+D47*E47</f>
        <v>132000</v>
      </c>
    </row>
    <row r="48" spans="2:6" ht="16.5" thickBot="1" x14ac:dyDescent="0.35">
      <c r="B48" s="46"/>
      <c r="C48" s="45"/>
      <c r="D48" s="40"/>
      <c r="E48" s="41" t="s">
        <v>14</v>
      </c>
      <c r="F48" s="47">
        <f>SUM(F46:F47)</f>
        <v>132000</v>
      </c>
    </row>
    <row r="52" spans="2:6" ht="15.75" thickBot="1" x14ac:dyDescent="0.3"/>
    <row r="53" spans="2:6" ht="15.75" thickBot="1" x14ac:dyDescent="0.3">
      <c r="B53" s="48"/>
      <c r="C53" s="49" t="s">
        <v>27</v>
      </c>
      <c r="D53" s="3"/>
      <c r="E53" s="4"/>
      <c r="F53" s="5"/>
    </row>
    <row r="54" spans="2:6" ht="15.75" x14ac:dyDescent="0.3">
      <c r="B54" s="50" t="s">
        <v>0</v>
      </c>
      <c r="C54" s="51" t="s">
        <v>32</v>
      </c>
      <c r="D54" s="8"/>
      <c r="E54" s="59"/>
      <c r="F54" s="10"/>
    </row>
    <row r="55" spans="2:6" ht="16.5" x14ac:dyDescent="0.3">
      <c r="B55" s="52" t="s">
        <v>1</v>
      </c>
      <c r="C55" s="53" t="s">
        <v>33</v>
      </c>
      <c r="D55" s="13"/>
      <c r="E55" s="67" t="s">
        <v>35</v>
      </c>
      <c r="F55" s="14"/>
    </row>
    <row r="56" spans="2:6" ht="15.75" x14ac:dyDescent="0.3">
      <c r="B56" s="52" t="s">
        <v>2</v>
      </c>
      <c r="C56" s="54"/>
      <c r="D56" s="16"/>
      <c r="E56" s="72" t="s">
        <v>60</v>
      </c>
      <c r="F56" s="14"/>
    </row>
    <row r="57" spans="2:6" ht="15.75" x14ac:dyDescent="0.3">
      <c r="B57" s="52" t="s">
        <v>3</v>
      </c>
      <c r="C57" s="54"/>
      <c r="D57" s="8"/>
      <c r="E57" s="17"/>
      <c r="F57" s="14"/>
    </row>
    <row r="58" spans="2:6" ht="15.75" x14ac:dyDescent="0.3">
      <c r="B58" s="52" t="s">
        <v>4</v>
      </c>
      <c r="C58" s="54" t="s">
        <v>34</v>
      </c>
      <c r="D58" s="8"/>
      <c r="E58" s="14"/>
      <c r="F58" s="14"/>
    </row>
    <row r="59" spans="2:6" ht="15.75" x14ac:dyDescent="0.3">
      <c r="B59" s="24" t="s">
        <v>5</v>
      </c>
      <c r="C59" s="25">
        <v>1</v>
      </c>
      <c r="D59" s="8"/>
      <c r="E59" s="14"/>
      <c r="F59" s="14"/>
    </row>
    <row r="60" spans="2:6" ht="15.75" x14ac:dyDescent="0.3">
      <c r="B60" s="55" t="s">
        <v>6</v>
      </c>
      <c r="C60" s="56"/>
      <c r="D60" s="8"/>
      <c r="E60" s="20"/>
      <c r="F60" s="14"/>
    </row>
    <row r="61" spans="2:6" ht="15.75" x14ac:dyDescent="0.3">
      <c r="B61" s="55" t="s">
        <v>7</v>
      </c>
      <c r="C61" s="56"/>
      <c r="D61" s="8"/>
      <c r="E61" s="20"/>
      <c r="F61" s="14"/>
    </row>
    <row r="62" spans="2:6" ht="16.5" thickBot="1" x14ac:dyDescent="0.35">
      <c r="B62" s="55" t="s">
        <v>8</v>
      </c>
      <c r="C62" s="56"/>
      <c r="D62" s="8"/>
      <c r="E62" s="20"/>
      <c r="F62" s="21"/>
    </row>
    <row r="63" spans="2:6" ht="15.75" thickBot="1" x14ac:dyDescent="0.3">
      <c r="B63" s="26" t="s">
        <v>9</v>
      </c>
      <c r="C63" s="26" t="s">
        <v>10</v>
      </c>
      <c r="D63" s="26" t="s">
        <v>11</v>
      </c>
      <c r="E63" s="27" t="s">
        <v>12</v>
      </c>
      <c r="F63" s="26" t="s">
        <v>13</v>
      </c>
    </row>
    <row r="64" spans="2:6" ht="15.75" x14ac:dyDescent="0.3">
      <c r="B64" s="33"/>
      <c r="C64" s="34"/>
      <c r="D64" s="35"/>
      <c r="E64" s="36"/>
      <c r="F64" s="37"/>
    </row>
    <row r="65" spans="2:6" x14ac:dyDescent="0.25">
      <c r="B65" s="38">
        <v>11111000</v>
      </c>
      <c r="C65" s="29" t="s">
        <v>41</v>
      </c>
      <c r="D65" s="57">
        <v>1</v>
      </c>
      <c r="E65" s="58">
        <v>250000</v>
      </c>
      <c r="F65" s="39">
        <f>+D65*E65</f>
        <v>250000</v>
      </c>
    </row>
    <row r="66" spans="2:6" ht="16.5" thickBot="1" x14ac:dyDescent="0.35">
      <c r="B66" s="46"/>
      <c r="C66" s="45"/>
      <c r="D66" s="40"/>
      <c r="E66" s="41" t="s">
        <v>14</v>
      </c>
      <c r="F66" s="47">
        <f>SUM(F64:F65)</f>
        <v>250000</v>
      </c>
    </row>
    <row r="68" spans="2:6" ht="15.75" thickBot="1" x14ac:dyDescent="0.3"/>
    <row r="69" spans="2:6" ht="15.75" thickBot="1" x14ac:dyDescent="0.3">
      <c r="B69" s="48"/>
      <c r="C69" s="49" t="s">
        <v>30</v>
      </c>
      <c r="D69" s="3"/>
      <c r="E69" s="4"/>
      <c r="F69" s="5"/>
    </row>
    <row r="70" spans="2:6" ht="15.75" x14ac:dyDescent="0.3">
      <c r="B70" s="50" t="s">
        <v>0</v>
      </c>
      <c r="C70" s="51" t="s">
        <v>37</v>
      </c>
      <c r="D70" s="8"/>
      <c r="E70" s="59"/>
      <c r="F70" s="10"/>
    </row>
    <row r="71" spans="2:6" ht="16.5" x14ac:dyDescent="0.3">
      <c r="B71" s="52" t="s">
        <v>1</v>
      </c>
      <c r="C71" s="53" t="s">
        <v>38</v>
      </c>
      <c r="D71" s="13"/>
      <c r="E71" s="67" t="s">
        <v>35</v>
      </c>
      <c r="F71" s="14"/>
    </row>
    <row r="72" spans="2:6" ht="15.75" x14ac:dyDescent="0.3">
      <c r="B72" s="52" t="s">
        <v>2</v>
      </c>
      <c r="C72" s="54"/>
      <c r="D72" s="16"/>
      <c r="E72" s="72" t="s">
        <v>61</v>
      </c>
      <c r="F72" s="14"/>
    </row>
    <row r="73" spans="2:6" ht="15.75" x14ac:dyDescent="0.3">
      <c r="B73" s="52" t="s">
        <v>3</v>
      </c>
      <c r="C73" s="54"/>
      <c r="D73" s="8"/>
      <c r="E73" s="17"/>
      <c r="F73" s="14"/>
    </row>
    <row r="74" spans="2:6" ht="15.75" x14ac:dyDescent="0.3">
      <c r="B74" s="52" t="s">
        <v>4</v>
      </c>
      <c r="C74" s="54">
        <v>196524</v>
      </c>
      <c r="D74" s="8"/>
      <c r="E74" s="14"/>
      <c r="F74" s="14"/>
    </row>
    <row r="75" spans="2:6" ht="15.75" x14ac:dyDescent="0.3">
      <c r="B75" s="24" t="s">
        <v>5</v>
      </c>
      <c r="C75" s="25"/>
      <c r="D75" s="8"/>
      <c r="E75" s="14"/>
      <c r="F75" s="14"/>
    </row>
    <row r="76" spans="2:6" ht="15.75" x14ac:dyDescent="0.3">
      <c r="B76" s="55" t="s">
        <v>6</v>
      </c>
      <c r="C76" s="56"/>
      <c r="D76" s="8"/>
      <c r="E76" s="20"/>
      <c r="F76" s="14"/>
    </row>
    <row r="77" spans="2:6" ht="15.75" x14ac:dyDescent="0.3">
      <c r="B77" s="55" t="s">
        <v>7</v>
      </c>
      <c r="C77" s="56"/>
      <c r="D77" s="8"/>
      <c r="E77" s="20"/>
      <c r="F77" s="14"/>
    </row>
    <row r="78" spans="2:6" ht="16.5" thickBot="1" x14ac:dyDescent="0.35">
      <c r="B78" s="55" t="s">
        <v>8</v>
      </c>
      <c r="C78" s="56"/>
      <c r="D78" s="8"/>
      <c r="E78" s="20"/>
      <c r="F78" s="21"/>
    </row>
    <row r="79" spans="2:6" ht="15" customHeight="1" thickBot="1" x14ac:dyDescent="0.3">
      <c r="B79" s="26" t="s">
        <v>9</v>
      </c>
      <c r="C79" s="26" t="s">
        <v>10</v>
      </c>
      <c r="D79" s="26" t="s">
        <v>11</v>
      </c>
      <c r="E79" s="27" t="s">
        <v>12</v>
      </c>
      <c r="F79" s="26" t="s">
        <v>13</v>
      </c>
    </row>
    <row r="80" spans="2:6" ht="15.75" x14ac:dyDescent="0.3">
      <c r="B80" s="33"/>
      <c r="C80" s="34"/>
      <c r="D80" s="35"/>
      <c r="E80" s="36"/>
      <c r="F80" s="37"/>
    </row>
    <row r="81" spans="2:6" x14ac:dyDescent="0.25">
      <c r="B81" s="38">
        <v>284655</v>
      </c>
      <c r="C81" s="29" t="s">
        <v>39</v>
      </c>
      <c r="D81" s="57">
        <v>1</v>
      </c>
      <c r="E81" s="58">
        <v>677000</v>
      </c>
      <c r="F81" s="39">
        <f>+D81*E81</f>
        <v>677000</v>
      </c>
    </row>
    <row r="82" spans="2:6" ht="16.5" thickBot="1" x14ac:dyDescent="0.35">
      <c r="B82" s="46"/>
      <c r="C82" s="45"/>
      <c r="D82" s="40"/>
      <c r="E82" s="41" t="s">
        <v>14</v>
      </c>
      <c r="F82" s="47">
        <f>SUM(F80:F81)</f>
        <v>677000</v>
      </c>
    </row>
    <row r="84" spans="2:6" ht="13.5" customHeight="1" x14ac:dyDescent="0.25"/>
    <row r="85" spans="2:6" ht="15.75" x14ac:dyDescent="0.25">
      <c r="E85" s="23" t="s">
        <v>16</v>
      </c>
      <c r="F85" s="22">
        <f>F82+F66+F48+F32+F16</f>
        <v>1354450</v>
      </c>
    </row>
    <row r="109" ht="15" customHeight="1" x14ac:dyDescent="0.25"/>
    <row r="117" ht="18.75" customHeight="1" x14ac:dyDescent="0.25"/>
    <row r="147" ht="24.75" customHeight="1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1"/>
  <sheetViews>
    <sheetView workbookViewId="0">
      <selection activeCell="I47" sqref="I47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48"/>
      <c r="C3" s="49" t="s">
        <v>40</v>
      </c>
      <c r="D3" s="3"/>
      <c r="E3" s="4"/>
      <c r="F3" s="5"/>
    </row>
    <row r="4" spans="2:6" ht="15.75" x14ac:dyDescent="0.3">
      <c r="B4" s="50" t="s">
        <v>0</v>
      </c>
      <c r="C4" s="51" t="s">
        <v>43</v>
      </c>
      <c r="D4" s="8"/>
      <c r="E4" s="59"/>
      <c r="F4" s="10"/>
    </row>
    <row r="5" spans="2:6" ht="15.75" x14ac:dyDescent="0.3">
      <c r="B5" s="52" t="s">
        <v>1</v>
      </c>
      <c r="C5" s="53" t="s">
        <v>36</v>
      </c>
      <c r="D5" s="13"/>
      <c r="E5" s="66" t="s">
        <v>35</v>
      </c>
      <c r="F5" s="14"/>
    </row>
    <row r="6" spans="2:6" ht="15.75" x14ac:dyDescent="0.3">
      <c r="B6" s="52" t="s">
        <v>2</v>
      </c>
      <c r="C6" s="54"/>
      <c r="D6" s="16"/>
      <c r="E6" s="72" t="s">
        <v>56</v>
      </c>
      <c r="F6" s="14"/>
    </row>
    <row r="7" spans="2:6" ht="15.75" x14ac:dyDescent="0.3">
      <c r="B7" s="52" t="s">
        <v>3</v>
      </c>
      <c r="C7" s="54"/>
      <c r="D7" s="8"/>
      <c r="E7" s="17"/>
      <c r="F7" s="14"/>
    </row>
    <row r="8" spans="2:6" ht="15.75" x14ac:dyDescent="0.3">
      <c r="B8" s="52" t="s">
        <v>4</v>
      </c>
      <c r="C8" s="54">
        <v>110322</v>
      </c>
      <c r="D8" s="8"/>
      <c r="E8" s="14"/>
      <c r="F8" s="14"/>
    </row>
    <row r="9" spans="2:6" ht="15.75" x14ac:dyDescent="0.3">
      <c r="B9" s="24" t="s">
        <v>5</v>
      </c>
      <c r="C9" s="25">
        <v>1</v>
      </c>
      <c r="D9" s="8"/>
      <c r="E9" s="14"/>
      <c r="F9" s="14"/>
    </row>
    <row r="10" spans="2:6" ht="15.75" x14ac:dyDescent="0.3">
      <c r="B10" s="55" t="s">
        <v>6</v>
      </c>
      <c r="C10" s="56">
        <v>7064</v>
      </c>
      <c r="D10" s="8"/>
      <c r="E10" s="20"/>
      <c r="F10" s="14"/>
    </row>
    <row r="11" spans="2:6" ht="15.75" x14ac:dyDescent="0.3">
      <c r="B11" s="55" t="s">
        <v>7</v>
      </c>
      <c r="C11" s="56"/>
      <c r="D11" s="8"/>
      <c r="E11" s="20"/>
      <c r="F11" s="14"/>
    </row>
    <row r="12" spans="2:6" ht="16.5" thickBot="1" x14ac:dyDescent="0.35">
      <c r="B12" s="55" t="s">
        <v>8</v>
      </c>
      <c r="C12" s="56"/>
      <c r="D12" s="8"/>
      <c r="E12" s="20"/>
      <c r="F12" s="21"/>
    </row>
    <row r="13" spans="2:6" ht="15.75" thickBot="1" x14ac:dyDescent="0.3">
      <c r="B13" s="26" t="s">
        <v>9</v>
      </c>
      <c r="C13" s="26" t="s">
        <v>10</v>
      </c>
      <c r="D13" s="26" t="s">
        <v>11</v>
      </c>
      <c r="E13" s="27" t="s">
        <v>12</v>
      </c>
      <c r="F13" s="26" t="s">
        <v>13</v>
      </c>
    </row>
    <row r="14" spans="2:6" ht="15.75" x14ac:dyDescent="0.3">
      <c r="B14" s="33"/>
      <c r="C14" s="34" t="s">
        <v>28</v>
      </c>
      <c r="D14" s="35"/>
      <c r="E14" s="36"/>
      <c r="F14" s="37"/>
    </row>
    <row r="15" spans="2:6" ht="15.75" x14ac:dyDescent="0.3">
      <c r="B15" s="61"/>
      <c r="C15" s="62" t="s">
        <v>51</v>
      </c>
      <c r="D15" s="63"/>
      <c r="E15" s="64"/>
      <c r="F15" s="65"/>
    </row>
    <row r="16" spans="2:6" ht="16.5" customHeight="1" x14ac:dyDescent="0.3">
      <c r="B16" s="61">
        <v>3200000000</v>
      </c>
      <c r="C16" s="62" t="s">
        <v>29</v>
      </c>
      <c r="D16" s="63">
        <v>1</v>
      </c>
      <c r="E16" s="64">
        <v>339940</v>
      </c>
      <c r="F16" s="65">
        <f>E16</f>
        <v>339940</v>
      </c>
    </row>
    <row r="17" spans="2:6" ht="14.25" customHeight="1" thickBot="1" x14ac:dyDescent="0.35">
      <c r="B17" s="46"/>
      <c r="C17" s="45"/>
      <c r="D17" s="40"/>
      <c r="E17" s="41" t="s">
        <v>14</v>
      </c>
      <c r="F17" s="47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48"/>
      <c r="C20" s="49" t="s">
        <v>42</v>
      </c>
      <c r="D20" s="3"/>
      <c r="E20" s="4"/>
      <c r="F20" s="5"/>
    </row>
    <row r="21" spans="2:6" ht="15.75" x14ac:dyDescent="0.3">
      <c r="B21" s="50" t="s">
        <v>0</v>
      </c>
      <c r="C21" s="51" t="s">
        <v>18</v>
      </c>
      <c r="D21" s="8"/>
      <c r="E21" s="59"/>
      <c r="F21" s="10"/>
    </row>
    <row r="22" spans="2:6" ht="15.75" x14ac:dyDescent="0.3">
      <c r="B22" s="52" t="s">
        <v>1</v>
      </c>
      <c r="C22" s="53" t="s">
        <v>45</v>
      </c>
      <c r="D22" s="13"/>
      <c r="E22" s="66" t="s">
        <v>35</v>
      </c>
      <c r="F22" s="14"/>
    </row>
    <row r="23" spans="2:6" ht="15.75" x14ac:dyDescent="0.3">
      <c r="B23" s="52" t="s">
        <v>2</v>
      </c>
      <c r="C23" s="54" t="s">
        <v>46</v>
      </c>
      <c r="D23" s="16"/>
      <c r="E23" s="72" t="s">
        <v>55</v>
      </c>
      <c r="F23" s="14"/>
    </row>
    <row r="24" spans="2:6" ht="15.75" x14ac:dyDescent="0.3">
      <c r="B24" s="52" t="s">
        <v>3</v>
      </c>
      <c r="C24" s="54"/>
      <c r="D24" s="8"/>
      <c r="E24" s="17"/>
      <c r="F24" s="14"/>
    </row>
    <row r="25" spans="2:6" ht="15.75" x14ac:dyDescent="0.3">
      <c r="B25" s="52" t="s">
        <v>4</v>
      </c>
      <c r="C25" s="54">
        <v>110918</v>
      </c>
      <c r="D25" s="8"/>
      <c r="E25" s="14"/>
      <c r="F25" s="14"/>
    </row>
    <row r="26" spans="2:6" ht="15.75" x14ac:dyDescent="0.3">
      <c r="B26" s="24" t="s">
        <v>5</v>
      </c>
      <c r="C26" s="25">
        <v>1</v>
      </c>
      <c r="D26" s="8"/>
      <c r="E26" s="14"/>
      <c r="F26" s="14"/>
    </row>
    <row r="27" spans="2:6" ht="15.75" x14ac:dyDescent="0.3">
      <c r="B27" s="55" t="s">
        <v>6</v>
      </c>
      <c r="C27" s="56"/>
      <c r="D27" s="8"/>
      <c r="E27" s="20"/>
      <c r="F27" s="14"/>
    </row>
    <row r="28" spans="2:6" ht="15.75" x14ac:dyDescent="0.3">
      <c r="B28" s="55" t="s">
        <v>7</v>
      </c>
      <c r="C28" s="56"/>
      <c r="D28" s="8"/>
      <c r="E28" s="20"/>
      <c r="F28" s="14"/>
    </row>
    <row r="29" spans="2:6" ht="16.5" thickBot="1" x14ac:dyDescent="0.35">
      <c r="B29" s="55" t="s">
        <v>8</v>
      </c>
      <c r="C29" s="56"/>
      <c r="D29" s="8"/>
      <c r="E29" s="20"/>
      <c r="F29" s="21"/>
    </row>
    <row r="30" spans="2:6" ht="15.75" thickBot="1" x14ac:dyDescent="0.3">
      <c r="B30" s="26" t="s">
        <v>9</v>
      </c>
      <c r="C30" s="26" t="s">
        <v>10</v>
      </c>
      <c r="D30" s="26" t="s">
        <v>11</v>
      </c>
      <c r="E30" s="27" t="s">
        <v>12</v>
      </c>
      <c r="F30" s="26" t="s">
        <v>13</v>
      </c>
    </row>
    <row r="31" spans="2:6" ht="15.75" x14ac:dyDescent="0.3">
      <c r="B31" s="33"/>
      <c r="C31" s="34"/>
      <c r="D31" s="35"/>
      <c r="E31" s="36"/>
      <c r="F31" s="37"/>
    </row>
    <row r="32" spans="2:6" ht="15.75" x14ac:dyDescent="0.3">
      <c r="B32" s="61">
        <v>3200000000</v>
      </c>
      <c r="C32" s="29" t="s">
        <v>44</v>
      </c>
      <c r="D32" s="57">
        <v>1</v>
      </c>
      <c r="E32" s="58">
        <v>156470</v>
      </c>
      <c r="F32" s="39">
        <f>+D32*E32</f>
        <v>156470</v>
      </c>
    </row>
    <row r="33" spans="2:6" ht="16.5" thickBot="1" x14ac:dyDescent="0.35">
      <c r="B33" s="61"/>
      <c r="C33" s="45"/>
      <c r="D33" s="40"/>
      <c r="E33" s="41" t="s">
        <v>14</v>
      </c>
      <c r="F33" s="47">
        <f>SUM(F31:F32)</f>
        <v>156470</v>
      </c>
    </row>
    <row r="35" spans="2:6" ht="15.75" thickBot="1" x14ac:dyDescent="0.3"/>
    <row r="36" spans="2:6" ht="15.75" thickBot="1" x14ac:dyDescent="0.3">
      <c r="B36" s="48"/>
      <c r="C36" s="49" t="s">
        <v>47</v>
      </c>
      <c r="D36" s="3"/>
      <c r="E36" s="4"/>
      <c r="F36" s="5"/>
    </row>
    <row r="37" spans="2:6" ht="15.75" x14ac:dyDescent="0.3">
      <c r="B37" s="50" t="s">
        <v>0</v>
      </c>
      <c r="C37" s="51" t="s">
        <v>48</v>
      </c>
      <c r="D37" s="8"/>
      <c r="E37" s="59"/>
      <c r="F37" s="10"/>
    </row>
    <row r="38" spans="2:6" ht="15.75" x14ac:dyDescent="0.3">
      <c r="B38" s="52" t="s">
        <v>1</v>
      </c>
      <c r="C38" s="53" t="s">
        <v>49</v>
      </c>
      <c r="D38" s="13"/>
      <c r="E38" s="66" t="s">
        <v>35</v>
      </c>
      <c r="F38" s="14"/>
    </row>
    <row r="39" spans="2:6" ht="15.75" x14ac:dyDescent="0.3">
      <c r="B39" s="52" t="s">
        <v>2</v>
      </c>
      <c r="C39" s="54" t="s">
        <v>46</v>
      </c>
      <c r="D39" s="16"/>
      <c r="E39" s="72" t="s">
        <v>107</v>
      </c>
      <c r="F39" s="14"/>
    </row>
    <row r="40" spans="2:6" ht="15.75" x14ac:dyDescent="0.3">
      <c r="B40" s="52" t="s">
        <v>3</v>
      </c>
      <c r="C40" s="54"/>
      <c r="D40" s="8"/>
      <c r="E40" s="17"/>
      <c r="F40" s="14"/>
    </row>
    <row r="41" spans="2:6" ht="15.75" x14ac:dyDescent="0.3">
      <c r="B41" s="52" t="s">
        <v>4</v>
      </c>
      <c r="C41" s="54">
        <v>973</v>
      </c>
      <c r="D41" s="8"/>
      <c r="E41" s="14"/>
      <c r="F41" s="14"/>
    </row>
    <row r="42" spans="2:6" ht="15.75" x14ac:dyDescent="0.3">
      <c r="B42" s="24" t="s">
        <v>5</v>
      </c>
      <c r="C42" s="25">
        <v>1</v>
      </c>
      <c r="D42" s="8"/>
      <c r="E42" s="14"/>
      <c r="F42" s="14"/>
    </row>
    <row r="43" spans="2:6" ht="15.75" x14ac:dyDescent="0.3">
      <c r="B43" s="55" t="s">
        <v>6</v>
      </c>
      <c r="C43" s="56"/>
      <c r="D43" s="8"/>
      <c r="E43" s="20"/>
      <c r="F43" s="14"/>
    </row>
    <row r="44" spans="2:6" ht="15.75" x14ac:dyDescent="0.3">
      <c r="B44" s="55" t="s">
        <v>7</v>
      </c>
      <c r="C44" s="56"/>
      <c r="D44" s="8"/>
      <c r="E44" s="20"/>
      <c r="F44" s="14"/>
    </row>
    <row r="45" spans="2:6" ht="16.5" thickBot="1" x14ac:dyDescent="0.35">
      <c r="B45" s="55" t="s">
        <v>8</v>
      </c>
      <c r="C45" s="56"/>
      <c r="D45" s="8"/>
      <c r="E45" s="20"/>
      <c r="F45" s="21"/>
    </row>
    <row r="46" spans="2:6" ht="15.75" thickBot="1" x14ac:dyDescent="0.3">
      <c r="B46" s="26" t="s">
        <v>9</v>
      </c>
      <c r="C46" s="26" t="s">
        <v>10</v>
      </c>
      <c r="D46" s="26" t="s">
        <v>11</v>
      </c>
      <c r="E46" s="27" t="s">
        <v>12</v>
      </c>
      <c r="F46" s="26" t="s">
        <v>13</v>
      </c>
    </row>
    <row r="47" spans="2:6" ht="15.75" x14ac:dyDescent="0.3">
      <c r="B47" s="33"/>
      <c r="C47" s="34"/>
      <c r="D47" s="35"/>
      <c r="E47" s="36"/>
      <c r="F47" s="37"/>
    </row>
    <row r="48" spans="2:6" ht="15.75" x14ac:dyDescent="0.3">
      <c r="B48" s="61">
        <v>111</v>
      </c>
      <c r="C48" s="29" t="s">
        <v>50</v>
      </c>
      <c r="D48" s="57">
        <v>1</v>
      </c>
      <c r="E48" s="58">
        <v>250000</v>
      </c>
      <c r="F48" s="39">
        <f>+D48*E48</f>
        <v>250000</v>
      </c>
    </row>
    <row r="49" spans="2:6" ht="16.5" thickBot="1" x14ac:dyDescent="0.35">
      <c r="B49" s="61"/>
      <c r="C49" s="45"/>
      <c r="D49" s="40"/>
      <c r="E49" s="41" t="s">
        <v>14</v>
      </c>
      <c r="F49" s="47">
        <f>SUM(F47:F48)</f>
        <v>250000</v>
      </c>
    </row>
    <row r="51" spans="2:6" ht="15.75" x14ac:dyDescent="0.25">
      <c r="E51" s="23" t="s">
        <v>16</v>
      </c>
      <c r="F51" s="22">
        <f>F49+F33+F17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F76" sqref="F76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48"/>
      <c r="C3" s="49" t="s">
        <v>54</v>
      </c>
      <c r="D3" s="3"/>
      <c r="E3" s="4"/>
      <c r="F3" s="5"/>
    </row>
    <row r="4" spans="2:6" ht="15.75" x14ac:dyDescent="0.3">
      <c r="B4" s="50" t="s">
        <v>0</v>
      </c>
      <c r="C4" s="51" t="s">
        <v>18</v>
      </c>
      <c r="D4" s="8"/>
      <c r="E4" s="59"/>
      <c r="F4" s="10"/>
    </row>
    <row r="5" spans="2:6" ht="15.75" x14ac:dyDescent="0.3">
      <c r="B5" s="52" t="s">
        <v>1</v>
      </c>
      <c r="C5" s="53" t="s">
        <v>19</v>
      </c>
      <c r="D5" s="13"/>
      <c r="E5" s="66" t="s">
        <v>35</v>
      </c>
      <c r="F5" s="14"/>
    </row>
    <row r="6" spans="2:6" ht="15.75" x14ac:dyDescent="0.3">
      <c r="B6" s="52" t="s">
        <v>2</v>
      </c>
      <c r="C6" s="54"/>
      <c r="D6" s="16"/>
      <c r="E6" s="78" t="s">
        <v>71</v>
      </c>
      <c r="F6" s="14"/>
    </row>
    <row r="7" spans="2:6" ht="15.75" x14ac:dyDescent="0.3">
      <c r="B7" s="52" t="s">
        <v>3</v>
      </c>
      <c r="C7" s="54">
        <v>126929</v>
      </c>
      <c r="D7" s="8"/>
      <c r="E7" s="17"/>
      <c r="F7" s="14"/>
    </row>
    <row r="8" spans="2:6" ht="15.75" x14ac:dyDescent="0.3">
      <c r="B8" s="52" t="s">
        <v>4</v>
      </c>
      <c r="C8" s="54">
        <v>111425</v>
      </c>
      <c r="D8" s="8"/>
      <c r="E8" s="14"/>
      <c r="F8" s="14"/>
    </row>
    <row r="9" spans="2:6" ht="15.75" x14ac:dyDescent="0.3">
      <c r="B9" s="24" t="s">
        <v>5</v>
      </c>
      <c r="C9" s="25">
        <v>1</v>
      </c>
      <c r="D9" s="8"/>
      <c r="E9" s="14"/>
      <c r="F9" s="14"/>
    </row>
    <row r="10" spans="2:6" ht="15.75" x14ac:dyDescent="0.3">
      <c r="B10" s="55" t="s">
        <v>6</v>
      </c>
      <c r="C10" s="56"/>
      <c r="D10" s="8"/>
      <c r="E10" s="20"/>
      <c r="F10" s="14"/>
    </row>
    <row r="11" spans="2:6" ht="15.75" x14ac:dyDescent="0.3">
      <c r="B11" s="55" t="s">
        <v>7</v>
      </c>
      <c r="C11" s="56"/>
      <c r="D11" s="8"/>
      <c r="E11" s="20"/>
      <c r="F11" s="14"/>
    </row>
    <row r="12" spans="2:6" ht="16.5" thickBot="1" x14ac:dyDescent="0.35">
      <c r="B12" s="55" t="s">
        <v>8</v>
      </c>
      <c r="C12" s="56"/>
      <c r="D12" s="8"/>
      <c r="E12" s="20"/>
      <c r="F12" s="21"/>
    </row>
    <row r="13" spans="2:6" ht="15.75" thickBot="1" x14ac:dyDescent="0.3">
      <c r="B13" s="26" t="s">
        <v>9</v>
      </c>
      <c r="C13" s="26" t="s">
        <v>10</v>
      </c>
      <c r="D13" s="26" t="s">
        <v>11</v>
      </c>
      <c r="E13" s="27" t="s">
        <v>12</v>
      </c>
      <c r="F13" s="26" t="s">
        <v>13</v>
      </c>
    </row>
    <row r="14" spans="2:6" ht="15.75" x14ac:dyDescent="0.3">
      <c r="B14" s="33"/>
      <c r="C14" s="34"/>
      <c r="D14" s="35"/>
      <c r="E14" s="36"/>
      <c r="F14" s="37"/>
    </row>
    <row r="15" spans="2:6" ht="16.5" customHeight="1" x14ac:dyDescent="0.3">
      <c r="B15" s="61">
        <v>554012</v>
      </c>
      <c r="C15" s="29" t="s">
        <v>52</v>
      </c>
      <c r="D15" s="57">
        <v>1</v>
      </c>
      <c r="E15" s="58">
        <v>504700</v>
      </c>
      <c r="F15" s="39">
        <f>+D15*E15</f>
        <v>504700</v>
      </c>
    </row>
    <row r="16" spans="2:6" ht="16.5" customHeight="1" x14ac:dyDescent="0.3">
      <c r="B16" s="61">
        <v>3200000000</v>
      </c>
      <c r="C16" s="68" t="s">
        <v>53</v>
      </c>
      <c r="D16" s="69">
        <v>1</v>
      </c>
      <c r="E16" s="70">
        <v>168000</v>
      </c>
      <c r="F16" s="71">
        <f>E16</f>
        <v>168000</v>
      </c>
    </row>
    <row r="17" spans="2:6" ht="16.5" thickBot="1" x14ac:dyDescent="0.35">
      <c r="B17" s="61"/>
      <c r="C17" s="45"/>
      <c r="D17" s="40"/>
      <c r="E17" s="41" t="s">
        <v>14</v>
      </c>
      <c r="F17" s="47">
        <f>F16+F15</f>
        <v>672700</v>
      </c>
    </row>
    <row r="20" spans="2:6" ht="15.75" thickBot="1" x14ac:dyDescent="0.3"/>
    <row r="21" spans="2:6" ht="15.75" thickBot="1" x14ac:dyDescent="0.3">
      <c r="B21" s="48"/>
      <c r="C21" s="49" t="s">
        <v>62</v>
      </c>
      <c r="D21" s="3"/>
      <c r="E21" s="4"/>
      <c r="F21" s="5"/>
    </row>
    <row r="22" spans="2:6" ht="15.75" x14ac:dyDescent="0.3">
      <c r="B22" s="50" t="s">
        <v>0</v>
      </c>
      <c r="C22" s="51" t="s">
        <v>63</v>
      </c>
      <c r="D22" s="8"/>
      <c r="E22" s="59"/>
      <c r="F22" s="10"/>
    </row>
    <row r="23" spans="2:6" ht="15.75" x14ac:dyDescent="0.3">
      <c r="B23" s="52" t="s">
        <v>1</v>
      </c>
      <c r="C23" s="53" t="s">
        <v>64</v>
      </c>
      <c r="D23" s="13"/>
      <c r="E23" s="66" t="s">
        <v>72</v>
      </c>
      <c r="F23" s="14"/>
    </row>
    <row r="24" spans="2:6" ht="15.75" x14ac:dyDescent="0.3">
      <c r="B24" s="52" t="s">
        <v>2</v>
      </c>
      <c r="C24" s="54"/>
      <c r="D24" s="16"/>
      <c r="E24" s="101" t="s">
        <v>106</v>
      </c>
      <c r="F24" s="14"/>
    </row>
    <row r="25" spans="2:6" ht="15.75" x14ac:dyDescent="0.3">
      <c r="B25" s="52" t="s">
        <v>3</v>
      </c>
      <c r="C25" s="54"/>
      <c r="D25" s="8"/>
      <c r="E25" s="17"/>
      <c r="F25" s="14"/>
    </row>
    <row r="26" spans="2:6" ht="15.75" x14ac:dyDescent="0.3">
      <c r="B26" s="52" t="s">
        <v>4</v>
      </c>
      <c r="C26" s="54" t="s">
        <v>65</v>
      </c>
      <c r="D26" s="8"/>
      <c r="E26" s="14"/>
      <c r="F26" s="14"/>
    </row>
    <row r="27" spans="2:6" ht="15.75" x14ac:dyDescent="0.3">
      <c r="B27" s="24" t="s">
        <v>5</v>
      </c>
      <c r="C27" s="25"/>
      <c r="D27" s="8"/>
      <c r="E27" s="14"/>
      <c r="F27" s="14"/>
    </row>
    <row r="28" spans="2:6" ht="15.75" x14ac:dyDescent="0.3">
      <c r="B28" s="55" t="s">
        <v>6</v>
      </c>
      <c r="C28" s="56"/>
      <c r="D28" s="8"/>
      <c r="E28" s="20"/>
      <c r="F28" s="14"/>
    </row>
    <row r="29" spans="2:6" ht="15.75" x14ac:dyDescent="0.3">
      <c r="B29" s="55" t="s">
        <v>7</v>
      </c>
      <c r="C29" s="56"/>
      <c r="D29" s="8"/>
      <c r="E29" s="20"/>
      <c r="F29" s="14"/>
    </row>
    <row r="30" spans="2:6" ht="16.5" thickBot="1" x14ac:dyDescent="0.35">
      <c r="B30" s="55" t="s">
        <v>8</v>
      </c>
      <c r="C30" s="56"/>
      <c r="D30" s="8"/>
      <c r="E30" s="20"/>
      <c r="F30" s="21"/>
    </row>
    <row r="31" spans="2:6" ht="15.75" thickBot="1" x14ac:dyDescent="0.3">
      <c r="B31" s="26" t="s">
        <v>9</v>
      </c>
      <c r="C31" s="26" t="s">
        <v>10</v>
      </c>
      <c r="D31" s="26" t="s">
        <v>11</v>
      </c>
      <c r="E31" s="27" t="s">
        <v>12</v>
      </c>
      <c r="F31" s="26" t="s">
        <v>13</v>
      </c>
    </row>
    <row r="32" spans="2:6" ht="15.75" x14ac:dyDescent="0.3">
      <c r="B32" s="33"/>
      <c r="C32" s="34"/>
      <c r="D32" s="35"/>
      <c r="E32" s="36"/>
      <c r="F32" s="37"/>
    </row>
    <row r="33" spans="2:6" ht="15.75" x14ac:dyDescent="0.3">
      <c r="B33" s="61">
        <v>553600</v>
      </c>
      <c r="C33" s="62" t="s">
        <v>66</v>
      </c>
      <c r="D33" s="63">
        <v>1</v>
      </c>
      <c r="E33" s="64">
        <v>1700000</v>
      </c>
      <c r="F33" s="65">
        <f>E33*D33</f>
        <v>1700000</v>
      </c>
    </row>
    <row r="34" spans="2:6" ht="15.75" x14ac:dyDescent="0.3">
      <c r="B34" s="61">
        <v>272051</v>
      </c>
      <c r="C34" s="62" t="s">
        <v>67</v>
      </c>
      <c r="D34" s="63">
        <v>1</v>
      </c>
      <c r="E34" s="64">
        <v>200000</v>
      </c>
      <c r="F34" s="65">
        <f>E34*D34</f>
        <v>200000</v>
      </c>
    </row>
    <row r="35" spans="2:6" ht="15.75" x14ac:dyDescent="0.3">
      <c r="B35" s="61">
        <v>283661</v>
      </c>
      <c r="C35" s="29" t="s">
        <v>68</v>
      </c>
      <c r="D35" s="57">
        <v>1</v>
      </c>
      <c r="E35" s="58">
        <v>240000</v>
      </c>
      <c r="F35" s="39">
        <f>E35*D35</f>
        <v>240000</v>
      </c>
    </row>
    <row r="36" spans="2:6" ht="15.75" x14ac:dyDescent="0.3">
      <c r="B36" s="61">
        <v>550316</v>
      </c>
      <c r="C36" s="68" t="s">
        <v>69</v>
      </c>
      <c r="D36" s="69">
        <v>1</v>
      </c>
      <c r="E36" s="70">
        <v>150000</v>
      </c>
      <c r="F36" s="71">
        <f>E36*D36</f>
        <v>150000</v>
      </c>
    </row>
    <row r="37" spans="2:6" ht="15.75" x14ac:dyDescent="0.3">
      <c r="B37" s="61">
        <v>28325</v>
      </c>
      <c r="C37" s="68" t="s">
        <v>70</v>
      </c>
      <c r="D37" s="69">
        <v>1</v>
      </c>
      <c r="E37" s="70">
        <v>100000</v>
      </c>
      <c r="F37" s="71">
        <f>E37*D37</f>
        <v>100000</v>
      </c>
    </row>
    <row r="38" spans="2:6" ht="15.75" x14ac:dyDescent="0.3">
      <c r="B38" s="61"/>
      <c r="C38" s="68"/>
      <c r="D38" s="69"/>
      <c r="E38" s="70"/>
      <c r="F38" s="71"/>
    </row>
    <row r="39" spans="2:6" ht="16.5" thickBot="1" x14ac:dyDescent="0.35">
      <c r="B39" s="61"/>
      <c r="C39" s="45"/>
      <c r="D39" s="40"/>
      <c r="E39" s="41" t="s">
        <v>14</v>
      </c>
      <c r="F39" s="47">
        <f>SUM(F33:F38)</f>
        <v>2390000</v>
      </c>
    </row>
    <row r="41" spans="2:6" ht="15.75" thickBot="1" x14ac:dyDescent="0.3"/>
    <row r="42" spans="2:6" ht="15.75" thickBot="1" x14ac:dyDescent="0.3">
      <c r="B42" s="48"/>
      <c r="C42" s="49" t="s">
        <v>86</v>
      </c>
      <c r="D42" s="3"/>
      <c r="E42" s="4"/>
      <c r="F42" s="5"/>
    </row>
    <row r="43" spans="2:6" ht="16.5" thickBot="1" x14ac:dyDescent="0.35">
      <c r="B43" s="50" t="s">
        <v>0</v>
      </c>
      <c r="C43" s="54" t="s">
        <v>74</v>
      </c>
      <c r="D43" s="8"/>
      <c r="E43" s="59"/>
      <c r="F43" s="10"/>
    </row>
    <row r="44" spans="2:6" ht="15.75" x14ac:dyDescent="0.3">
      <c r="B44" s="52" t="s">
        <v>1</v>
      </c>
      <c r="C44" s="51" t="s">
        <v>73</v>
      </c>
      <c r="D44" s="13"/>
      <c r="E44" s="66" t="s">
        <v>72</v>
      </c>
      <c r="F44" s="14"/>
    </row>
    <row r="45" spans="2:6" ht="15.75" x14ac:dyDescent="0.3">
      <c r="B45" s="52" t="s">
        <v>2</v>
      </c>
      <c r="C45" s="54"/>
      <c r="D45" s="16"/>
      <c r="E45" s="98" t="s">
        <v>103</v>
      </c>
      <c r="F45" s="14"/>
    </row>
    <row r="46" spans="2:6" ht="15.75" x14ac:dyDescent="0.3">
      <c r="B46" s="52" t="s">
        <v>3</v>
      </c>
      <c r="C46" s="54"/>
      <c r="D46" s="8"/>
      <c r="E46" s="99" t="s">
        <v>104</v>
      </c>
      <c r="F46" s="14"/>
    </row>
    <row r="47" spans="2:6" ht="15.75" x14ac:dyDescent="0.3">
      <c r="B47" s="52" t="s">
        <v>4</v>
      </c>
      <c r="C47" s="54" t="s">
        <v>75</v>
      </c>
      <c r="D47" s="8"/>
      <c r="E47" s="100" t="s">
        <v>105</v>
      </c>
      <c r="F47" s="14"/>
    </row>
    <row r="48" spans="2:6" ht="15.75" x14ac:dyDescent="0.3">
      <c r="B48" s="24" t="s">
        <v>5</v>
      </c>
      <c r="C48" s="25"/>
      <c r="D48" s="8"/>
      <c r="E48" s="14"/>
      <c r="F48" s="14"/>
    </row>
    <row r="49" spans="2:6" ht="15.75" x14ac:dyDescent="0.3">
      <c r="B49" s="55" t="s">
        <v>6</v>
      </c>
      <c r="C49" s="56"/>
      <c r="D49" s="8"/>
      <c r="E49" s="20"/>
      <c r="F49" s="14"/>
    </row>
    <row r="50" spans="2:6" ht="15.75" x14ac:dyDescent="0.3">
      <c r="B50" s="55" t="s">
        <v>7</v>
      </c>
      <c r="C50" s="56"/>
      <c r="D50" s="8"/>
      <c r="E50" s="20"/>
      <c r="F50" s="14"/>
    </row>
    <row r="51" spans="2:6" ht="16.5" thickBot="1" x14ac:dyDescent="0.35">
      <c r="B51" s="55" t="s">
        <v>8</v>
      </c>
      <c r="C51" s="56"/>
      <c r="D51" s="8"/>
      <c r="E51" s="20"/>
      <c r="F51" s="21"/>
    </row>
    <row r="52" spans="2:6" ht="15.75" thickBot="1" x14ac:dyDescent="0.3">
      <c r="B52" s="26" t="s">
        <v>9</v>
      </c>
      <c r="C52" s="26" t="s">
        <v>10</v>
      </c>
      <c r="D52" s="26" t="s">
        <v>11</v>
      </c>
      <c r="E52" s="27" t="s">
        <v>12</v>
      </c>
      <c r="F52" s="26" t="s">
        <v>13</v>
      </c>
    </row>
    <row r="53" spans="2:6" ht="15.75" x14ac:dyDescent="0.3">
      <c r="B53" s="33"/>
      <c r="C53" s="34"/>
      <c r="D53" s="35"/>
      <c r="E53" s="36"/>
      <c r="F53" s="37"/>
    </row>
    <row r="54" spans="2:6" ht="15.75" x14ac:dyDescent="0.3">
      <c r="B54" s="61">
        <v>553600</v>
      </c>
      <c r="C54" s="62" t="s">
        <v>66</v>
      </c>
      <c r="D54" s="63">
        <v>1</v>
      </c>
      <c r="E54" s="64">
        <v>1600000</v>
      </c>
      <c r="F54" s="65">
        <f t="shared" ref="F54:F70" si="0">E54*D54</f>
        <v>1600000</v>
      </c>
    </row>
    <row r="55" spans="2:6" ht="15.75" x14ac:dyDescent="0.3">
      <c r="B55" s="61">
        <v>28466</v>
      </c>
      <c r="C55" s="62" t="s">
        <v>76</v>
      </c>
      <c r="D55" s="63">
        <v>1</v>
      </c>
      <c r="E55" s="64">
        <v>590000</v>
      </c>
      <c r="F55" s="65">
        <f t="shared" si="0"/>
        <v>590000</v>
      </c>
    </row>
    <row r="56" spans="2:6" ht="15.75" x14ac:dyDescent="0.3">
      <c r="B56" s="61">
        <v>284631</v>
      </c>
      <c r="C56" s="29" t="s">
        <v>68</v>
      </c>
      <c r="D56" s="57">
        <v>1</v>
      </c>
      <c r="E56" s="58">
        <v>240000</v>
      </c>
      <c r="F56" s="39">
        <f t="shared" si="0"/>
        <v>240000</v>
      </c>
    </row>
    <row r="57" spans="2:6" ht="15.75" x14ac:dyDescent="0.3">
      <c r="B57" s="61">
        <v>550316</v>
      </c>
      <c r="C57" s="68" t="s">
        <v>69</v>
      </c>
      <c r="D57" s="69">
        <v>1</v>
      </c>
      <c r="E57" s="70">
        <v>150000</v>
      </c>
      <c r="F57" s="71">
        <f t="shared" si="0"/>
        <v>150000</v>
      </c>
    </row>
    <row r="58" spans="2:6" ht="15.75" x14ac:dyDescent="0.3">
      <c r="B58" s="61">
        <v>272152</v>
      </c>
      <c r="C58" s="68" t="s">
        <v>76</v>
      </c>
      <c r="D58" s="69">
        <v>2</v>
      </c>
      <c r="E58" s="70">
        <v>190000</v>
      </c>
      <c r="F58" s="71">
        <f t="shared" si="0"/>
        <v>380000</v>
      </c>
    </row>
    <row r="59" spans="2:6" ht="15.75" x14ac:dyDescent="0.3">
      <c r="B59" s="61">
        <v>11340</v>
      </c>
      <c r="C59" s="68" t="s">
        <v>77</v>
      </c>
      <c r="D59" s="69">
        <v>1</v>
      </c>
      <c r="E59" s="70">
        <v>370000</v>
      </c>
      <c r="F59" s="71">
        <f t="shared" si="0"/>
        <v>370000</v>
      </c>
    </row>
    <row r="60" spans="2:6" ht="15.75" x14ac:dyDescent="0.3">
      <c r="B60" s="61">
        <v>28325</v>
      </c>
      <c r="C60" s="68" t="s">
        <v>78</v>
      </c>
      <c r="D60" s="69">
        <v>1</v>
      </c>
      <c r="E60" s="70">
        <v>100000</v>
      </c>
      <c r="F60" s="71">
        <f t="shared" si="0"/>
        <v>100000</v>
      </c>
    </row>
    <row r="61" spans="2:6" ht="15.75" x14ac:dyDescent="0.3">
      <c r="B61" s="61">
        <v>552531</v>
      </c>
      <c r="C61" s="68" t="s">
        <v>79</v>
      </c>
      <c r="D61" s="69">
        <v>1</v>
      </c>
      <c r="E61" s="70">
        <v>20000</v>
      </c>
      <c r="F61" s="71">
        <f t="shared" si="0"/>
        <v>20000</v>
      </c>
    </row>
    <row r="62" spans="2:6" ht="15.75" x14ac:dyDescent="0.3">
      <c r="B62" s="61">
        <v>552014</v>
      </c>
      <c r="C62" s="68" t="s">
        <v>80</v>
      </c>
      <c r="D62" s="69">
        <v>1</v>
      </c>
      <c r="E62" s="70">
        <v>8356000</v>
      </c>
      <c r="F62" s="71">
        <f t="shared" si="0"/>
        <v>8356000</v>
      </c>
    </row>
    <row r="63" spans="2:6" ht="15.75" x14ac:dyDescent="0.3">
      <c r="B63" s="61">
        <v>550316</v>
      </c>
      <c r="C63" s="68" t="s">
        <v>81</v>
      </c>
      <c r="D63" s="69">
        <v>1</v>
      </c>
      <c r="E63" s="70">
        <v>150000</v>
      </c>
      <c r="F63" s="71">
        <f t="shared" si="0"/>
        <v>150000</v>
      </c>
    </row>
    <row r="64" spans="2:6" ht="15.75" x14ac:dyDescent="0.3">
      <c r="B64" s="61">
        <v>550057</v>
      </c>
      <c r="C64" s="68" t="s">
        <v>82</v>
      </c>
      <c r="D64" s="69">
        <v>1</v>
      </c>
      <c r="E64" s="70">
        <v>250000</v>
      </c>
      <c r="F64" s="71">
        <f t="shared" si="0"/>
        <v>250000</v>
      </c>
    </row>
    <row r="65" spans="2:6" ht="15.75" x14ac:dyDescent="0.3">
      <c r="B65" s="61">
        <v>550448</v>
      </c>
      <c r="C65" s="68" t="s">
        <v>83</v>
      </c>
      <c r="D65" s="69">
        <v>4</v>
      </c>
      <c r="E65" s="70">
        <v>4000</v>
      </c>
      <c r="F65" s="71">
        <f t="shared" si="0"/>
        <v>16000</v>
      </c>
    </row>
    <row r="66" spans="2:6" ht="15.75" x14ac:dyDescent="0.3">
      <c r="B66" s="61">
        <v>554903</v>
      </c>
      <c r="C66" s="68" t="s">
        <v>84</v>
      </c>
      <c r="D66" s="69">
        <v>1</v>
      </c>
      <c r="E66" s="70">
        <v>80000</v>
      </c>
      <c r="F66" s="71">
        <f t="shared" si="0"/>
        <v>80000</v>
      </c>
    </row>
    <row r="67" spans="2:6" ht="15.75" x14ac:dyDescent="0.3">
      <c r="B67" s="61">
        <v>283121</v>
      </c>
      <c r="C67" s="68" t="s">
        <v>76</v>
      </c>
      <c r="D67" s="69">
        <v>1</v>
      </c>
      <c r="E67" s="70">
        <v>240000</v>
      </c>
      <c r="F67" s="71">
        <f t="shared" si="0"/>
        <v>240000</v>
      </c>
    </row>
    <row r="68" spans="2:6" ht="15.75" x14ac:dyDescent="0.3">
      <c r="B68" s="61">
        <v>28463</v>
      </c>
      <c r="C68" s="68" t="s">
        <v>85</v>
      </c>
      <c r="D68" s="69">
        <v>1</v>
      </c>
      <c r="E68" s="70">
        <v>290000</v>
      </c>
      <c r="F68" s="71">
        <f t="shared" si="0"/>
        <v>290000</v>
      </c>
    </row>
    <row r="69" spans="2:6" ht="15.75" x14ac:dyDescent="0.3">
      <c r="B69" s="61">
        <v>295051</v>
      </c>
      <c r="C69" s="68" t="s">
        <v>76</v>
      </c>
      <c r="D69" s="69">
        <v>1</v>
      </c>
      <c r="E69" s="70">
        <v>298000</v>
      </c>
      <c r="F69" s="71">
        <f t="shared" si="0"/>
        <v>298000</v>
      </c>
    </row>
    <row r="70" spans="2:6" ht="15.75" x14ac:dyDescent="0.3">
      <c r="B70" s="61">
        <v>272153</v>
      </c>
      <c r="C70" s="68" t="s">
        <v>76</v>
      </c>
      <c r="D70" s="69">
        <v>1</v>
      </c>
      <c r="E70" s="70">
        <v>270000</v>
      </c>
      <c r="F70" s="71">
        <f t="shared" si="0"/>
        <v>270000</v>
      </c>
    </row>
    <row r="71" spans="2:6" ht="15.75" x14ac:dyDescent="0.3">
      <c r="B71" s="61"/>
      <c r="C71" s="68"/>
      <c r="D71" s="69"/>
      <c r="E71" s="70"/>
      <c r="F71" s="71"/>
    </row>
    <row r="72" spans="2:6" ht="16.5" thickBot="1" x14ac:dyDescent="0.35">
      <c r="B72" s="61"/>
      <c r="C72" s="45"/>
      <c r="D72" s="40"/>
      <c r="E72" s="41" t="s">
        <v>14</v>
      </c>
      <c r="F72" s="47">
        <f>SUM(F54:F71)</f>
        <v>13400000</v>
      </c>
    </row>
    <row r="75" spans="2:6" x14ac:dyDescent="0.25">
      <c r="E75" s="75" t="s">
        <v>16</v>
      </c>
      <c r="F75" s="76">
        <f>F72+F39+F17</f>
        <v>16462700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6"/>
  <sheetViews>
    <sheetView tabSelected="1" topLeftCell="A49" workbookViewId="0">
      <selection activeCell="J51" sqref="J51"/>
    </sheetView>
  </sheetViews>
  <sheetFormatPr baseColWidth="10" defaultRowHeight="15" x14ac:dyDescent="0.25"/>
  <cols>
    <col min="2" max="2" width="36.42578125" customWidth="1"/>
    <col min="3" max="3" width="41.28515625" customWidth="1"/>
    <col min="4" max="4" width="13.42578125" customWidth="1"/>
    <col min="5" max="5" width="14.85546875" customWidth="1"/>
    <col min="6" max="6" width="15.28515625" customWidth="1"/>
  </cols>
  <sheetData>
    <row r="3" spans="2:6" ht="15.75" thickBot="1" x14ac:dyDescent="0.3"/>
    <row r="4" spans="2:6" ht="15.75" thickBot="1" x14ac:dyDescent="0.3">
      <c r="B4" s="116"/>
      <c r="C4" s="117" t="s">
        <v>97</v>
      </c>
      <c r="D4" s="80"/>
      <c r="E4" s="79"/>
      <c r="F4" s="81"/>
    </row>
    <row r="5" spans="2:6" x14ac:dyDescent="0.25">
      <c r="B5" s="118" t="s">
        <v>0</v>
      </c>
      <c r="C5" s="119" t="s">
        <v>87</v>
      </c>
      <c r="D5" s="80"/>
      <c r="E5" s="80"/>
      <c r="F5" s="81"/>
    </row>
    <row r="6" spans="2:6" x14ac:dyDescent="0.25">
      <c r="B6" s="120" t="s">
        <v>1</v>
      </c>
      <c r="C6" s="121" t="s">
        <v>88</v>
      </c>
      <c r="D6" s="80"/>
      <c r="E6" s="97" t="s">
        <v>100</v>
      </c>
      <c r="F6" s="79"/>
    </row>
    <row r="7" spans="2:6" x14ac:dyDescent="0.25">
      <c r="B7" s="120" t="s">
        <v>2</v>
      </c>
      <c r="C7" s="122"/>
      <c r="D7" s="80"/>
      <c r="E7" s="80"/>
      <c r="F7" s="79"/>
    </row>
    <row r="8" spans="2:6" x14ac:dyDescent="0.25">
      <c r="B8" s="120" t="s">
        <v>3</v>
      </c>
      <c r="C8" s="122"/>
      <c r="D8" s="80"/>
      <c r="E8" s="79"/>
      <c r="F8" s="79"/>
    </row>
    <row r="9" spans="2:6" x14ac:dyDescent="0.25">
      <c r="B9" s="120" t="s">
        <v>4</v>
      </c>
      <c r="C9" s="122" t="s">
        <v>89</v>
      </c>
      <c r="D9" s="80"/>
      <c r="E9" s="79"/>
      <c r="F9" s="79"/>
    </row>
    <row r="10" spans="2:6" x14ac:dyDescent="0.25">
      <c r="B10" s="123" t="s">
        <v>5</v>
      </c>
      <c r="C10" s="124">
        <v>2</v>
      </c>
      <c r="D10" s="80"/>
      <c r="E10" s="79"/>
      <c r="F10" s="79"/>
    </row>
    <row r="11" spans="2:6" x14ac:dyDescent="0.25">
      <c r="B11" s="120" t="s">
        <v>6</v>
      </c>
      <c r="C11" s="122"/>
      <c r="D11" s="80"/>
      <c r="E11" s="83"/>
      <c r="F11" s="79"/>
    </row>
    <row r="12" spans="2:6" x14ac:dyDescent="0.25">
      <c r="B12" s="120" t="s">
        <v>7</v>
      </c>
      <c r="C12" s="122"/>
      <c r="D12" s="80"/>
      <c r="E12" s="83"/>
      <c r="F12" s="79"/>
    </row>
    <row r="13" spans="2:6" ht="15.75" thickBot="1" x14ac:dyDescent="0.3">
      <c r="B13" s="125" t="s">
        <v>8</v>
      </c>
      <c r="C13" s="126"/>
      <c r="D13" s="80"/>
      <c r="E13" s="83"/>
      <c r="F13" s="85"/>
    </row>
    <row r="14" spans="2:6" ht="15.75" thickBot="1" x14ac:dyDescent="0.3">
      <c r="B14" s="86" t="s">
        <v>9</v>
      </c>
      <c r="C14" s="82" t="s">
        <v>10</v>
      </c>
      <c r="D14" s="84" t="s">
        <v>11</v>
      </c>
      <c r="E14" s="87" t="s">
        <v>12</v>
      </c>
      <c r="F14" s="84" t="s">
        <v>13</v>
      </c>
    </row>
    <row r="15" spans="2:6" x14ac:dyDescent="0.25">
      <c r="B15" s="110"/>
      <c r="C15" s="111"/>
      <c r="D15" s="112"/>
      <c r="E15" s="113"/>
      <c r="F15" s="114"/>
    </row>
    <row r="16" spans="2:6" x14ac:dyDescent="0.25">
      <c r="B16" s="107">
        <v>3200000000</v>
      </c>
      <c r="C16" s="103" t="s">
        <v>17</v>
      </c>
      <c r="D16" s="104">
        <v>1</v>
      </c>
      <c r="E16" s="58">
        <v>96672</v>
      </c>
      <c r="F16" s="58">
        <f>E16*D16</f>
        <v>96672</v>
      </c>
    </row>
    <row r="17" spans="2:6" x14ac:dyDescent="0.25">
      <c r="B17" s="102"/>
      <c r="C17" s="104" t="s">
        <v>96</v>
      </c>
      <c r="D17" s="104"/>
      <c r="E17" s="105"/>
      <c r="F17" s="58"/>
    </row>
    <row r="18" spans="2:6" x14ac:dyDescent="0.25">
      <c r="B18" s="107"/>
      <c r="C18" s="106"/>
      <c r="D18" s="104"/>
      <c r="E18" s="108" t="s">
        <v>90</v>
      </c>
      <c r="F18" s="109">
        <f>SUM(F16:F17)</f>
        <v>96672</v>
      </c>
    </row>
    <row r="19" spans="2:6" x14ac:dyDescent="0.25">
      <c r="B19" s="92"/>
      <c r="C19" s="93"/>
      <c r="D19" s="94"/>
      <c r="E19" s="95"/>
      <c r="F19" s="96"/>
    </row>
    <row r="20" spans="2:6" x14ac:dyDescent="0.25">
      <c r="B20" s="92"/>
      <c r="C20" s="93"/>
      <c r="D20" s="94"/>
      <c r="E20" s="95"/>
      <c r="F20" s="96"/>
    </row>
    <row r="21" spans="2:6" x14ac:dyDescent="0.25">
      <c r="B21" s="88"/>
      <c r="C21" s="88"/>
      <c r="D21" s="88"/>
      <c r="E21" s="88"/>
      <c r="F21" s="88"/>
    </row>
    <row r="22" spans="2:6" ht="15.75" thickBot="1" x14ac:dyDescent="0.3">
      <c r="B22" s="88"/>
      <c r="C22" s="88"/>
      <c r="D22" s="88"/>
      <c r="E22" s="88"/>
      <c r="F22" s="88"/>
    </row>
    <row r="23" spans="2:6" ht="15.75" thickBot="1" x14ac:dyDescent="0.3">
      <c r="B23" s="116"/>
      <c r="C23" s="117" t="s">
        <v>98</v>
      </c>
      <c r="D23" s="80"/>
      <c r="E23" s="79"/>
      <c r="F23" s="81"/>
    </row>
    <row r="24" spans="2:6" x14ac:dyDescent="0.25">
      <c r="B24" s="118" t="s">
        <v>0</v>
      </c>
      <c r="C24" s="119" t="s">
        <v>91</v>
      </c>
      <c r="D24" s="80"/>
      <c r="E24" s="80"/>
      <c r="F24" s="81"/>
    </row>
    <row r="25" spans="2:6" x14ac:dyDescent="0.25">
      <c r="B25" s="120" t="s">
        <v>1</v>
      </c>
      <c r="C25" s="121" t="s">
        <v>92</v>
      </c>
      <c r="D25" s="80"/>
      <c r="E25" s="97" t="s">
        <v>101</v>
      </c>
      <c r="F25" s="79"/>
    </row>
    <row r="26" spans="2:6" x14ac:dyDescent="0.25">
      <c r="B26" s="120" t="s">
        <v>2</v>
      </c>
      <c r="C26" s="122"/>
      <c r="D26" s="80"/>
      <c r="E26" s="80"/>
      <c r="F26" s="79"/>
    </row>
    <row r="27" spans="2:6" x14ac:dyDescent="0.25">
      <c r="B27" s="120" t="s">
        <v>3</v>
      </c>
      <c r="C27" s="122"/>
      <c r="D27" s="80"/>
      <c r="E27" s="79"/>
      <c r="F27" s="79"/>
    </row>
    <row r="28" spans="2:6" x14ac:dyDescent="0.25">
      <c r="B28" s="120" t="s">
        <v>4</v>
      </c>
      <c r="C28" s="122" t="s">
        <v>89</v>
      </c>
      <c r="D28" s="80"/>
      <c r="E28" s="79"/>
      <c r="F28" s="79"/>
    </row>
    <row r="29" spans="2:6" x14ac:dyDescent="0.25">
      <c r="B29" s="123" t="s">
        <v>5</v>
      </c>
      <c r="C29" s="124">
        <v>2</v>
      </c>
      <c r="D29" s="80"/>
      <c r="E29" s="79"/>
      <c r="F29" s="79"/>
    </row>
    <row r="30" spans="2:6" x14ac:dyDescent="0.25">
      <c r="B30" s="120" t="s">
        <v>6</v>
      </c>
      <c r="C30" s="122"/>
      <c r="D30" s="80"/>
      <c r="E30" s="83"/>
      <c r="F30" s="79"/>
    </row>
    <row r="31" spans="2:6" x14ac:dyDescent="0.25">
      <c r="B31" s="120" t="s">
        <v>7</v>
      </c>
      <c r="C31" s="122"/>
      <c r="D31" s="80"/>
      <c r="E31" s="83"/>
      <c r="F31" s="79"/>
    </row>
    <row r="32" spans="2:6" ht="15.75" thickBot="1" x14ac:dyDescent="0.3">
      <c r="B32" s="125" t="s">
        <v>8</v>
      </c>
      <c r="C32" s="126"/>
      <c r="D32" s="89"/>
      <c r="E32" s="90"/>
      <c r="F32" s="91"/>
    </row>
    <row r="33" spans="2:6" ht="15.75" thickBot="1" x14ac:dyDescent="0.3">
      <c r="B33" s="115" t="s">
        <v>9</v>
      </c>
      <c r="C33" s="84" t="s">
        <v>10</v>
      </c>
      <c r="D33" s="84" t="s">
        <v>11</v>
      </c>
      <c r="E33" s="87" t="s">
        <v>12</v>
      </c>
      <c r="F33" s="84" t="s">
        <v>13</v>
      </c>
    </row>
    <row r="34" spans="2:6" x14ac:dyDescent="0.25">
      <c r="B34" s="110">
        <v>3200000000</v>
      </c>
      <c r="C34" s="111" t="s">
        <v>93</v>
      </c>
      <c r="D34" s="112">
        <v>1</v>
      </c>
      <c r="E34" s="64">
        <v>160000</v>
      </c>
      <c r="F34" s="64">
        <v>160000</v>
      </c>
    </row>
    <row r="35" spans="2:6" x14ac:dyDescent="0.25">
      <c r="B35" s="107"/>
      <c r="C35" s="106"/>
      <c r="D35" s="104"/>
      <c r="E35" s="108" t="s">
        <v>90</v>
      </c>
      <c r="F35" s="58">
        <v>160000</v>
      </c>
    </row>
    <row r="36" spans="2:6" x14ac:dyDescent="0.25">
      <c r="B36" s="88"/>
      <c r="C36" s="88"/>
      <c r="D36" s="88"/>
      <c r="E36" s="88"/>
      <c r="F36" s="88"/>
    </row>
    <row r="37" spans="2:6" ht="15.75" thickBot="1" x14ac:dyDescent="0.3">
      <c r="B37" s="88"/>
      <c r="C37" s="88"/>
      <c r="D37" s="88"/>
      <c r="E37" s="88"/>
      <c r="F37" s="88"/>
    </row>
    <row r="38" spans="2:6" ht="15.75" thickBot="1" x14ac:dyDescent="0.3">
      <c r="B38" s="116"/>
      <c r="C38" s="117" t="s">
        <v>99</v>
      </c>
      <c r="D38" s="80"/>
      <c r="E38" s="79"/>
      <c r="F38" s="81"/>
    </row>
    <row r="39" spans="2:6" x14ac:dyDescent="0.25">
      <c r="B39" s="118" t="s">
        <v>0</v>
      </c>
      <c r="C39" s="119" t="s">
        <v>94</v>
      </c>
      <c r="D39" s="80"/>
      <c r="E39" s="80"/>
      <c r="F39" s="81"/>
    </row>
    <row r="40" spans="2:6" x14ac:dyDescent="0.25">
      <c r="B40" s="120" t="s">
        <v>1</v>
      </c>
      <c r="C40" s="121" t="s">
        <v>95</v>
      </c>
      <c r="D40" s="80"/>
      <c r="E40" s="97" t="s">
        <v>102</v>
      </c>
      <c r="F40" s="79"/>
    </row>
    <row r="41" spans="2:6" x14ac:dyDescent="0.25">
      <c r="B41" s="120" t="s">
        <v>2</v>
      </c>
      <c r="C41" s="122"/>
      <c r="D41" s="80"/>
      <c r="E41" s="80"/>
      <c r="F41" s="79"/>
    </row>
    <row r="42" spans="2:6" x14ac:dyDescent="0.25">
      <c r="B42" s="120" t="s">
        <v>3</v>
      </c>
      <c r="C42" s="122"/>
      <c r="D42" s="80"/>
      <c r="E42" s="79"/>
      <c r="F42" s="79"/>
    </row>
    <row r="43" spans="2:6" x14ac:dyDescent="0.25">
      <c r="B43" s="120" t="s">
        <v>4</v>
      </c>
      <c r="C43" s="122" t="s">
        <v>89</v>
      </c>
      <c r="D43" s="80"/>
      <c r="E43" s="79"/>
      <c r="F43" s="79"/>
    </row>
    <row r="44" spans="2:6" x14ac:dyDescent="0.25">
      <c r="B44" s="123" t="s">
        <v>5</v>
      </c>
      <c r="C44" s="124">
        <v>2</v>
      </c>
      <c r="D44" s="80"/>
      <c r="E44" s="79"/>
      <c r="F44" s="79"/>
    </row>
    <row r="45" spans="2:6" x14ac:dyDescent="0.25">
      <c r="B45" s="120" t="s">
        <v>6</v>
      </c>
      <c r="C45" s="122"/>
      <c r="D45" s="80"/>
      <c r="E45" s="83"/>
      <c r="F45" s="79"/>
    </row>
    <row r="46" spans="2:6" x14ac:dyDescent="0.25">
      <c r="B46" s="120" t="s">
        <v>7</v>
      </c>
      <c r="C46" s="122"/>
      <c r="D46" s="80"/>
      <c r="E46" s="83"/>
      <c r="F46" s="79"/>
    </row>
    <row r="47" spans="2:6" ht="15.75" thickBot="1" x14ac:dyDescent="0.3">
      <c r="B47" s="125" t="s">
        <v>8</v>
      </c>
      <c r="C47" s="126"/>
      <c r="D47" s="80"/>
      <c r="E47" s="83"/>
      <c r="F47" s="85"/>
    </row>
    <row r="48" spans="2:6" ht="15.75" thickBot="1" x14ac:dyDescent="0.3">
      <c r="B48" s="115" t="s">
        <v>9</v>
      </c>
      <c r="C48" s="84" t="s">
        <v>10</v>
      </c>
      <c r="D48" s="84" t="s">
        <v>11</v>
      </c>
      <c r="E48" s="87" t="s">
        <v>12</v>
      </c>
      <c r="F48" s="84" t="s">
        <v>13</v>
      </c>
    </row>
    <row r="49" spans="2:6" x14ac:dyDescent="0.25">
      <c r="B49" s="110">
        <v>3200000000</v>
      </c>
      <c r="C49" s="111" t="s">
        <v>93</v>
      </c>
      <c r="D49" s="112">
        <v>1</v>
      </c>
      <c r="E49" s="64">
        <v>318917</v>
      </c>
      <c r="F49" s="64">
        <v>318917</v>
      </c>
    </row>
    <row r="50" spans="2:6" x14ac:dyDescent="0.25">
      <c r="B50" s="102"/>
      <c r="C50" s="106"/>
      <c r="D50" s="104"/>
      <c r="E50" s="108" t="s">
        <v>90</v>
      </c>
      <c r="F50" s="58">
        <v>318917</v>
      </c>
    </row>
    <row r="53" spans="2:6" x14ac:dyDescent="0.25">
      <c r="E53" s="75" t="s">
        <v>16</v>
      </c>
      <c r="F53" s="76">
        <f>F50+F35+F18</f>
        <v>575589</v>
      </c>
    </row>
    <row r="56" spans="2:6" ht="15.75" x14ac:dyDescent="0.25">
      <c r="D56" s="127" t="s">
        <v>108</v>
      </c>
      <c r="E56" s="127"/>
      <c r="F56" s="128">
        <v>19139149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1.354.450</vt:lpstr>
      <vt:lpstr>746.410</vt:lpstr>
      <vt:lpstr>16.462.700</vt:lpstr>
      <vt:lpstr>575.589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2014-12-01T15:04:52Z</dcterms:modified>
</cp:coreProperties>
</file>