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PRESUPUESTOS PARTICULARES\SOCIEDAD RAMOS Y VILLA LTDA\"/>
    </mc:Choice>
  </mc:AlternateContent>
  <xr:revisionPtr revIDLastSave="0" documentId="13_ncr:1_{C9D245FB-71FE-46B7-9CB9-FB71F13A30D5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Hoja2!$A$1:$I$57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</workbook>
</file>

<file path=xl/calcChain.xml><?xml version="1.0" encoding="utf-8"?>
<calcChain xmlns="http://schemas.openxmlformats.org/spreadsheetml/2006/main">
  <c r="I26" i="2" l="1"/>
  <c r="I27" i="2"/>
  <c r="I28" i="2"/>
  <c r="I29" i="2"/>
  <c r="I30" i="2"/>
  <c r="I31" i="2"/>
  <c r="I25" i="2" l="1"/>
  <c r="I40" i="2" s="1"/>
  <c r="I41" i="2" s="1"/>
  <c r="I42" i="2" l="1"/>
  <c r="H40" i="2"/>
  <c r="H42" i="2" s="1"/>
  <c r="H41" i="2" l="1"/>
</calcChain>
</file>

<file path=xl/sharedStrings.xml><?xml version="1.0" encoding="utf-8"?>
<sst xmlns="http://schemas.openxmlformats.org/spreadsheetml/2006/main" count="37" uniqueCount="37">
  <si>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</si>
  <si>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</si>
  <si>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</si>
  <si>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</si>
  <si>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</si>
  <si>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</si>
  <si>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</si>
  <si>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</si>
  <si>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</si>
  <si>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</si>
  <si>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</si>
  <si>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>Atte.</t>
  </si>
  <si>
    <t>CENCOMEX</t>
  </si>
  <si>
    <t xml:space="preserve">TOTAL  : </t>
  </si>
  <si>
    <t>: 15 dias</t>
  </si>
  <si>
    <t>Mano de obra</t>
  </si>
  <si>
    <t>CLA246</t>
  </si>
  <si>
    <t>CCDIN</t>
  </si>
  <si>
    <t>Pera de Llamado</t>
  </si>
  <si>
    <t>R4KESR</t>
  </si>
  <si>
    <t>Registro de enfermera</t>
  </si>
  <si>
    <t>R4K12A</t>
  </si>
  <si>
    <t>Módulo de paciente con audio</t>
  </si>
  <si>
    <t>R4KPC10S</t>
  </si>
  <si>
    <t>Programación</t>
  </si>
  <si>
    <t xml:space="preserve">Módulo de Baño </t>
  </si>
  <si>
    <t>Botón Ayuda en español</t>
  </si>
  <si>
    <t>Lámpara de Pasillo</t>
  </si>
  <si>
    <t>111PROGRAMACION</t>
  </si>
  <si>
    <t xml:space="preserve">Nota: Se considera programación costo $0, solo valido para este presupuesto  </t>
  </si>
  <si>
    <t>Carlos Alfaro Bernales</t>
  </si>
  <si>
    <t>cel: +56982473667</t>
  </si>
  <si>
    <t>calfaro@cencomex.cl</t>
  </si>
  <si>
    <t>Supervisor Servicio Técnico</t>
  </si>
  <si>
    <t>QP1360</t>
  </si>
  <si>
    <t>: 5 dias posterior al pago.</t>
  </si>
  <si>
    <t>: Pago Directo (transferencia)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</si>
</sst>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.00_-;\-&quot;$&quot;\ * #,##0.00_-;_-&quot;$&quot;\ * &quot;-&quot;??_-;_-@_-"/>
    <numFmt numFmtId="165" formatCode="_(&quot;Ch$&quot;* #,##0.00_);_(&quot;Ch$&quot;* \(#,##0.00\);_(&quot;Ch$&quot;* &quot;-&quot;??_);_(@_)"/>
    <numFmt numFmtId="166" formatCode="[$$-409]#,##0.00"/>
    <numFmt numFmtId="167" formatCode="_-&quot;$&quot;\ * #,##0_-;\-&quot;$&quot;\ * #,##0_-;_-&quot;$&quot;\ * &quot;-&quot;??_-;_-@_-"/>
  </numFmts>
  <fonts count="19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u/>
      <sz val="11"/>
      <color theme="10"/>
      <name val="Bookman Old Style"/>
      <family val="1"/>
    </font>
    <font>
      <sz val="9"/>
      <color rgb="FFFF0000"/>
      <name val="Bookman Old Style"/>
      <family val="1"/>
    </font>
    <font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1" xfId="0" applyBorder="1"/>
    <xf numFmtId="0" fontId="0" fillId="0" borderId="9" xfId="0" applyBorder="1"/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/>
    </xf>
    <xf numFmtId="0" fontId="3" fillId="0" borderId="0" xfId="0" applyFont="1"/>
    <xf numFmtId="0" fontId="8" fillId="0" borderId="0" xfId="0" applyFont="1"/>
    <xf numFmtId="3" fontId="10" fillId="0" borderId="0" xfId="0" applyNumberFormat="1" applyFont="1" applyAlignment="1">
      <alignment horizontal="center" vertical="center" wrapText="1"/>
    </xf>
    <xf numFmtId="3" fontId="10" fillId="0" borderId="0" xfId="0" applyNumberFormat="1" applyFont="1"/>
    <xf numFmtId="0" fontId="9" fillId="0" borderId="3" xfId="0" applyFont="1" applyBorder="1" applyAlignment="1">
      <alignment horizontal="center"/>
    </xf>
    <xf numFmtId="3" fontId="9" fillId="0" borderId="0" xfId="0" applyNumberFormat="1" applyFont="1"/>
    <xf numFmtId="0" fontId="9" fillId="0" borderId="0" xfId="0" applyFont="1"/>
    <xf numFmtId="0" fontId="9" fillId="0" borderId="1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3" fontId="9" fillId="0" borderId="2" xfId="0" applyNumberFormat="1" applyFont="1" applyBorder="1"/>
    <xf numFmtId="3" fontId="10" fillId="0" borderId="2" xfId="0" applyNumberFormat="1" applyFont="1" applyBorder="1"/>
    <xf numFmtId="3" fontId="9" fillId="0" borderId="3" xfId="0" applyNumberFormat="1" applyFont="1" applyBorder="1"/>
    <xf numFmtId="0" fontId="0" fillId="0" borderId="0" xfId="0" applyAlignment="1">
      <alignment wrapText="1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9" fillId="0" borderId="10" xfId="0" applyFont="1" applyBorder="1"/>
    <xf numFmtId="3" fontId="10" fillId="0" borderId="3" xfId="0" applyNumberFormat="1" applyFont="1" applyBorder="1" applyAlignment="1">
      <alignment horizont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14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7" fontId="9" fillId="0" borderId="3" xfId="6" applyNumberFormat="1" applyFont="1" applyBorder="1" applyAlignment="1">
      <alignment vertical="center"/>
    </xf>
    <xf numFmtId="16" fontId="0" fillId="0" borderId="0" xfId="0" applyNumberFormat="1"/>
    <xf numFmtId="167" fontId="0" fillId="0" borderId="0" xfId="6" applyNumberFormat="1" applyFont="1"/>
    <xf numFmtId="0" fontId="12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7" fontId="9" fillId="0" borderId="8" xfId="6" applyNumberFormat="1" applyFont="1" applyBorder="1" applyAlignment="1">
      <alignment horizontal="center" vertical="center"/>
    </xf>
    <xf numFmtId="167" fontId="9" fillId="0" borderId="3" xfId="6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167" fontId="18" fillId="0" borderId="3" xfId="6" applyNumberFormat="1" applyFont="1" applyBorder="1" applyAlignment="1">
      <alignment horizontal="center" vertical="center"/>
    </xf>
    <xf numFmtId="3" fontId="18" fillId="0" borderId="0" xfId="0" applyNumberFormat="1" applyFont="1"/>
    <xf numFmtId="167" fontId="18" fillId="0" borderId="3" xfId="6" applyNumberFormat="1" applyFont="1" applyBorder="1" applyAlignment="1">
      <alignment vertical="center"/>
    </xf>
    <xf numFmtId="0" fontId="3" fillId="0" borderId="0" xfId="7" applyFont="1"/>
    <xf numFmtId="0" fontId="14" fillId="0" borderId="0" xfId="7"/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8">
    <cellStyle name="Hipervínculo" xfId="7" builtinId="8"/>
    <cellStyle name="Moneda" xfId="6" builtinId="4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3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8</xdr:col>
      <xdr:colOff>1132355</xdr:colOff>
      <xdr:row>19</xdr:row>
      <xdr:rowOff>38100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0" y="251460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SOCIEDAD RAMOS Y VILLA LTDA	                                                     		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08 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Marzo de 2019 </a:t>
          </a:r>
          <a:r>
            <a:rPr lang="es-CL" sz="1100" b="1" baseline="0"/>
            <a:t>	</a:t>
          </a:r>
          <a:endParaRPr lang="es-CL" sz="1100" b="1"/>
        </a:p>
        <a:p>
          <a:pPr algn="l"/>
          <a:r>
            <a:rPr lang="es-CL" sz="1100" b="1"/>
            <a:t>RUT	:   76.022.821-4</a:t>
          </a:r>
        </a:p>
        <a:p>
          <a:pPr algn="l"/>
          <a:r>
            <a:rPr lang="es-CL" sz="1100" b="1"/>
            <a:t>DIRECCIÓN	:   Lago Hermoso</a:t>
          </a:r>
          <a:r>
            <a:rPr lang="es-CL" sz="1100" b="1" baseline="0"/>
            <a:t>  #617</a:t>
          </a:r>
          <a:endParaRPr lang="es-CL" sz="1100" b="1"/>
        </a:p>
        <a:p>
          <a:pPr algn="l"/>
          <a:r>
            <a:rPr lang="es-CL" sz="1100" b="1"/>
            <a:t>COMUNA	:   Temuco		      		               Fono</a:t>
          </a:r>
          <a:r>
            <a:rPr lang="es-CL" sz="1100" b="1" baseline="0"/>
            <a:t> </a:t>
          </a:r>
          <a:r>
            <a:rPr lang="es-CL" sz="1100" b="1"/>
            <a:t>:</a:t>
          </a:r>
          <a:r>
            <a:rPr lang="es-CL" sz="1100" b="1" baseline="0"/>
            <a:t> 	    +569 94457877</a:t>
          </a:r>
          <a:endParaRPr lang="es-ES_tradnl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es-CL" sz="1100" b="1"/>
            <a:t>ATENCION</a:t>
          </a:r>
          <a:r>
            <a:rPr lang="es-CL" sz="1100" b="1" baseline="0"/>
            <a:t> 	:   Claudio Ortiz				               E-MAIL	:    2012ltda@gmail.com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0</xdr:col>
      <xdr:colOff>70598</xdr:colOff>
      <xdr:row>19</xdr:row>
      <xdr:rowOff>142875</xdr:rowOff>
    </xdr:from>
    <xdr:to>
      <xdr:col>8</xdr:col>
      <xdr:colOff>1085850</xdr:colOff>
      <xdr:row>21</xdr:row>
      <xdr:rowOff>95251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70598" y="376237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</a:t>
          </a:r>
        </a:p>
      </xdr:txBody>
    </xdr:sp>
    <xdr:clientData/>
  </xdr:twoCellAnchor>
  <xdr:twoCellAnchor>
    <xdr:from>
      <xdr:col>0</xdr:col>
      <xdr:colOff>142875</xdr:colOff>
      <xdr:row>42</xdr:row>
      <xdr:rowOff>174625</xdr:rowOff>
    </xdr:from>
    <xdr:to>
      <xdr:col>4</xdr:col>
      <xdr:colOff>586581</xdr:colOff>
      <xdr:row>44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44</xdr:row>
      <xdr:rowOff>100852</xdr:rowOff>
    </xdr:from>
    <xdr:to>
      <xdr:col>8</xdr:col>
      <xdr:colOff>793937</xdr:colOff>
      <xdr:row>49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145676</xdr:colOff>
      <xdr:row>7</xdr:row>
      <xdr:rowOff>68356</xdr:rowOff>
    </xdr:from>
    <xdr:to>
      <xdr:col>8</xdr:col>
      <xdr:colOff>1155325</xdr:colOff>
      <xdr:row>10</xdr:row>
      <xdr:rowOff>125506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98626" y="1401856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Nº2001</a:t>
          </a:r>
          <a:endParaRPr lang="es-CL" sz="1100" b="1"/>
        </a:p>
      </xdr:txBody>
    </xdr:sp>
    <xdr:clientData/>
  </xdr:twoCellAnchor>
  <xdr:twoCellAnchor>
    <xdr:from>
      <xdr:col>4</xdr:col>
      <xdr:colOff>153519</xdr:colOff>
      <xdr:row>0</xdr:row>
      <xdr:rowOff>142875</xdr:rowOff>
    </xdr:from>
    <xdr:to>
      <xdr:col>8</xdr:col>
      <xdr:colOff>1163170</xdr:colOff>
      <xdr:row>5</xdr:row>
      <xdr:rowOff>152400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706469" y="142875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</a:t>
          </a:r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Quilicura, Parq. Ind. Aconcagua</a:t>
          </a:r>
        </a:p>
        <a:p>
          <a:pPr algn="ctr" rtl="1"/>
          <a:r>
            <a:rPr lang="es-C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+56 227518490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773205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lfaro@cencomex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showGridLines="0" tabSelected="1" zoomScaleNormal="100" workbookViewId="0">
      <selection activeCell="K7" sqref="K7"/>
    </sheetView>
  </sheetViews>
  <sheetFormatPr baseColWidth="10" defaultRowHeight="15" x14ac:dyDescent="0.25"/>
  <cols>
    <col min="1" max="1" width="12.33203125" customWidth="1"/>
    <col min="2" max="2" width="15" customWidth="1"/>
    <col min="3" max="3" width="14.21875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4.33203125" customWidth="1"/>
    <col min="11" max="11" width="18.77734375" customWidth="1"/>
  </cols>
  <sheetData>
    <row r="1" spans="1:12" x14ac:dyDescent="0.25">
      <c r="A1" s="23"/>
      <c r="B1" s="24"/>
      <c r="C1" s="24"/>
      <c r="D1" s="24"/>
      <c r="E1" s="24"/>
      <c r="F1" s="24"/>
      <c r="G1" s="24"/>
      <c r="H1" s="24"/>
      <c r="I1" s="25"/>
    </row>
    <row r="2" spans="1:12" x14ac:dyDescent="0.25">
      <c r="A2" s="26"/>
      <c r="I2" s="1"/>
    </row>
    <row r="3" spans="1:12" x14ac:dyDescent="0.25">
      <c r="A3" s="26"/>
      <c r="I3" s="1"/>
    </row>
    <row r="4" spans="1:12" x14ac:dyDescent="0.25">
      <c r="A4" s="26"/>
      <c r="I4" s="1"/>
    </row>
    <row r="5" spans="1:12" x14ac:dyDescent="0.25">
      <c r="A5" s="26"/>
      <c r="I5" s="1"/>
    </row>
    <row r="6" spans="1:12" x14ac:dyDescent="0.25">
      <c r="A6" s="26"/>
      <c r="I6" s="1"/>
    </row>
    <row r="7" spans="1:12" x14ac:dyDescent="0.25">
      <c r="A7" s="26"/>
      <c r="I7" s="1"/>
    </row>
    <row r="8" spans="1:12" x14ac:dyDescent="0.25">
      <c r="A8" s="26"/>
      <c r="I8" s="1"/>
    </row>
    <row r="9" spans="1:12" x14ac:dyDescent="0.25">
      <c r="A9" s="26"/>
      <c r="I9" s="1"/>
    </row>
    <row r="10" spans="1:12" x14ac:dyDescent="0.25">
      <c r="A10" s="26"/>
      <c r="I10" s="1"/>
    </row>
    <row r="11" spans="1:12" x14ac:dyDescent="0.25">
      <c r="A11" s="26"/>
      <c r="I11" s="1"/>
    </row>
    <row r="12" spans="1:12" x14ac:dyDescent="0.25">
      <c r="A12" s="26"/>
      <c r="I12" s="1"/>
    </row>
    <row r="13" spans="1:12" x14ac:dyDescent="0.25">
      <c r="A13" s="26"/>
      <c r="I13" s="1"/>
    </row>
    <row r="14" spans="1:12" x14ac:dyDescent="0.25">
      <c r="A14" s="26"/>
      <c r="I14" s="1"/>
    </row>
    <row r="15" spans="1:12" x14ac:dyDescent="0.25">
      <c r="A15" s="26"/>
      <c r="H15" s="2"/>
      <c r="I15" s="1"/>
    </row>
    <row r="16" spans="1:12" x14ac:dyDescent="0.25">
      <c r="A16" s="26"/>
      <c r="I16" s="1"/>
      <c r="K16" s="45"/>
      <c r="L16" s="44"/>
    </row>
    <row r="17" spans="1:12" x14ac:dyDescent="0.25">
      <c r="A17" s="26"/>
      <c r="I17" s="1"/>
      <c r="K17" s="45"/>
    </row>
    <row r="18" spans="1:12" x14ac:dyDescent="0.25">
      <c r="A18" s="26"/>
      <c r="I18" s="1"/>
    </row>
    <row r="19" spans="1:12" x14ac:dyDescent="0.25">
      <c r="A19" s="26"/>
      <c r="I19" s="1"/>
      <c r="K19" s="45"/>
      <c r="L19" s="44"/>
    </row>
    <row r="20" spans="1:12" x14ac:dyDescent="0.25">
      <c r="A20" s="26"/>
      <c r="I20" s="1"/>
      <c r="K20" s="45"/>
    </row>
    <row r="21" spans="1:12" x14ac:dyDescent="0.25">
      <c r="A21" s="26"/>
      <c r="I21" s="1"/>
    </row>
    <row r="22" spans="1:12" x14ac:dyDescent="0.25">
      <c r="A22" s="26"/>
      <c r="I22" s="1"/>
    </row>
    <row r="23" spans="1:12" x14ac:dyDescent="0.25">
      <c r="A23" s="75" t="s">
        <v>4</v>
      </c>
      <c r="B23" s="75" t="s">
        <v>0</v>
      </c>
      <c r="C23" s="75" t="s">
        <v>5</v>
      </c>
      <c r="D23" s="75"/>
      <c r="E23" s="75"/>
      <c r="F23" s="75"/>
      <c r="G23" s="57" t="s">
        <v>6</v>
      </c>
      <c r="H23" s="58" t="s">
        <v>1</v>
      </c>
      <c r="I23" s="57" t="s">
        <v>10</v>
      </c>
    </row>
    <row r="24" spans="1:12" x14ac:dyDescent="0.25">
      <c r="A24" s="76"/>
      <c r="B24" s="76"/>
      <c r="C24" s="76"/>
      <c r="D24" s="76"/>
      <c r="E24" s="76"/>
      <c r="F24" s="76"/>
      <c r="G24" s="57"/>
      <c r="H24" s="59"/>
      <c r="I24" s="57"/>
      <c r="K24" s="5"/>
    </row>
    <row r="25" spans="1:12" ht="19.5" customHeight="1" x14ac:dyDescent="0.25">
      <c r="A25" s="42">
        <v>1</v>
      </c>
      <c r="B25" s="46" t="s">
        <v>16</v>
      </c>
      <c r="C25" s="77" t="s">
        <v>27</v>
      </c>
      <c r="D25" s="78"/>
      <c r="E25" s="78"/>
      <c r="F25" s="78"/>
      <c r="G25" s="49">
        <v>314160</v>
      </c>
      <c r="H25" s="7"/>
      <c r="I25" s="43">
        <f>A25*G25</f>
        <v>314160</v>
      </c>
    </row>
    <row r="26" spans="1:12" s="22" customFormat="1" ht="15" customHeight="1" x14ac:dyDescent="0.25">
      <c r="A26" s="28">
        <v>1</v>
      </c>
      <c r="B26" s="47" t="s">
        <v>17</v>
      </c>
      <c r="C26" s="77" t="s">
        <v>18</v>
      </c>
      <c r="D26" s="78"/>
      <c r="E26" s="78"/>
      <c r="F26" s="78"/>
      <c r="G26" s="49">
        <v>42350</v>
      </c>
      <c r="H26" s="48">
        <v>177810</v>
      </c>
      <c r="I26" s="43">
        <f t="shared" ref="I26:I31" si="0">A26*G26</f>
        <v>42350</v>
      </c>
    </row>
    <row r="27" spans="1:12" s="22" customFormat="1" ht="15" customHeight="1" x14ac:dyDescent="0.25">
      <c r="A27" s="28">
        <v>1</v>
      </c>
      <c r="B27" s="47" t="s">
        <v>19</v>
      </c>
      <c r="C27" s="60" t="s">
        <v>20</v>
      </c>
      <c r="D27" s="61"/>
      <c r="E27" s="61"/>
      <c r="F27" s="62"/>
      <c r="G27" s="49">
        <v>83160</v>
      </c>
      <c r="H27" s="49">
        <v>403750</v>
      </c>
      <c r="I27" s="43">
        <f t="shared" si="0"/>
        <v>83160</v>
      </c>
    </row>
    <row r="28" spans="1:12" ht="15" customHeight="1" x14ac:dyDescent="0.25">
      <c r="A28" s="28">
        <v>1</v>
      </c>
      <c r="B28" s="40" t="s">
        <v>34</v>
      </c>
      <c r="C28" s="60" t="s">
        <v>26</v>
      </c>
      <c r="D28" s="61"/>
      <c r="E28" s="61"/>
      <c r="F28" s="62"/>
      <c r="G28" s="49">
        <v>10500</v>
      </c>
      <c r="H28" s="8"/>
      <c r="I28" s="43">
        <f t="shared" si="0"/>
        <v>10500</v>
      </c>
    </row>
    <row r="29" spans="1:12" ht="15" customHeight="1" x14ac:dyDescent="0.25">
      <c r="A29" s="28">
        <v>1</v>
      </c>
      <c r="B29" s="40" t="s">
        <v>21</v>
      </c>
      <c r="C29" s="60" t="s">
        <v>22</v>
      </c>
      <c r="D29" s="61"/>
      <c r="E29" s="61"/>
      <c r="F29" s="62"/>
      <c r="G29" s="49">
        <v>79310</v>
      </c>
      <c r="H29" s="8"/>
      <c r="I29" s="43">
        <f t="shared" si="0"/>
        <v>79310</v>
      </c>
    </row>
    <row r="30" spans="1:12" ht="15.75" x14ac:dyDescent="0.25">
      <c r="A30" s="28">
        <v>1</v>
      </c>
      <c r="B30" s="40" t="s">
        <v>23</v>
      </c>
      <c r="C30" s="60" t="s">
        <v>25</v>
      </c>
      <c r="D30" s="61"/>
      <c r="E30" s="61"/>
      <c r="F30" s="62"/>
      <c r="G30" s="49">
        <v>65450</v>
      </c>
      <c r="H30" s="8"/>
      <c r="I30" s="43">
        <f t="shared" si="0"/>
        <v>65450</v>
      </c>
    </row>
    <row r="31" spans="1:12" ht="15.75" x14ac:dyDescent="0.25">
      <c r="A31" s="28">
        <v>1</v>
      </c>
      <c r="B31" s="47">
        <v>111110000</v>
      </c>
      <c r="C31" s="60" t="s">
        <v>15</v>
      </c>
      <c r="D31" s="61"/>
      <c r="E31" s="61"/>
      <c r="F31" s="62"/>
      <c r="G31" s="49">
        <v>403750</v>
      </c>
      <c r="H31" s="10"/>
      <c r="I31" s="43">
        <f t="shared" si="0"/>
        <v>403750</v>
      </c>
    </row>
    <row r="32" spans="1:12" ht="15.75" x14ac:dyDescent="0.25">
      <c r="A32" s="50">
        <v>1</v>
      </c>
      <c r="B32" s="51" t="s">
        <v>28</v>
      </c>
      <c r="C32" s="69" t="s">
        <v>24</v>
      </c>
      <c r="D32" s="70"/>
      <c r="E32" s="70"/>
      <c r="F32" s="71"/>
      <c r="G32" s="52">
        <v>250000</v>
      </c>
      <c r="H32" s="53"/>
      <c r="I32" s="54">
        <v>0</v>
      </c>
    </row>
    <row r="33" spans="1:9" ht="15.75" x14ac:dyDescent="0.25">
      <c r="A33" s="39"/>
      <c r="B33" s="40"/>
      <c r="C33" s="63"/>
      <c r="D33" s="64"/>
      <c r="E33" s="64"/>
      <c r="F33" s="65"/>
      <c r="G33" s="41"/>
      <c r="H33" s="10"/>
      <c r="I33" s="43"/>
    </row>
    <row r="34" spans="1:9" ht="15.75" x14ac:dyDescent="0.25">
      <c r="A34" s="39"/>
      <c r="B34" s="40"/>
      <c r="C34" s="66"/>
      <c r="D34" s="67"/>
      <c r="E34" s="67"/>
      <c r="F34" s="68"/>
      <c r="G34" s="41"/>
      <c r="H34" s="10"/>
      <c r="I34" s="43"/>
    </row>
    <row r="35" spans="1:9" ht="15.75" x14ac:dyDescent="0.25">
      <c r="A35" s="39"/>
      <c r="B35" s="40"/>
      <c r="C35" s="66"/>
      <c r="D35" s="67"/>
      <c r="E35" s="67"/>
      <c r="F35" s="68"/>
      <c r="G35" s="41"/>
      <c r="H35" s="10"/>
      <c r="I35" s="43"/>
    </row>
    <row r="36" spans="1:9" ht="15.75" x14ac:dyDescent="0.25">
      <c r="A36" s="9"/>
      <c r="B36" s="9"/>
      <c r="C36" s="72" t="s">
        <v>29</v>
      </c>
      <c r="D36" s="73"/>
      <c r="E36" s="73"/>
      <c r="F36" s="74"/>
      <c r="G36" s="13"/>
      <c r="H36" s="10"/>
      <c r="I36" s="43"/>
    </row>
    <row r="37" spans="1:9" ht="15.75" x14ac:dyDescent="0.25">
      <c r="A37" s="9"/>
      <c r="B37" s="9"/>
      <c r="C37" s="72"/>
      <c r="D37" s="73"/>
      <c r="E37" s="73"/>
      <c r="F37" s="74"/>
      <c r="G37" s="13"/>
      <c r="H37" s="10"/>
      <c r="I37" s="43"/>
    </row>
    <row r="38" spans="1:9" ht="15.75" x14ac:dyDescent="0.25">
      <c r="A38" s="9"/>
      <c r="B38" s="9"/>
      <c r="C38" s="11"/>
      <c r="D38" s="11"/>
      <c r="E38" s="11"/>
      <c r="F38" s="12"/>
      <c r="G38" s="13"/>
      <c r="H38" s="10"/>
      <c r="I38" s="27"/>
    </row>
    <row r="39" spans="1:9" ht="15.75" x14ac:dyDescent="0.25">
      <c r="A39" s="9"/>
      <c r="B39" s="14"/>
      <c r="C39" s="11"/>
      <c r="D39" s="11"/>
      <c r="E39" s="11"/>
      <c r="F39" s="12"/>
      <c r="G39" s="15"/>
      <c r="H39" s="10"/>
      <c r="I39" s="27"/>
    </row>
    <row r="40" spans="1:9" ht="15.75" x14ac:dyDescent="0.25">
      <c r="A40" s="29"/>
      <c r="B40" s="16"/>
      <c r="C40" s="17"/>
      <c r="D40" s="17"/>
      <c r="E40" s="17"/>
      <c r="F40" s="18"/>
      <c r="G40" s="19" t="s">
        <v>8</v>
      </c>
      <c r="H40" s="20" t="e">
        <f>+#REF!</f>
        <v>#REF!</v>
      </c>
      <c r="I40" s="30">
        <f>SUM(I25:I39)</f>
        <v>998680</v>
      </c>
    </row>
    <row r="41" spans="1:9" ht="15.75" x14ac:dyDescent="0.25">
      <c r="A41" s="31"/>
      <c r="B41" s="11"/>
      <c r="C41" s="11"/>
      <c r="D41" s="11"/>
      <c r="E41" s="11"/>
      <c r="F41" s="11"/>
      <c r="G41" s="21" t="s">
        <v>9</v>
      </c>
      <c r="H41" s="8" t="e">
        <f>H40*19%</f>
        <v>#REF!</v>
      </c>
      <c r="I41" s="32">
        <f>I40*19%</f>
        <v>189749.2</v>
      </c>
    </row>
    <row r="42" spans="1:9" ht="15.75" x14ac:dyDescent="0.25">
      <c r="A42" s="31"/>
      <c r="B42" s="11"/>
      <c r="C42" s="11"/>
      <c r="D42" s="11"/>
      <c r="E42" s="11"/>
      <c r="F42" s="11"/>
      <c r="G42" s="19" t="s">
        <v>13</v>
      </c>
      <c r="H42" s="20" t="e">
        <f>SUM(H40:H41)</f>
        <v>#REF!</v>
      </c>
      <c r="I42" s="30">
        <f>I41+I40</f>
        <v>1188429.2</v>
      </c>
    </row>
    <row r="43" spans="1:9" x14ac:dyDescent="0.25">
      <c r="A43" s="26"/>
      <c r="I43" s="1"/>
    </row>
    <row r="44" spans="1:9" x14ac:dyDescent="0.25">
      <c r="A44" s="26"/>
      <c r="I44" s="1"/>
    </row>
    <row r="45" spans="1:9" x14ac:dyDescent="0.25">
      <c r="A45" s="26"/>
      <c r="I45" s="1"/>
    </row>
    <row r="46" spans="1:9" ht="15.75" x14ac:dyDescent="0.3">
      <c r="A46" s="33" t="s">
        <v>7</v>
      </c>
      <c r="C46" s="4" t="s">
        <v>36</v>
      </c>
      <c r="I46" s="1"/>
    </row>
    <row r="47" spans="1:9" ht="15.75" x14ac:dyDescent="0.3">
      <c r="A47" s="33" t="s">
        <v>3</v>
      </c>
      <c r="B47" s="3"/>
      <c r="C47" s="4" t="s">
        <v>14</v>
      </c>
      <c r="I47" s="1"/>
    </row>
    <row r="48" spans="1:9" ht="15.75" x14ac:dyDescent="0.3">
      <c r="A48" s="33" t="s">
        <v>2</v>
      </c>
      <c r="B48" s="3"/>
      <c r="C48" s="4" t="s">
        <v>35</v>
      </c>
      <c r="I48" s="1"/>
    </row>
    <row r="49" spans="1:9" ht="15.75" x14ac:dyDescent="0.3">
      <c r="A49" s="26"/>
      <c r="B49" s="3"/>
      <c r="C49" s="4"/>
      <c r="I49" s="1"/>
    </row>
    <row r="50" spans="1:9" x14ac:dyDescent="0.25">
      <c r="A50" s="26"/>
      <c r="I50" s="1"/>
    </row>
    <row r="51" spans="1:9" x14ac:dyDescent="0.25">
      <c r="A51" s="26"/>
      <c r="B51" s="5" t="s">
        <v>11</v>
      </c>
      <c r="G51" s="5"/>
      <c r="I51" s="1"/>
    </row>
    <row r="52" spans="1:9" x14ac:dyDescent="0.25">
      <c r="A52" s="26"/>
      <c r="B52" s="5" t="s">
        <v>30</v>
      </c>
      <c r="F52" s="5"/>
      <c r="G52" s="5"/>
      <c r="I52" s="1"/>
    </row>
    <row r="53" spans="1:9" x14ac:dyDescent="0.25">
      <c r="A53" s="26"/>
      <c r="B53" s="5" t="s">
        <v>33</v>
      </c>
      <c r="F53" s="5"/>
      <c r="G53" s="5"/>
      <c r="I53" s="1"/>
    </row>
    <row r="54" spans="1:9" x14ac:dyDescent="0.25">
      <c r="A54" s="26"/>
      <c r="B54" s="56" t="s">
        <v>32</v>
      </c>
      <c r="F54" s="5"/>
      <c r="G54" s="5"/>
      <c r="I54" s="1"/>
    </row>
    <row r="55" spans="1:9" x14ac:dyDescent="0.25">
      <c r="A55" s="26"/>
      <c r="B55" s="55" t="s">
        <v>31</v>
      </c>
      <c r="D55" s="5"/>
      <c r="G55" s="5"/>
      <c r="I55" s="1"/>
    </row>
    <row r="56" spans="1:9" x14ac:dyDescent="0.25">
      <c r="A56" s="34"/>
      <c r="B56" s="6" t="s">
        <v>12</v>
      </c>
      <c r="D56" s="5"/>
      <c r="H56" s="1"/>
      <c r="I56" s="1"/>
    </row>
    <row r="57" spans="1:9" x14ac:dyDescent="0.25">
      <c r="A57" s="35"/>
      <c r="B57" s="36"/>
      <c r="C57" s="36"/>
      <c r="D57" s="37"/>
      <c r="E57" s="36"/>
      <c r="F57" s="36"/>
      <c r="G57" s="36"/>
      <c r="H57" s="36"/>
      <c r="I57" s="38"/>
    </row>
    <row r="58" spans="1:9" x14ac:dyDescent="0.25">
      <c r="D58" s="5"/>
    </row>
  </sheetData>
  <mergeCells count="18">
    <mergeCell ref="C36:F37"/>
    <mergeCell ref="B23:B24"/>
    <mergeCell ref="A23:A24"/>
    <mergeCell ref="C23:F24"/>
    <mergeCell ref="C26:F26"/>
    <mergeCell ref="C28:F28"/>
    <mergeCell ref="C25:F25"/>
    <mergeCell ref="C27:F27"/>
    <mergeCell ref="C34:F34"/>
    <mergeCell ref="C35:F35"/>
    <mergeCell ref="C29:F29"/>
    <mergeCell ref="C30:F30"/>
    <mergeCell ref="C32:F32"/>
    <mergeCell ref="I23:I24"/>
    <mergeCell ref="G23:G24"/>
    <mergeCell ref="H23:H24"/>
    <mergeCell ref="C31:F31"/>
    <mergeCell ref="C33:F33"/>
  </mergeCells>
  <hyperlinks>
    <hyperlink ref="B54" r:id="rId1" xr:uid="{F0E2DA3D-E655-44AB-BB6B-37FB61C5B7A5}"/>
  </hyperlinks>
  <printOptions horizontalCentered="1" verticalCentered="1"/>
  <pageMargins left="0.23622047244094491" right="0.23622047244094491" top="0.47244094488188981" bottom="0.74803149606299213" header="0.31496062992125984" footer="0.31496062992125984"/>
  <pageSetup scale="80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Carlos Alfaro</cp:lastModifiedBy>
  <cp:lastPrinted>2019-03-08T12:43:47Z</cp:lastPrinted>
  <dcterms:created xsi:type="dcterms:W3CDTF">2001-09-15T22:28:18Z</dcterms:created>
  <dcterms:modified xsi:type="dcterms:W3CDTF">2019-03-08T12:48:10Z</dcterms:modified>
</cp:coreProperties>
</file>