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PARTICULARES\FER-ELECT\"/>
    </mc:Choice>
  </mc:AlternateContent>
  <xr:revisionPtr revIDLastSave="0" documentId="8_{6EBF4489-6255-4150-AB2E-FB7550E84C24}" xr6:coauthVersionLast="40" xr6:coauthVersionMax="40" xr10:uidLastSave="{00000000-0000-0000-0000-000000000000}"/>
  <bookViews>
    <workbookView xWindow="0" yWindow="0" windowWidth="20490" windowHeight="7545" xr2:uid="{26128A91-5A88-4D1F-BE75-E9C2F6612BC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24" i="1"/>
  <c r="E19" i="1"/>
  <c r="E26" i="1"/>
  <c r="E8" i="1"/>
  <c r="E9" i="1"/>
  <c r="E10" i="1"/>
  <c r="E11" i="1"/>
  <c r="E12" i="1"/>
  <c r="E13" i="1"/>
  <c r="E14" i="1"/>
  <c r="E16" i="1"/>
  <c r="E17" i="1"/>
  <c r="E18" i="1"/>
  <c r="E21" i="1"/>
  <c r="E22" i="1"/>
  <c r="E23" i="1"/>
  <c r="E25" i="1"/>
  <c r="E28" i="1" l="1"/>
  <c r="A1" i="1"/>
  <c r="E29" i="1" l="1"/>
  <c r="E30" i="1" s="1"/>
  <c r="E32" i="1" l="1"/>
  <c r="H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Lawrence Moore</author>
  </authors>
  <commentList>
    <comment ref="E28" authorId="0" shapeId="0" xr:uid="{DEAEA8A2-0D46-4F8B-A46F-7CF9361E18D7}">
      <text>
        <r>
          <rPr>
            <sz val="10"/>
            <color indexed="81"/>
            <rFont val="Tahoma"/>
            <family val="2"/>
          </rPr>
          <t>Total List Price</t>
        </r>
      </text>
    </comment>
  </commentList>
</comments>
</file>

<file path=xl/sharedStrings.xml><?xml version="1.0" encoding="utf-8"?>
<sst xmlns="http://schemas.openxmlformats.org/spreadsheetml/2006/main" count="65" uniqueCount="65">
  <si>
    <t>Qty.</t>
  </si>
  <si>
    <t>Part Number</t>
  </si>
  <si>
    <t>Description</t>
  </si>
  <si>
    <t>List Price Ea.</t>
  </si>
  <si>
    <t>Extended List Price</t>
  </si>
  <si>
    <t>Head End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</si>
  <si>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</si>
  <si>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</si>
  <si>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PRESUPUESTO RESPONDER 5000</t>
  </si>
  <si>
    <t>CESFAM TALCA</t>
  </si>
  <si>
    <t>Responder 5000</t>
  </si>
  <si>
    <t>NC2828</t>
  </si>
  <si>
    <t>Head-End Equipment Cabinet</t>
  </si>
  <si>
    <t>R5KMPR15</t>
  </si>
  <si>
    <t>Power Supply 15V for Stations, CLs, DCs (w/battery backup)</t>
  </si>
  <si>
    <t>R5KMPR36</t>
  </si>
  <si>
    <t>Power Supply 36V for MSC, Console (w/battery backup)</t>
  </si>
  <si>
    <t>R5KMSC</t>
  </si>
  <si>
    <t>Main System Controller</t>
  </si>
  <si>
    <t>R5KL2KA</t>
  </si>
  <si>
    <t>Data Converter for K-Bus to L-Net</t>
  </si>
  <si>
    <t>R5KMTRM</t>
  </si>
  <si>
    <t>Termination Board</t>
  </si>
  <si>
    <t>R5KCONS</t>
  </si>
  <si>
    <t>VoIP Nurse Console</t>
  </si>
  <si>
    <t>R5KDC06</t>
  </si>
  <si>
    <t>6-Point Visual Domeless Controller</t>
  </si>
  <si>
    <t>R5KDC016</t>
  </si>
  <si>
    <t>16-Point Visual Domeless Controller</t>
  </si>
  <si>
    <t>R4KPB12</t>
  </si>
  <si>
    <t>SLIM Single Button St</t>
  </si>
  <si>
    <t>ACCESSORIES</t>
  </si>
  <si>
    <t>350018</t>
  </si>
  <si>
    <t>8pin Inlinecon Cat-5 Cat-6(100) (Not to be used with R4K CL/DC)</t>
  </si>
  <si>
    <t>350006</t>
  </si>
  <si>
    <t>Crimping tool Adapter</t>
  </si>
  <si>
    <t>350007</t>
  </si>
  <si>
    <t>Station Removal Tool</t>
  </si>
  <si>
    <t>CAT5e</t>
  </si>
  <si>
    <t>Cable UTP CAT5e</t>
  </si>
  <si>
    <t>Cable paralelo 18 AWG</t>
  </si>
  <si>
    <t>Boton EMERGENCIA rojo en español</t>
  </si>
  <si>
    <t>QP</t>
  </si>
  <si>
    <t>R4KWM22</t>
  </si>
  <si>
    <t>Wall Mount Kit for Annunciate Panel</t>
  </si>
  <si>
    <t>R4KANNV2</t>
  </si>
  <si>
    <t>Annunciate Panel (comes with a Receptacle)</t>
  </si>
  <si>
    <t>Programacion y asesoria:</t>
  </si>
  <si>
    <t>Valor total equipamiento:</t>
  </si>
  <si>
    <t>Descuento de Distribuidor:</t>
  </si>
  <si>
    <t>Precio con descuento:</t>
  </si>
  <si>
    <t>Condiciones Generales</t>
  </si>
  <si>
    <t xml:space="preserve">  </t>
  </si>
  <si>
    <t xml:space="preserve">Garantía                             </t>
  </si>
  <si>
    <t>: 5 años a partir de la recepción de los mismos.</t>
  </si>
  <si>
    <t xml:space="preserve">Valores cotizados             </t>
  </si>
  <si>
    <t>: están en Dólares Americanos, sin IVA.</t>
  </si>
  <si>
    <t xml:space="preserve">Plazo de Entrega              </t>
  </si>
  <si>
    <t xml:space="preserve">: 40  a  60 días corridos, a partir de la Orden de Compra </t>
  </si>
  <si>
    <t xml:space="preserve">Forma de Pago               </t>
  </si>
  <si>
    <t>: 40%   con entrega de Orden de Compra.</t>
  </si>
  <si>
    <t xml:space="preserve">                                            </t>
  </si>
  <si>
    <t xml:space="preserve">   60%   contra finalización de instalaciones. </t>
  </si>
  <si>
    <t>Presupuesto NO contempla, mano de obra, cables UTP CAT5e, Cable paralelo 18 AWG  e instalacion de equipos por parte de Cencomex.</t>
  </si>
  <si>
    <t>Todo lo antes mencionado es exclusiva responsabilidad de quien solicita el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</si>
</sst>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9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48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3" borderId="11" xfId="1" applyNumberFormat="1" applyFont="1" applyFill="1" applyBorder="1" applyAlignment="1" applyProtection="1">
      <alignment horizontal="left"/>
    </xf>
    <xf numFmtId="165" fontId="4" fillId="4" borderId="6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9" fontId="5" fillId="0" borderId="0" xfId="1" applyNumberFormat="1" applyFont="1" applyFill="1" applyBorder="1" applyAlignment="1">
      <alignment horizontal="center" vertical="center"/>
    </xf>
    <xf numFmtId="165" fontId="4" fillId="4" borderId="7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4" fillId="0" borderId="0" xfId="1" applyFont="1" applyBorder="1" applyAlignment="1" applyProtection="1">
      <protection locked="0"/>
    </xf>
    <xf numFmtId="166" fontId="7" fillId="0" borderId="0" xfId="1" applyNumberFormat="1" applyFont="1" applyAlignment="1">
      <alignment horizontal="right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9" fontId="4" fillId="4" borderId="6" xfId="1" applyNumberFormat="1" applyFont="1" applyFill="1" applyBorder="1" applyAlignment="1" applyProtection="1">
      <alignment horizontal="center" vertical="center"/>
      <protection hidden="1"/>
    </xf>
    <xf numFmtId="0" fontId="2" fillId="3" borderId="11" xfId="1" applyFont="1" applyFill="1" applyBorder="1" applyAlignment="1" applyProtection="1"/>
    <xf numFmtId="0" fontId="0" fillId="0" borderId="0" xfId="0" applyAlignment="1"/>
    <xf numFmtId="169" fontId="12" fillId="5" borderId="0" xfId="1" applyNumberFormat="1" applyFont="1" applyFill="1" applyBorder="1" applyAlignment="1">
      <alignment horizontal="right"/>
    </xf>
    <xf numFmtId="1" fontId="11" fillId="5" borderId="0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/>
    <xf numFmtId="0" fontId="4" fillId="2" borderId="8" xfId="1" applyFont="1" applyFill="1" applyBorder="1" applyAlignment="1"/>
    <xf numFmtId="0" fontId="4" fillId="2" borderId="9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0" borderId="0" xfId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 vertical="top" wrapText="1"/>
    </xf>
    <xf numFmtId="0" fontId="4" fillId="0" borderId="0" xfId="1" applyFont="1" applyBorder="1" applyAlignment="1" applyProtection="1">
      <alignment horizontal="center"/>
      <protection locked="0"/>
    </xf>
    <xf numFmtId="0" fontId="8" fillId="3" borderId="0" xfId="1" applyFont="1" applyFill="1" applyAlignment="1">
      <alignment horizontal="center" wrapText="1"/>
    </xf>
    <xf numFmtId="0" fontId="8" fillId="0" borderId="0" xfId="1" applyFont="1" applyAlignment="1">
      <alignment horizontal="center" wrapText="1"/>
    </xf>
    <xf numFmtId="0" fontId="10" fillId="0" borderId="0" xfId="1" applyFont="1" applyBorder="1" applyAlignment="1" applyProtection="1">
      <alignment horizontal="right"/>
      <protection locked="0"/>
    </xf>
    <xf numFmtId="1" fontId="2" fillId="6" borderId="11" xfId="1" applyNumberFormat="1" applyFont="1" applyFill="1" applyBorder="1" applyAlignment="1" applyProtection="1">
      <alignment horizontal="left"/>
    </xf>
    <xf numFmtId="0" fontId="2" fillId="6" borderId="11" xfId="1" applyFont="1" applyFill="1" applyBorder="1" applyAlignment="1" applyProtection="1">
      <alignment horizontal="left"/>
    </xf>
    <xf numFmtId="0" fontId="2" fillId="3" borderId="11" xfId="1" applyFont="1" applyFill="1" applyBorder="1" applyAlignment="1" applyProtection="1">
      <alignment horizontal="left"/>
    </xf>
    <xf numFmtId="41" fontId="0" fillId="0" borderId="0" xfId="3" applyFont="1"/>
    <xf numFmtId="0" fontId="14" fillId="0" borderId="0" xfId="0" applyFont="1"/>
    <xf numFmtId="0" fontId="14" fillId="0" borderId="0" xfId="0" applyFont="1" applyAlignment="1"/>
    <xf numFmtId="0" fontId="15" fillId="0" borderId="0" xfId="0" applyFont="1"/>
  </cellXfs>
  <cellStyles count="4">
    <cellStyle name="Currency 3" xfId="2" xr:uid="{C3B8E4F7-C00C-4497-8D36-2220F1412ACD}"/>
    <cellStyle name="Millares [0]" xfId="3" builtinId="6"/>
    <cellStyle name="Normal" xfId="0" builtinId="0"/>
    <cellStyle name="Normal 6" xfId="1" xr:uid="{02F5109B-D70C-46C0-8F97-C9F69EA5B8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81642</xdr:rowOff>
    </xdr:from>
    <xdr:to>
      <xdr:col>1</xdr:col>
      <xdr:colOff>1156607</xdr:colOff>
      <xdr:row>2</xdr:row>
      <xdr:rowOff>397879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C9433E-E50E-4F86-807B-8814C471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285749"/>
          <a:ext cx="1537606" cy="833309"/>
        </a:xfrm>
        <a:prstGeom prst="rect">
          <a:avLst/>
        </a:prstGeom>
      </xdr:spPr>
    </xdr:pic>
    <xdr:clientData/>
  </xdr:twoCellAnchor>
  <xdr:twoCellAnchor>
    <xdr:from>
      <xdr:col>3</xdr:col>
      <xdr:colOff>2258785</xdr:colOff>
      <xdr:row>1</xdr:row>
      <xdr:rowOff>136071</xdr:rowOff>
    </xdr:from>
    <xdr:to>
      <xdr:col>4</xdr:col>
      <xdr:colOff>1661897</xdr:colOff>
      <xdr:row>2</xdr:row>
      <xdr:rowOff>373954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A0910D-AB3A-4F38-9081-A75BF7D1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035" y="340178"/>
          <a:ext cx="1729933" cy="754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136072</xdr:colOff>
      <xdr:row>43</xdr:row>
      <xdr:rowOff>190499</xdr:rowOff>
    </xdr:from>
    <xdr:to>
      <xdr:col>2</xdr:col>
      <xdr:colOff>3529723</xdr:colOff>
      <xdr:row>52</xdr:row>
      <xdr:rowOff>122464</xdr:rowOff>
    </xdr:to>
    <xdr:pic>
      <xdr:nvPicPr>
        <xdr:cNvPr id="4" name="Imagen 2" descr="image001">
          <a:extLst>
            <a:ext uri="{FF2B5EF4-FFF2-40B4-BE49-F238E27FC236}">
              <a16:creationId xmlns:a16="http://schemas.microsoft.com/office/drawing/2014/main" id="{D748A1EA-BBB3-4D6B-A031-FD8EA4168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3076463"/>
          <a:ext cx="5407508" cy="1646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B5416-77CA-4E12-A1FE-D20932304FC4}">
  <sheetPr>
    <pageSetUpPr fitToPage="1"/>
  </sheetPr>
  <dimension ref="A1:H43"/>
  <sheetViews>
    <sheetView tabSelected="1" zoomScale="70" zoomScaleNormal="70" workbookViewId="0">
      <selection activeCell="F54" sqref="A1:F54"/>
    </sheetView>
  </sheetViews>
  <sheetFormatPr baseColWidth="10" defaultRowHeight="15" x14ac:dyDescent="0.25"/>
  <cols>
    <col min="1" max="1" width="7.7109375" bestFit="1" customWidth="1"/>
    <col min="2" max="2" width="22.42578125" style="21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  <col min="8" max="8" width="17.28515625" bestFit="1" customWidth="1"/>
  </cols>
  <sheetData>
    <row r="1" spans="1:7" ht="15.75" x14ac:dyDescent="0.25">
      <c r="A1" s="22">
        <f ca="1">TODAY()</f>
        <v>43495</v>
      </c>
      <c r="B1" s="22"/>
      <c r="C1" s="22"/>
      <c r="D1" s="22"/>
      <c r="E1" s="22"/>
      <c r="F1" s="11"/>
      <c r="G1" s="10"/>
    </row>
    <row r="2" spans="1:7" ht="40.5" customHeight="1" x14ac:dyDescent="0.25">
      <c r="A2" s="23" t="s">
        <v>8</v>
      </c>
      <c r="B2" s="23"/>
      <c r="C2" s="23"/>
      <c r="D2" s="23"/>
      <c r="E2" s="23"/>
      <c r="F2" s="12"/>
      <c r="G2" s="10"/>
    </row>
    <row r="3" spans="1:7" ht="40.5" customHeight="1" x14ac:dyDescent="0.25">
      <c r="A3" s="23" t="s">
        <v>9</v>
      </c>
      <c r="B3" s="23"/>
      <c r="C3" s="23"/>
      <c r="D3" s="23"/>
      <c r="E3" s="23"/>
      <c r="F3" s="13"/>
      <c r="G3" s="10"/>
    </row>
    <row r="4" spans="1:7" ht="15" customHeight="1" x14ac:dyDescent="0.25">
      <c r="A4" s="24" t="s">
        <v>0</v>
      </c>
      <c r="B4" s="26" t="s">
        <v>1</v>
      </c>
      <c r="C4" s="28" t="s">
        <v>2</v>
      </c>
      <c r="D4" s="30" t="s">
        <v>3</v>
      </c>
      <c r="E4" s="30" t="s">
        <v>4</v>
      </c>
      <c r="F4" s="16"/>
    </row>
    <row r="5" spans="1:7" ht="15.75" customHeight="1" thickBot="1" x14ac:dyDescent="0.3">
      <c r="A5" s="25"/>
      <c r="B5" s="27"/>
      <c r="C5" s="28"/>
      <c r="D5" s="31"/>
      <c r="E5" s="31"/>
      <c r="F5" s="16"/>
    </row>
    <row r="6" spans="1:7" ht="16.5" customHeight="1" thickBot="1" x14ac:dyDescent="0.3">
      <c r="A6" s="33" t="s">
        <v>5</v>
      </c>
      <c r="B6" s="34"/>
      <c r="C6" s="29"/>
      <c r="D6" s="32"/>
      <c r="E6" s="32"/>
      <c r="F6" s="16"/>
    </row>
    <row r="7" spans="1:7" ht="15.75" customHeight="1" x14ac:dyDescent="0.25">
      <c r="A7" s="41" t="s">
        <v>10</v>
      </c>
      <c r="B7" s="42"/>
      <c r="C7" s="1"/>
      <c r="D7" s="2"/>
      <c r="E7" s="3"/>
      <c r="F7" s="16"/>
    </row>
    <row r="8" spans="1:7" ht="15.75" customHeight="1" x14ac:dyDescent="0.25">
      <c r="A8" s="4">
        <v>1</v>
      </c>
      <c r="B8" s="43" t="s">
        <v>11</v>
      </c>
      <c r="C8" s="1" t="s">
        <v>12</v>
      </c>
      <c r="D8" s="2">
        <v>800</v>
      </c>
      <c r="E8" s="3">
        <f t="shared" ref="E8:E24" si="0">A8*D8</f>
        <v>800</v>
      </c>
      <c r="F8" s="16"/>
    </row>
    <row r="9" spans="1:7" ht="15.75" customHeight="1" x14ac:dyDescent="0.25">
      <c r="A9" s="4">
        <v>2</v>
      </c>
      <c r="B9" s="43" t="s">
        <v>13</v>
      </c>
      <c r="C9" s="1" t="s">
        <v>14</v>
      </c>
      <c r="D9" s="2">
        <v>933</v>
      </c>
      <c r="E9" s="3">
        <f t="shared" si="0"/>
        <v>1866</v>
      </c>
      <c r="F9" s="16"/>
    </row>
    <row r="10" spans="1:7" ht="15.75" customHeight="1" x14ac:dyDescent="0.25">
      <c r="A10" s="4">
        <v>3</v>
      </c>
      <c r="B10" s="43" t="s">
        <v>15</v>
      </c>
      <c r="C10" s="1" t="s">
        <v>16</v>
      </c>
      <c r="D10" s="2">
        <v>900</v>
      </c>
      <c r="E10" s="3">
        <f t="shared" si="0"/>
        <v>2700</v>
      </c>
      <c r="F10" s="16"/>
    </row>
    <row r="11" spans="1:7" ht="15.75" customHeight="1" x14ac:dyDescent="0.25">
      <c r="A11" s="4">
        <v>1</v>
      </c>
      <c r="B11" s="43" t="s">
        <v>17</v>
      </c>
      <c r="C11" s="1" t="s">
        <v>18</v>
      </c>
      <c r="D11" s="2">
        <v>1803</v>
      </c>
      <c r="E11" s="3">
        <f t="shared" si="0"/>
        <v>1803</v>
      </c>
      <c r="F11" s="16"/>
    </row>
    <row r="12" spans="1:7" ht="15.75" customHeight="1" x14ac:dyDescent="0.25">
      <c r="A12" s="4">
        <v>1</v>
      </c>
      <c r="B12" s="43" t="s">
        <v>19</v>
      </c>
      <c r="C12" s="1" t="s">
        <v>20</v>
      </c>
      <c r="D12" s="2">
        <v>543</v>
      </c>
      <c r="E12" s="3">
        <f t="shared" si="0"/>
        <v>543</v>
      </c>
      <c r="F12" s="16"/>
    </row>
    <row r="13" spans="1:7" ht="15.75" customHeight="1" x14ac:dyDescent="0.25">
      <c r="A13" s="4">
        <v>1</v>
      </c>
      <c r="B13" s="43" t="s">
        <v>21</v>
      </c>
      <c r="C13" s="1" t="s">
        <v>22</v>
      </c>
      <c r="D13" s="2">
        <v>183</v>
      </c>
      <c r="E13" s="3">
        <f t="shared" si="0"/>
        <v>183</v>
      </c>
      <c r="F13" s="16"/>
    </row>
    <row r="14" spans="1:7" ht="15.75" customHeight="1" x14ac:dyDescent="0.25">
      <c r="A14" s="4">
        <v>4</v>
      </c>
      <c r="B14" s="43" t="s">
        <v>23</v>
      </c>
      <c r="C14" s="1" t="s">
        <v>24</v>
      </c>
      <c r="D14" s="2">
        <v>1836</v>
      </c>
      <c r="E14" s="3">
        <f t="shared" si="0"/>
        <v>7344</v>
      </c>
      <c r="F14" s="16"/>
    </row>
    <row r="15" spans="1:7" ht="15.75" customHeight="1" x14ac:dyDescent="0.25">
      <c r="A15" s="4">
        <v>7</v>
      </c>
      <c r="B15" s="43" t="s">
        <v>45</v>
      </c>
      <c r="C15" s="1" t="s">
        <v>46</v>
      </c>
      <c r="D15" s="2">
        <v>882</v>
      </c>
      <c r="E15" s="3">
        <f t="shared" si="0"/>
        <v>6174</v>
      </c>
      <c r="F15" s="16"/>
    </row>
    <row r="16" spans="1:7" ht="15.75" customHeight="1" x14ac:dyDescent="0.25">
      <c r="A16" s="4">
        <v>1</v>
      </c>
      <c r="B16" s="43" t="s">
        <v>25</v>
      </c>
      <c r="C16" s="1" t="s">
        <v>26</v>
      </c>
      <c r="D16" s="2">
        <v>264</v>
      </c>
      <c r="E16" s="3">
        <f t="shared" si="0"/>
        <v>264</v>
      </c>
      <c r="F16" s="16"/>
    </row>
    <row r="17" spans="1:8" ht="15.75" customHeight="1" x14ac:dyDescent="0.25">
      <c r="A17" s="4">
        <v>4</v>
      </c>
      <c r="B17" s="43" t="s">
        <v>27</v>
      </c>
      <c r="C17" s="1" t="s">
        <v>28</v>
      </c>
      <c r="D17" s="2">
        <v>369</v>
      </c>
      <c r="E17" s="3">
        <f t="shared" si="0"/>
        <v>1476</v>
      </c>
      <c r="F17" s="16"/>
    </row>
    <row r="18" spans="1:8" ht="15" customHeight="1" x14ac:dyDescent="0.25">
      <c r="A18" s="4">
        <v>49</v>
      </c>
      <c r="B18" s="43" t="s">
        <v>29</v>
      </c>
      <c r="C18" s="1" t="s">
        <v>30</v>
      </c>
      <c r="D18" s="2">
        <v>90</v>
      </c>
      <c r="E18" s="3">
        <f t="shared" si="0"/>
        <v>4410</v>
      </c>
      <c r="F18" s="16"/>
    </row>
    <row r="19" spans="1:8" ht="15" customHeight="1" x14ac:dyDescent="0.25">
      <c r="A19" s="4">
        <v>49</v>
      </c>
      <c r="B19" s="43" t="s">
        <v>42</v>
      </c>
      <c r="C19" s="1" t="s">
        <v>41</v>
      </c>
      <c r="D19" s="2">
        <v>15</v>
      </c>
      <c r="E19" s="3">
        <f t="shared" si="0"/>
        <v>735</v>
      </c>
      <c r="F19" s="16"/>
    </row>
    <row r="20" spans="1:8" ht="15.75" customHeight="1" x14ac:dyDescent="0.25">
      <c r="A20" s="41" t="s">
        <v>31</v>
      </c>
      <c r="B20" s="42"/>
      <c r="C20" s="1"/>
      <c r="D20" s="2"/>
      <c r="E20" s="3"/>
      <c r="F20" s="16"/>
    </row>
    <row r="21" spans="1:8" ht="15.75" customHeight="1" x14ac:dyDescent="0.25">
      <c r="A21" s="4">
        <v>2</v>
      </c>
      <c r="B21" s="43" t="s">
        <v>32</v>
      </c>
      <c r="C21" s="1" t="s">
        <v>33</v>
      </c>
      <c r="D21" s="2">
        <v>337.5</v>
      </c>
      <c r="E21" s="3">
        <f t="shared" si="0"/>
        <v>675</v>
      </c>
      <c r="F21" s="16"/>
    </row>
    <row r="22" spans="1:8" ht="15.75" customHeight="1" x14ac:dyDescent="0.25">
      <c r="A22" s="4">
        <v>2</v>
      </c>
      <c r="B22" s="43" t="s">
        <v>34</v>
      </c>
      <c r="C22" s="1" t="s">
        <v>35</v>
      </c>
      <c r="D22" s="2">
        <v>82.5</v>
      </c>
      <c r="E22" s="3">
        <f t="shared" si="0"/>
        <v>165</v>
      </c>
      <c r="F22" s="16"/>
    </row>
    <row r="23" spans="1:8" ht="15.75" customHeight="1" x14ac:dyDescent="0.25">
      <c r="A23" s="4">
        <v>2</v>
      </c>
      <c r="B23" s="43" t="s">
        <v>36</v>
      </c>
      <c r="C23" s="1" t="s">
        <v>37</v>
      </c>
      <c r="D23" s="2">
        <v>40</v>
      </c>
      <c r="E23" s="3">
        <f t="shared" si="0"/>
        <v>80</v>
      </c>
      <c r="F23" s="16"/>
    </row>
    <row r="24" spans="1:8" ht="15.75" customHeight="1" x14ac:dyDescent="0.25">
      <c r="A24" s="4">
        <v>7</v>
      </c>
      <c r="B24" s="43" t="s">
        <v>43</v>
      </c>
      <c r="C24" s="1" t="s">
        <v>44</v>
      </c>
      <c r="D24" s="2">
        <v>243</v>
      </c>
      <c r="E24" s="3">
        <f t="shared" si="0"/>
        <v>1701</v>
      </c>
      <c r="F24" s="16"/>
    </row>
    <row r="25" spans="1:8" ht="15.75" customHeight="1" x14ac:dyDescent="0.25">
      <c r="A25" s="4">
        <v>8</v>
      </c>
      <c r="B25" s="20" t="s">
        <v>38</v>
      </c>
      <c r="C25" s="1" t="s">
        <v>39</v>
      </c>
      <c r="D25" s="2">
        <v>220</v>
      </c>
      <c r="E25" s="3">
        <f>A25*D25</f>
        <v>1760</v>
      </c>
      <c r="F25" s="16"/>
    </row>
    <row r="26" spans="1:8" ht="15.75" customHeight="1" x14ac:dyDescent="0.25">
      <c r="A26" s="4">
        <v>1</v>
      </c>
      <c r="B26" s="43">
        <v>60755</v>
      </c>
      <c r="C26" s="1" t="s">
        <v>40</v>
      </c>
      <c r="D26" s="2">
        <v>200</v>
      </c>
      <c r="E26" s="3">
        <f>A26*D26</f>
        <v>200</v>
      </c>
      <c r="F26" s="16"/>
    </row>
    <row r="27" spans="1:8" ht="15.75" customHeight="1" thickBot="1" x14ac:dyDescent="0.3">
      <c r="A27" s="4"/>
      <c r="B27" s="20"/>
      <c r="C27" s="1"/>
      <c r="D27" s="2"/>
      <c r="E27" s="3"/>
      <c r="F27" s="16"/>
    </row>
    <row r="28" spans="1:8" ht="16.5" customHeight="1" thickBot="1" x14ac:dyDescent="0.3">
      <c r="A28" s="35" t="s">
        <v>48</v>
      </c>
      <c r="B28" s="35"/>
      <c r="C28" s="35"/>
      <c r="D28" s="35"/>
      <c r="E28" s="5">
        <f>SUM(E7:E23)</f>
        <v>29218</v>
      </c>
      <c r="F28" s="17"/>
    </row>
    <row r="29" spans="1:8" ht="16.5" thickBot="1" x14ac:dyDescent="0.3">
      <c r="A29" s="14"/>
      <c r="B29" s="14"/>
      <c r="C29" s="14"/>
      <c r="D29" s="6" t="s">
        <v>49</v>
      </c>
      <c r="E29" s="5">
        <f>E28*F29</f>
        <v>8765.4</v>
      </c>
      <c r="F29" s="19">
        <v>0.3</v>
      </c>
    </row>
    <row r="30" spans="1:8" ht="16.5" thickBot="1" x14ac:dyDescent="0.3">
      <c r="A30" s="36"/>
      <c r="B30" s="36"/>
      <c r="C30" s="36"/>
      <c r="D30" s="6" t="s">
        <v>50</v>
      </c>
      <c r="E30" s="5">
        <f>E28-E29</f>
        <v>20452.599999999999</v>
      </c>
      <c r="F30" s="7"/>
    </row>
    <row r="31" spans="1:8" ht="16.5" thickBot="1" x14ac:dyDescent="0.3">
      <c r="A31" s="36"/>
      <c r="B31" s="36"/>
      <c r="C31" s="36"/>
      <c r="D31" s="15" t="s">
        <v>47</v>
      </c>
      <c r="E31" s="8">
        <v>1500</v>
      </c>
      <c r="F31" s="7"/>
    </row>
    <row r="32" spans="1:8" ht="21" thickBot="1" x14ac:dyDescent="0.35">
      <c r="A32" s="40" t="s">
        <v>6</v>
      </c>
      <c r="B32" s="40"/>
      <c r="C32" s="40"/>
      <c r="D32" s="40"/>
      <c r="E32" s="18">
        <f>SUM(E30:E31)</f>
        <v>21952.6</v>
      </c>
      <c r="F32" s="9"/>
      <c r="H32" s="44">
        <f>E32*700</f>
        <v>15366819.999999998</v>
      </c>
    </row>
    <row r="33" spans="1:6" ht="15.75" x14ac:dyDescent="0.25">
      <c r="A33" s="37"/>
      <c r="B33" s="37"/>
      <c r="C33" s="38" t="s">
        <v>7</v>
      </c>
      <c r="D33" s="39"/>
      <c r="E33" s="39"/>
      <c r="F33" s="9"/>
    </row>
    <row r="34" spans="1:6" ht="15.75" x14ac:dyDescent="0.25">
      <c r="A34" s="45" t="s">
        <v>51</v>
      </c>
      <c r="B34" s="46"/>
      <c r="C34" s="45"/>
    </row>
    <row r="35" spans="1:6" ht="15.75" x14ac:dyDescent="0.25">
      <c r="A35" s="45" t="s">
        <v>52</v>
      </c>
      <c r="B35" s="46"/>
      <c r="C35" s="45"/>
    </row>
    <row r="36" spans="1:6" ht="15.75" x14ac:dyDescent="0.25">
      <c r="A36" s="45" t="s">
        <v>53</v>
      </c>
      <c r="B36" s="46"/>
      <c r="C36" s="47" t="s">
        <v>54</v>
      </c>
    </row>
    <row r="37" spans="1:6" ht="15.75" x14ac:dyDescent="0.25">
      <c r="A37" s="45" t="s">
        <v>55</v>
      </c>
      <c r="B37" s="46"/>
      <c r="C37" s="47" t="s">
        <v>56</v>
      </c>
    </row>
    <row r="38" spans="1:6" ht="15.75" x14ac:dyDescent="0.25">
      <c r="A38" s="45" t="s">
        <v>57</v>
      </c>
      <c r="B38" s="46"/>
      <c r="C38" s="47" t="s">
        <v>58</v>
      </c>
    </row>
    <row r="39" spans="1:6" ht="15.75" x14ac:dyDescent="0.25">
      <c r="A39" s="45" t="s">
        <v>59</v>
      </c>
      <c r="B39" s="46"/>
      <c r="C39" s="47" t="s">
        <v>60</v>
      </c>
    </row>
    <row r="40" spans="1:6" ht="15.75" x14ac:dyDescent="0.25">
      <c r="A40" s="45"/>
      <c r="B40" s="46"/>
      <c r="C40" s="47" t="s">
        <v>62</v>
      </c>
    </row>
    <row r="41" spans="1:6" x14ac:dyDescent="0.25">
      <c r="A41" t="s">
        <v>61</v>
      </c>
    </row>
    <row r="42" spans="1:6" ht="15.75" x14ac:dyDescent="0.25">
      <c r="A42" s="45" t="s">
        <v>63</v>
      </c>
    </row>
    <row r="43" spans="1:6" ht="15.75" x14ac:dyDescent="0.25">
      <c r="A43" s="45" t="s">
        <v>64</v>
      </c>
    </row>
  </sheetData>
  <mergeCells count="14">
    <mergeCell ref="A28:D28"/>
    <mergeCell ref="A30:C31"/>
    <mergeCell ref="A33:B33"/>
    <mergeCell ref="C33:E33"/>
    <mergeCell ref="A32:D32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 xr:uid="{66C8914E-2A82-4841-8C66-DE913BD5FF30}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 xr:uid="{8244E21F-5C61-446F-A5F0-46EE9008A00B}">
      <formula1>"yes,no"</formula1>
    </dataValidation>
  </dataValidations>
  <pageMargins left="0.7" right="0.7" top="0.75" bottom="0.75" header="0.3" footer="0.3"/>
  <pageSetup scale="46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2019-01-30T16:49:23Z</cp:lastPrinted>
  <dcterms:created xsi:type="dcterms:W3CDTF">2018-04-02T16:19:56Z</dcterms:created>
  <dcterms:modified xsi:type="dcterms:W3CDTF">2019-01-30T16:50:00Z</dcterms:modified>
</cp:coreProperties>
</file>