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1 Presupuestos\001 PRESUPUESTOS CLINICAS\Soc de transp aereo\"/>
    </mc:Choice>
  </mc:AlternateContent>
  <xr:revisionPtr revIDLastSave="0" documentId="8_{62D9B6E0-4F6C-44ED-B3B1-E389F273F1A8}" xr6:coauthVersionLast="47" xr6:coauthVersionMax="47" xr10:uidLastSave="{00000000-0000-0000-0000-000000000000}"/>
  <bookViews>
    <workbookView xWindow="-120" yWindow="-120" windowWidth="20730" windowHeight="11160"/>
  </bookViews>
  <sheets>
    <sheet name="Hoja2" sheetId="1" r:id="rId1"/>
  </sheets>
  <externalReferences>
    <externalReference r:id="rId2"/>
    <externalReference r:id="rId3"/>
  </externalReferences>
  <definedNames>
    <definedName name="data10">[1]Hoja1!$E$15</definedName>
    <definedName name="data4">!#REF!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30" i="1" l="1"/>
  <c r="I29" i="1"/>
  <c r="I28" i="1"/>
  <c r="H41" i="1"/>
  <c r="I41" i="1" l="1"/>
  <c r="I42" i="1" s="1"/>
  <c r="H42" i="1"/>
  <c r="H43" i="1" s="1"/>
  <c r="I43" i="1" l="1"/>
</calcChain>
</file>

<file path=xl/sharedStrings.xml><?xml version="1.0" encoding="utf-8"?>
<sst xmlns="http://schemas.openxmlformats.org/spreadsheetml/2006/main" count="23" uniqueCount="23">
  <si>
    <t>CANTIDAD</t>
  </si>
  <si>
    <t>CODIGO</t>
  </si>
  <si>
    <t>DETALLE</t>
  </si>
  <si>
    <t>PRECIO UNITARIO</t>
  </si>
  <si>
    <t>TOTAL</t>
  </si>
  <si>
    <t xml:space="preserve">PRECIO TOTAL </t>
  </si>
  <si>
    <t xml:space="preserve">NETO : </t>
  </si>
  <si>
    <t xml:space="preserve">IVA : </t>
  </si>
  <si>
    <t xml:space="preserve">Total  : </t>
  </si>
  <si>
    <t>Forma de pago</t>
  </si>
  <si>
    <t xml:space="preserve">: 30 Dias </t>
  </si>
  <si>
    <t>Validez</t>
  </si>
  <si>
    <t xml:space="preserve">: 15 Dias </t>
  </si>
  <si>
    <t xml:space="preserve">Plazo de entrega </t>
  </si>
  <si>
    <t>: entrega inmediata, previa recepción de OC</t>
  </si>
  <si>
    <t>Atentamente</t>
  </si>
  <si>
    <t>: Ricardo Carrasco Q.</t>
  </si>
  <si>
    <t>15031-131-0001</t>
  </si>
  <si>
    <t>Top Cover ASM</t>
  </si>
  <si>
    <t>15031-003-0002</t>
  </si>
  <si>
    <t>Sapphire M.T. Lexan graphics</t>
  </si>
  <si>
    <t>Mano de obra</t>
  </si>
  <si>
    <t>Bomba Sapphire s/n 30032-7767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</si>
</sst>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 &quot;[$$-340A]#,##0&quot; &quot;;&quot; &quot;[$$-340A]&quot;-&quot;#,##0&quot; &quot;;&quot; &quot;[$$-340A]&quot;-&quot;00&quot; &quot;;&quot; &quot;@&quot; &quot;"/>
    <numFmt numFmtId="165" formatCode="&quot; &quot;&quot;$&quot;&quot; &quot;#,##0&quot; &quot;;&quot;-&quot;&quot;$&quot;&quot; &quot;#,##0&quot; &quot;;&quot; &quot;&quot;$&quot;&quot; - &quot;;&quot; &quot;@&quot; &quot;"/>
    <numFmt numFmtId="166" formatCode="[$$-340A]&quot; &quot;#,##0"/>
    <numFmt numFmtId="167" formatCode="#,##0&quot; &quot;;&quot;-&quot;#,##0&quot; &quot;"/>
    <numFmt numFmtId="168" formatCode="&quot; &quot;#,##0&quot; &quot;;&quot; -&quot;#,##0&quot; &quot;;&quot; - &quot;;&quot; &quot;@&quot; &quot;"/>
    <numFmt numFmtId="169" formatCode="&quot; &quot;#,##0.00&quot; &quot;;&quot;-&quot;#,##0.00&quot; &quot;;&quot; -&quot;00&quot; &quot;;&quot; &quot;@&quot; &quot;"/>
    <numFmt numFmtId="170" formatCode="&quot; Ch$&quot;#,##0&quot; &quot;;&quot; Ch$(&quot;#,##0&quot;)&quot;;&quot; Ch$- &quot;;&quot; &quot;@&quot; &quot;"/>
    <numFmt numFmtId="171" formatCode="&quot; &quot;&quot;$&quot;#,##0&quot; &quot;;&quot; &quot;&quot;$&quot;&quot;-&quot;#,##0&quot; &quot;;&quot; &quot;&quot;$&quot;&quot;- &quot;;&quot; &quot;@&quot; &quot;"/>
    <numFmt numFmtId="172" formatCode="&quot; Ch$&quot;#,##0.00&quot; &quot;;&quot; Ch$(&quot;#,##0.00&quot;)&quot;;&quot; Ch$-&quot;00&quot; &quot;;&quot; &quot;@&quot; &quot;"/>
    <numFmt numFmtId="173" formatCode="&quot; &quot;&quot;$&quot;#,##0.00&quot; &quot;;&quot; &quot;&quot;$&quot;&quot;-&quot;#,##0.00&quot; &quot;;&quot; &quot;&quot;$&quot;&quot;-&quot;00&quot; &quot;;&quot; &quot;@&quot; &quot;"/>
    <numFmt numFmtId="174" formatCode="_ &quot;$&quot;* #,##0_ ;_ &quot;$&quot;* \-#,##0_ ;_ &quot;$&quot;* &quot;-&quot;_ ;_ @_ "/>
    <numFmt numFmtId="178" formatCode="_-* #,##0.00_-;\-* #,##0.00_-;_-* &quot;-&quot;??_-;_-@_-"/>
    <numFmt numFmtId="179" formatCode="_(&quot;Ch$&quot;* #,##0.00_);_(&quot;Ch$&quot;* \(#,##0.00\);_(&quot;Ch$&quot;* &quot;-&quot;??_);_(@_)"/>
  </numFmts>
  <fonts count="20" x14ac:knownFonts="1">
    <font>
      <sz val="11"/>
      <color rgb="FF000000"/>
      <name val="Bookman Old Style"/>
      <family val="1"/>
    </font>
    <font>
      <sz val="11"/>
      <color theme="1"/>
      <name val="Calibri"/>
      <family val="2"/>
      <scheme val="minor"/>
    </font>
    <font>
      <sz val="11"/>
      <color rgb="FF000000"/>
      <name val="Bookman Old Style"/>
      <family val="1"/>
    </font>
    <font>
      <u/>
      <sz val="11"/>
      <color rgb="FF0000FF"/>
      <name val="Bookman Old Style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Bookman Old Style"/>
      <family val="1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Bookman Old Style"/>
      <family val="1"/>
    </font>
    <font>
      <b/>
      <i/>
      <sz val="9"/>
      <color rgb="FF000000"/>
      <name val="Calibri"/>
      <family val="2"/>
    </font>
    <font>
      <sz val="8"/>
      <color rgb="FF000000"/>
      <name val="Bookman Old Style"/>
      <family val="1"/>
    </font>
    <font>
      <b/>
      <sz val="11"/>
      <color rgb="FF000000"/>
      <name val="Bookman Old Style"/>
      <family val="1"/>
    </font>
    <font>
      <sz val="10"/>
      <color rgb="FFFF0000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sz val="11"/>
      <name val="Bookman Old Style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B0F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0" fontId="2" fillId="0" borderId="0" applyNumberFormat="0" applyFont="0" applyBorder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79" fontId="18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8" fillId="0" borderId="0" applyFont="0" applyFill="0" applyBorder="0" applyAlignment="0" applyProtection="0"/>
    <xf numFmtId="174" fontId="18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4" xfId="22" applyFont="1" applyFill="1" applyBorder="1" applyAlignment="1">
      <alignment horizontal="center" vertical="center"/>
    </xf>
    <xf numFmtId="165" fontId="8" fillId="0" borderId="0" xfId="22" applyNumberFormat="1" applyFont="1" applyFill="1" applyAlignment="1">
      <alignment horizontal="center"/>
    </xf>
    <xf numFmtId="164" fontId="5" fillId="0" borderId="9" xfId="9" applyNumberFormat="1" applyFont="1" applyBorder="1" applyAlignment="1">
      <alignment horizontal="center" vertical="center"/>
    </xf>
    <xf numFmtId="0" fontId="5" fillId="0" borderId="9" xfId="22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164" fontId="10" fillId="0" borderId="0" xfId="1" applyNumberFormat="1" applyFont="1"/>
    <xf numFmtId="0" fontId="0" fillId="0" borderId="9" xfId="0" applyBorder="1"/>
    <xf numFmtId="3" fontId="9" fillId="0" borderId="9" xfId="0" applyNumberFormat="1" applyFont="1" applyBorder="1" applyAlignment="1">
      <alignment horizontal="center"/>
    </xf>
    <xf numFmtId="165" fontId="10" fillId="0" borderId="0" xfId="0" applyNumberFormat="1" applyFont="1"/>
    <xf numFmtId="166" fontId="5" fillId="0" borderId="5" xfId="0" applyNumberFormat="1" applyFont="1" applyBorder="1" applyAlignment="1">
      <alignment horizontal="center"/>
    </xf>
    <xf numFmtId="0" fontId="11" fillId="0" borderId="9" xfId="12" applyFont="1" applyFill="1" applyBorder="1" applyAlignment="1">
      <alignment horizontal="center"/>
    </xf>
    <xf numFmtId="0" fontId="11" fillId="0" borderId="9" xfId="12" applyFont="1" applyFill="1" applyBorder="1" applyAlignment="1">
      <alignment horizontal="left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167" fontId="11" fillId="0" borderId="5" xfId="0" applyNumberFormat="1" applyFont="1" applyBorder="1" applyAlignment="1">
      <alignment horizontal="center"/>
    </xf>
    <xf numFmtId="165" fontId="11" fillId="0" borderId="0" xfId="12" applyNumberFormat="1" applyFont="1" applyFill="1" applyAlignment="1"/>
    <xf numFmtId="167" fontId="11" fillId="0" borderId="9" xfId="0" applyNumberFormat="1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11" fillId="0" borderId="5" xfId="0" applyFont="1" applyBorder="1"/>
    <xf numFmtId="0" fontId="11" fillId="0" borderId="0" xfId="0" applyFont="1"/>
    <xf numFmtId="167" fontId="11" fillId="0" borderId="5" xfId="12" applyNumberFormat="1" applyFont="1" applyFill="1" applyBorder="1" applyAlignment="1">
      <alignment horizontal="center"/>
    </xf>
    <xf numFmtId="0" fontId="12" fillId="0" borderId="0" xfId="22" applyFont="1" applyFill="1" applyAlignment="1">
      <alignment vertical="center"/>
    </xf>
    <xf numFmtId="0" fontId="13" fillId="0" borderId="0" xfId="22" applyFont="1" applyFill="1" applyAlignment="1"/>
    <xf numFmtId="0" fontId="13" fillId="0" borderId="0" xfId="22" applyFont="1" applyFill="1" applyAlignment="1">
      <alignment horizontal="center"/>
    </xf>
    <xf numFmtId="0" fontId="13" fillId="0" borderId="5" xfId="22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167" fontId="14" fillId="0" borderId="9" xfId="0" applyNumberFormat="1" applyFont="1" applyBorder="1" applyAlignment="1">
      <alignment horizontal="center"/>
    </xf>
    <xf numFmtId="0" fontId="0" fillId="0" borderId="10" xfId="0" applyBorder="1"/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0" fillId="0" borderId="13" xfId="0" applyBorder="1"/>
    <xf numFmtId="0" fontId="0" fillId="0" borderId="12" xfId="0" applyBorder="1"/>
    <xf numFmtId="0" fontId="15" fillId="0" borderId="4" xfId="0" applyFont="1" applyBorder="1"/>
    <xf numFmtId="0" fontId="5" fillId="0" borderId="10" xfId="0" applyFont="1" applyBorder="1"/>
    <xf numFmtId="165" fontId="14" fillId="0" borderId="0" xfId="0" applyNumberFormat="1" applyFont="1"/>
    <xf numFmtId="167" fontId="14" fillId="0" borderId="10" xfId="0" applyNumberFormat="1" applyFont="1" applyBorder="1" applyAlignment="1">
      <alignment horizontal="right"/>
    </xf>
    <xf numFmtId="0" fontId="5" fillId="0" borderId="8" xfId="0" applyFont="1" applyBorder="1"/>
    <xf numFmtId="167" fontId="14" fillId="0" borderId="7" xfId="0" applyNumberFormat="1" applyFont="1" applyBorder="1" applyAlignment="1">
      <alignment horizontal="right"/>
    </xf>
    <xf numFmtId="0" fontId="5" fillId="0" borderId="7" xfId="0" applyFont="1" applyBorder="1"/>
    <xf numFmtId="165" fontId="14" fillId="0" borderId="7" xfId="0" applyNumberFormat="1" applyFont="1" applyBorder="1"/>
    <xf numFmtId="165" fontId="0" fillId="0" borderId="0" xfId="0" applyNumberFormat="1"/>
    <xf numFmtId="0" fontId="16" fillId="2" borderId="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left"/>
    </xf>
    <xf numFmtId="0" fontId="0" fillId="0" borderId="11" xfId="0" applyBorder="1"/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12" fillId="0" borderId="9" xfId="22" applyFont="1" applyFill="1" applyBorder="1" applyAlignment="1">
      <alignment horizontal="left" vertical="center" wrapText="1"/>
    </xf>
    <xf numFmtId="0" fontId="19" fillId="0" borderId="15" xfId="26" applyFont="1" applyBorder="1" applyAlignment="1">
      <alignment horizontal="center"/>
    </xf>
    <xf numFmtId="174" fontId="19" fillId="0" borderId="16" xfId="34" applyFont="1" applyBorder="1" applyAlignment="1">
      <alignment horizontal="left" vertical="center"/>
    </xf>
    <xf numFmtId="0" fontId="18" fillId="0" borderId="15" xfId="26" applyBorder="1" applyAlignment="1">
      <alignment horizontal="center"/>
    </xf>
    <xf numFmtId="0" fontId="19" fillId="0" borderId="16" xfId="26" applyFont="1" applyBorder="1" applyAlignment="1">
      <alignment horizontal="left" vertical="center" wrapText="1"/>
    </xf>
    <xf numFmtId="0" fontId="18" fillId="0" borderId="16" xfId="26" applyBorder="1" applyAlignment="1">
      <alignment horizontal="left"/>
    </xf>
    <xf numFmtId="0" fontId="18" fillId="0" borderId="0" xfId="26" applyAlignment="1">
      <alignment horizontal="left"/>
    </xf>
    <xf numFmtId="0" fontId="18" fillId="0" borderId="14" xfId="26" applyBorder="1" applyAlignment="1">
      <alignment horizontal="left"/>
    </xf>
    <xf numFmtId="0" fontId="5" fillId="0" borderId="4" xfId="0" applyFont="1" applyBorder="1" applyAlignment="1">
      <alignment vertical="center"/>
    </xf>
  </cellXfs>
  <cellStyles count="35">
    <cellStyle name="Hipervínculo 2" xfId="2"/>
    <cellStyle name="Millares [0] 2" xfId="3"/>
    <cellStyle name="Millares [0] 3" xfId="4"/>
    <cellStyle name="Millares 2" xfId="5"/>
    <cellStyle name="Millares 2 2" xfId="33"/>
    <cellStyle name="Moneda [0]" xfId="1" builtinId="7" customBuiltin="1"/>
    <cellStyle name="Moneda [0] 2" xfId="6"/>
    <cellStyle name="Moneda [0] 3" xfId="7"/>
    <cellStyle name="Moneda [0] 4" xfId="8"/>
    <cellStyle name="Moneda [0] 5" xfId="9"/>
    <cellStyle name="Moneda [0] 6" xfId="34"/>
    <cellStyle name="Moneda 2" xfId="10"/>
    <cellStyle name="Moneda 2 2" xfId="27"/>
    <cellStyle name="Moneda 3" xfId="11"/>
    <cellStyle name="Normal" xfId="0" builtinId="0" customBuiltin="1"/>
    <cellStyle name="Normal 2" xfId="12"/>
    <cellStyle name="Normal 2 2" xfId="13"/>
    <cellStyle name="Normal 2 3" xfId="28"/>
    <cellStyle name="Normal 3" xfId="14"/>
    <cellStyle name="Normal 3 2" xfId="15"/>
    <cellStyle name="Normal 3 2 2" xfId="16"/>
    <cellStyle name="Normal 3 2 2 2" xfId="32"/>
    <cellStyle name="Normal 3 2 3" xfId="30"/>
    <cellStyle name="Normal 3 3" xfId="17"/>
    <cellStyle name="Normal 3 3 2" xfId="31"/>
    <cellStyle name="Normal 3 4" xfId="18"/>
    <cellStyle name="Normal 3 5" xfId="29"/>
    <cellStyle name="Normal 4" xfId="19"/>
    <cellStyle name="Normal 5" xfId="20"/>
    <cellStyle name="Normal 6" xfId="21"/>
    <cellStyle name="Normal 7" xfId="22"/>
    <cellStyle name="Normal 8" xfId="26"/>
    <cellStyle name="Porcentaje 2" xfId="23"/>
    <cellStyle name="Porcentaje 3" xfId="24"/>
    <cellStyle name="Porcentaje 4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47621</xdr:colOff>
      <xdr:row>23</xdr:row>
      <xdr:rowOff>19046</xdr:rowOff>
    </xdr:from>
    <xdr:ext cx="8743950" cy="333371"/>
    <xdr:sp macro="" textlink="">
      <xdr:nvSpPr>
        <xdr:cNvPr id="7" name="9 Rectángulo redondeado">
          <a:extLst>
            <a:ext uri="{FF2B5EF4-FFF2-40B4-BE49-F238E27FC236}">
              <a16:creationId xmlns:a16="http://schemas.microsoft.com/office/drawing/2014/main" id="{DDFFCF17-467B-1155-BD4F-E741A2800A9D}"/>
            </a:ext>
          </a:extLst>
        </xdr:cNvPr>
        <xdr:cNvSpPr/>
      </xdr:nvSpPr>
      <xdr:spPr>
        <a:xfrm>
          <a:off x="47621" y="4400546"/>
          <a:ext cx="8743950" cy="333371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gradFill>
          <a:gsLst>
            <a:gs pos="0">
              <a:srgbClr val="A3C4FF"/>
            </a:gs>
            <a:gs pos="100000">
              <a:srgbClr val="BFD5FF"/>
            </a:gs>
          </a:gsLst>
          <a:lin ang="16200000"/>
        </a:gradFill>
        <a:ln w="9528" cap="flat">
          <a:solidFill>
            <a:srgbClr val="4A7EBB"/>
          </a:solidFill>
          <a:prstDash val="solid"/>
          <a:round/>
        </a:ln>
        <a:effectLst>
          <a:outerShdw dist="19997" dir="5400000" algn="tl">
            <a:srgbClr val="000000">
              <a:alpha val="38000"/>
            </a:srgbClr>
          </a:outerShdw>
        </a:effectLst>
      </xdr:spPr>
      <xdr:txBody>
        <a:bodyPr vert="horz" wrap="square" lIns="18288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TENGO EL AGRADO DE COTIZAR A USTED POR LO SIGUIENTE: </a:t>
          </a:r>
        </a:p>
      </xdr:txBody>
    </xdr:sp>
    <xdr:clientData/>
  </xdr:oneCellAnchor>
  <xdr:oneCellAnchor>
    <xdr:from>
      <xdr:col>0</xdr:col>
      <xdr:colOff>142875</xdr:colOff>
      <xdr:row>44</xdr:row>
      <xdr:rowOff>171450</xdr:rowOff>
    </xdr:from>
    <xdr:ext cx="4615818" cy="295278"/>
    <xdr:sp macro="" textlink="">
      <xdr:nvSpPr>
        <xdr:cNvPr id="8" name="Text Box 44">
          <a:extLst>
            <a:ext uri="{FF2B5EF4-FFF2-40B4-BE49-F238E27FC236}">
              <a16:creationId xmlns:a16="http://schemas.microsoft.com/office/drawing/2014/main" id="{07007B35-05B8-2D2F-6FB3-F8BA161C78F0}"/>
            </a:ext>
          </a:extLst>
        </xdr:cNvPr>
        <xdr:cNvSpPr txBox="1"/>
      </xdr:nvSpPr>
      <xdr:spPr>
        <a:xfrm>
          <a:off x="142875" y="8582025"/>
          <a:ext cx="4615818" cy="2952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45720" tIns="27432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600" b="1" i="0" u="none" strike="noStrike" kern="0" cap="none" spc="0" baseline="0">
              <a:solidFill>
                <a:srgbClr val="000000"/>
              </a:solidFill>
              <a:uFillTx/>
              <a:latin typeface="Copperplate Gothic Light"/>
            </a:rPr>
            <a:t>condiciones de venta </a:t>
          </a:r>
        </a:p>
      </xdr:txBody>
    </xdr:sp>
    <xdr:clientData/>
  </xdr:oneCellAnchor>
  <xdr:oneCellAnchor>
    <xdr:from>
      <xdr:col>0</xdr:col>
      <xdr:colOff>0</xdr:colOff>
      <xdr:row>47</xdr:row>
      <xdr:rowOff>0</xdr:rowOff>
    </xdr:from>
    <xdr:ext cx="8324853" cy="1323978"/>
    <xdr:sp macro="" textlink="">
      <xdr:nvSpPr>
        <xdr:cNvPr id="9" name="PORDB1">
          <a:extLst>
            <a:ext uri="{FF2B5EF4-FFF2-40B4-BE49-F238E27FC236}">
              <a16:creationId xmlns:a16="http://schemas.microsoft.com/office/drawing/2014/main" id="{98D3E45D-928D-F0EE-4A25-7E0FAA3CF850}"/>
            </a:ext>
          </a:extLst>
        </xdr:cNvPr>
        <xdr:cNvSpPr/>
      </xdr:nvSpPr>
      <xdr:spPr>
        <a:xfrm>
          <a:off x="0" y="8982075"/>
          <a:ext cx="8324853" cy="1323978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noFill/>
        <a:ln w="9528" cap="flat">
          <a:solidFill>
            <a:srgbClr val="00008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278763</xdr:colOff>
      <xdr:row>12</xdr:row>
      <xdr:rowOff>9528</xdr:rowOff>
    </xdr:from>
    <xdr:ext cx="4160520" cy="628650"/>
    <xdr:sp macro="" textlink="">
      <xdr:nvSpPr>
        <xdr:cNvPr id="5" name="25 Rectángulo redondeado">
          <a:extLst>
            <a:ext uri="{FF2B5EF4-FFF2-40B4-BE49-F238E27FC236}">
              <a16:creationId xmlns:a16="http://schemas.microsoft.com/office/drawing/2014/main" id="{14444E58-8D07-BF86-253E-7A10EE233630}"/>
            </a:ext>
          </a:extLst>
        </xdr:cNvPr>
        <xdr:cNvSpPr/>
      </xdr:nvSpPr>
      <xdr:spPr>
        <a:xfrm>
          <a:off x="4469763" y="2295528"/>
          <a:ext cx="4160520" cy="628650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gradFill>
          <a:gsLst>
            <a:gs pos="0">
              <a:srgbClr val="A3C4FF"/>
            </a:gs>
            <a:gs pos="100000">
              <a:srgbClr val="BFD5FF"/>
            </a:gs>
          </a:gsLst>
          <a:lin ang="16200000"/>
        </a:gradFill>
        <a:ln w="9528" cap="flat">
          <a:solidFill>
            <a:srgbClr val="4A7EBB"/>
          </a:solidFill>
          <a:prstDash val="solid"/>
          <a:round/>
        </a:ln>
        <a:effectLst>
          <a:outerShdw dist="19997" dir="5400000" algn="tl">
            <a:srgbClr val="000000">
              <a:alpha val="38000"/>
            </a:srgbClr>
          </a:outerShdw>
        </a:effectLst>
      </xdr:spPr>
      <xdr:txBody>
        <a:bodyPr vert="horz" wrap="square" lIns="18288" tIns="0" rIns="0" bIns="0" anchor="ctr" anchorCtr="0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PRESUPUESTO DE SERVICIO TÉCNICO Nº7502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CL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228600</xdr:colOff>
      <xdr:row>1</xdr:row>
      <xdr:rowOff>114300</xdr:rowOff>
    </xdr:from>
    <xdr:ext cx="3724177" cy="2162171"/>
    <xdr:pic>
      <xdr:nvPicPr>
        <xdr:cNvPr id="3" name="Picture 35" descr="Logo chico">
          <a:extLst>
            <a:ext uri="{FF2B5EF4-FFF2-40B4-BE49-F238E27FC236}">
              <a16:creationId xmlns:a16="http://schemas.microsoft.com/office/drawing/2014/main" id="{45497537-C289-022A-14A5-FD740581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8600" y="304800"/>
          <a:ext cx="3724177" cy="21621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552453</xdr:colOff>
      <xdr:row>54</xdr:row>
      <xdr:rowOff>28575</xdr:rowOff>
    </xdr:from>
    <xdr:ext cx="1933571" cy="876296"/>
    <xdr:pic>
      <xdr:nvPicPr>
        <xdr:cNvPr id="10" name="Imagen 10" descr="logo cencomex">
          <a:extLst>
            <a:ext uri="{FF2B5EF4-FFF2-40B4-BE49-F238E27FC236}">
              <a16:creationId xmlns:a16="http://schemas.microsoft.com/office/drawing/2014/main" id="{03BFD30C-2E98-953F-A82E-7FA154E1D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648453" y="10344150"/>
          <a:ext cx="1933571" cy="8762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295278</xdr:colOff>
      <xdr:row>6</xdr:row>
      <xdr:rowOff>95253</xdr:rowOff>
    </xdr:from>
    <xdr:ext cx="4140832" cy="962021"/>
    <xdr:sp macro="" textlink="">
      <xdr:nvSpPr>
        <xdr:cNvPr id="4" name="26 Rectángulo redondeado">
          <a:extLst>
            <a:ext uri="{FF2B5EF4-FFF2-40B4-BE49-F238E27FC236}">
              <a16:creationId xmlns:a16="http://schemas.microsoft.com/office/drawing/2014/main" id="{5E2589CD-A265-2CBA-D05C-FB3BAC6C0E5A}"/>
            </a:ext>
          </a:extLst>
        </xdr:cNvPr>
        <xdr:cNvSpPr/>
      </xdr:nvSpPr>
      <xdr:spPr>
        <a:xfrm>
          <a:off x="4486278" y="1238253"/>
          <a:ext cx="4140832" cy="962021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gradFill>
          <a:gsLst>
            <a:gs pos="0">
              <a:srgbClr val="A3C4FF"/>
            </a:gs>
            <a:gs pos="100000">
              <a:srgbClr val="BFD5FF"/>
            </a:gs>
          </a:gsLst>
          <a:lin ang="16200000"/>
        </a:gradFill>
        <a:ln w="9528" cap="flat">
          <a:solidFill>
            <a:srgbClr val="4A7EBB"/>
          </a:solidFill>
          <a:prstDash val="solid"/>
          <a:round/>
        </a:ln>
        <a:effectLst>
          <a:outerShdw dist="19997" dir="5400000" algn="tl">
            <a:srgbClr val="000000">
              <a:alpha val="38000"/>
            </a:srgbClr>
          </a:outerShdw>
        </a:effectLst>
      </xdr:spPr>
      <xdr:txBody>
        <a:bodyPr vert="horz" wrap="square" lIns="18288" tIns="0" rIns="0" bIns="0" anchor="ctr" anchorCtr="1" compatLnSpc="0">
          <a:noAutofit/>
        </a:bodyPr>
        <a:lstStyle/>
        <a:p>
          <a:pPr marL="0" marR="0" lvl="0" indent="0" algn="ctr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SERVICIO TECNICO</a:t>
          </a:r>
          <a:endParaRPr lang="es-C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Galvarino 7640</a:t>
          </a:r>
          <a:endParaRPr lang="es-C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Parque Industrial Aconcagua </a:t>
          </a:r>
          <a:endParaRPr lang="es-C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Quilicura - Santiago</a:t>
          </a:r>
          <a:endParaRPr lang="es-C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C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295278</xdr:colOff>
      <xdr:row>0</xdr:row>
      <xdr:rowOff>47621</xdr:rowOff>
    </xdr:from>
    <xdr:ext cx="4143375" cy="1104896"/>
    <xdr:sp macro="" textlink="">
      <xdr:nvSpPr>
        <xdr:cNvPr id="2" name="27 Rectángulo redondeado">
          <a:extLst>
            <a:ext uri="{FF2B5EF4-FFF2-40B4-BE49-F238E27FC236}">
              <a16:creationId xmlns:a16="http://schemas.microsoft.com/office/drawing/2014/main" id="{B01D992B-0701-2267-5C2C-2DCE2B74F3EA}"/>
            </a:ext>
          </a:extLst>
        </xdr:cNvPr>
        <xdr:cNvSpPr/>
      </xdr:nvSpPr>
      <xdr:spPr>
        <a:xfrm>
          <a:off x="4486278" y="47621"/>
          <a:ext cx="4143375" cy="1104896"/>
        </a:xfrm>
        <a:custGeom>
          <a:avLst>
            <a:gd name="f1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3600"/>
            <a:gd name="f11" fmla="abs f4"/>
            <a:gd name="f12" fmla="abs f5"/>
            <a:gd name="f13" fmla="abs f6"/>
            <a:gd name="f14" fmla="*/ f8 1 180"/>
            <a:gd name="f15" fmla="val f10"/>
            <a:gd name="f16" fmla="+- 0 0 f2"/>
            <a:gd name="f17" fmla="?: f11 f4 1"/>
            <a:gd name="f18" fmla="?: f12 f5 1"/>
            <a:gd name="f19" fmla="?: f13 f6 1"/>
            <a:gd name="f20" fmla="*/ f9 f14 1"/>
            <a:gd name="f21" fmla="+- f7 f15 0"/>
            <a:gd name="f22" fmla="*/ f17 1 21600"/>
            <a:gd name="f23" fmla="*/ f18 1 21600"/>
            <a:gd name="f24" fmla="*/ 21600 f17 1"/>
            <a:gd name="f25" fmla="*/ 21600 f18 1"/>
            <a:gd name="f26" fmla="+- 0 0 f20"/>
            <a:gd name="f27" fmla="+- f7 0 f21"/>
            <a:gd name="f28" fmla="+- f21 0 f7"/>
            <a:gd name="f29" fmla="min f23 f22"/>
            <a:gd name="f30" fmla="*/ f24 1 f19"/>
            <a:gd name="f31" fmla="*/ f25 1 f19"/>
            <a:gd name="f32" fmla="*/ f26 f1 1"/>
            <a:gd name="f33" fmla="abs f27"/>
            <a:gd name="f34" fmla="abs f28"/>
            <a:gd name="f35" fmla="?: f27 f16 f2"/>
            <a:gd name="f36" fmla="?: f27 f2 f16"/>
            <a:gd name="f37" fmla="?: f27 f3 f2"/>
            <a:gd name="f38" fmla="?: f27 f2 f3"/>
            <a:gd name="f39" fmla="?: f28 f16 f2"/>
            <a:gd name="f40" fmla="?: f28 f2 f16"/>
            <a:gd name="f41" fmla="?: f27 0 f1"/>
            <a:gd name="f42" fmla="?: f27 f1 0"/>
            <a:gd name="f43" fmla="val f30"/>
            <a:gd name="f44" fmla="val f31"/>
            <a:gd name="f45" fmla="*/ f32 1 f8"/>
            <a:gd name="f46" fmla="?: f27 f38 f37"/>
            <a:gd name="f47" fmla="?: f27 f37 f38"/>
            <a:gd name="f48" fmla="?: f28 f36 f35"/>
            <a:gd name="f49" fmla="*/ f21 f29 1"/>
            <a:gd name="f50" fmla="*/ f7 f29 1"/>
            <a:gd name="f51" fmla="*/ f33 f29 1"/>
            <a:gd name="f52" fmla="*/ f34 f29 1"/>
            <a:gd name="f53" fmla="+- f44 0 f15"/>
            <a:gd name="f54" fmla="+- f43 0 f15"/>
            <a:gd name="f55" fmla="+- f45 0 f2"/>
            <a:gd name="f56" fmla="?: f28 f47 f46"/>
            <a:gd name="f57" fmla="*/ f44 f29 1"/>
            <a:gd name="f58" fmla="*/ f43 f29 1"/>
            <a:gd name="f59" fmla="+- f55 f2 0"/>
            <a:gd name="f60" fmla="+- f44 0 f53"/>
            <a:gd name="f61" fmla="+- f43 0 f54"/>
            <a:gd name="f62" fmla="+- f53 0 f44"/>
            <a:gd name="f63" fmla="+- f54 0 f43"/>
            <a:gd name="f64" fmla="*/ f53 f29 1"/>
            <a:gd name="f65" fmla="*/ f54 f29 1"/>
            <a:gd name="f66" fmla="*/ f59 f8 1"/>
            <a:gd name="f67" fmla="abs f60"/>
            <a:gd name="f68" fmla="?: f60 0 f1"/>
            <a:gd name="f69" fmla="?: f60 f1 0"/>
            <a:gd name="f70" fmla="?: f60 f39 f40"/>
            <a:gd name="f71" fmla="abs f61"/>
            <a:gd name="f72" fmla="abs f62"/>
            <a:gd name="f73" fmla="?: f61 f16 f2"/>
            <a:gd name="f74" fmla="?: f61 f2 f16"/>
            <a:gd name="f75" fmla="?: f61 f3 f2"/>
            <a:gd name="f76" fmla="?: f61 f2 f3"/>
            <a:gd name="f77" fmla="abs f63"/>
            <a:gd name="f78" fmla="?: f63 f16 f2"/>
            <a:gd name="f79" fmla="?: f63 f2 f16"/>
            <a:gd name="f80" fmla="?: f63 f42 f41"/>
            <a:gd name="f81" fmla="?: f63 f41 f42"/>
            <a:gd name="f82" fmla="*/ f66 1 f1"/>
            <a:gd name="f83" fmla="?: f28 f69 f68"/>
            <a:gd name="f84" fmla="?: f28 f68 f69"/>
            <a:gd name="f85" fmla="?: f61 f76 f75"/>
            <a:gd name="f86" fmla="?: f61 f75 f76"/>
            <a:gd name="f87" fmla="?: f62 f74 f73"/>
            <a:gd name="f88" fmla="?: f27 f80 f81"/>
            <a:gd name="f89" fmla="?: f27 f78 f79"/>
            <a:gd name="f90" fmla="*/ f67 f29 1"/>
            <a:gd name="f91" fmla="*/ f71 f29 1"/>
            <a:gd name="f92" fmla="*/ f72 f29 1"/>
            <a:gd name="f93" fmla="*/ f77 f29 1"/>
            <a:gd name="f94" fmla="+- 0 0 f82"/>
            <a:gd name="f95" fmla="?: f60 f83 f84"/>
            <a:gd name="f96" fmla="?: f62 f86 f85"/>
            <a:gd name="f97" fmla="+- 0 0 f94"/>
            <a:gd name="f98" fmla="*/ f97 f1 1"/>
            <a:gd name="f99" fmla="*/ f98 1 f8"/>
            <a:gd name="f100" fmla="+- f99 0 f2"/>
            <a:gd name="f101" fmla="cos 1 f100"/>
            <a:gd name="f102" fmla="+- 0 0 f101"/>
            <a:gd name="f103" fmla="+- 0 0 f102"/>
            <a:gd name="f104" fmla="val f103"/>
            <a:gd name="f105" fmla="+- 0 0 f104"/>
            <a:gd name="f106" fmla="*/ f15 f105 1"/>
            <a:gd name="f107" fmla="*/ f106 3163 1"/>
            <a:gd name="f108" fmla="*/ f107 1 7636"/>
            <a:gd name="f109" fmla="+- f7 f108 0"/>
            <a:gd name="f110" fmla="+- f43 0 f108"/>
            <a:gd name="f111" fmla="+- f44 0 f108"/>
            <a:gd name="f112" fmla="*/ f109 f29 1"/>
            <a:gd name="f113" fmla="*/ f110 f29 1"/>
            <a:gd name="f114" fmla="*/ f111 f29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2" t="f112" r="f113" b="f114"/>
          <a:pathLst>
            <a:path>
              <a:moveTo>
                <a:pt x="f49" y="f50"/>
              </a:moveTo>
              <a:arcTo wR="f51" hR="f52" stAng="f56" swAng="f48"/>
              <a:lnTo>
                <a:pt x="f50" y="f64"/>
              </a:lnTo>
              <a:arcTo wR="f52" hR="f90" stAng="f95" swAng="f70"/>
              <a:lnTo>
                <a:pt x="f65" y="f57"/>
              </a:lnTo>
              <a:arcTo wR="f91" hR="f92" stAng="f96" swAng="f87"/>
              <a:lnTo>
                <a:pt x="f58" y="f49"/>
              </a:lnTo>
              <a:arcTo wR="f93" hR="f51" stAng="f88" swAng="f89"/>
              <a:close/>
            </a:path>
          </a:pathLst>
        </a:custGeom>
        <a:gradFill>
          <a:gsLst>
            <a:gs pos="0">
              <a:srgbClr val="A3C4FF"/>
            </a:gs>
            <a:gs pos="100000">
              <a:srgbClr val="BFD5FF"/>
            </a:gs>
          </a:gsLst>
          <a:lin ang="16200000"/>
        </a:gradFill>
        <a:ln w="9528" cap="flat">
          <a:solidFill>
            <a:srgbClr val="4A7EBB"/>
          </a:solidFill>
          <a:prstDash val="solid"/>
          <a:round/>
        </a:ln>
        <a:effectLst>
          <a:outerShdw dist="19997" dir="5400000" algn="tl">
            <a:srgbClr val="000000">
              <a:alpha val="38000"/>
            </a:srgbClr>
          </a:outerShdw>
        </a:effectLst>
      </xdr:spPr>
      <xdr:txBody>
        <a:bodyPr vert="horz" wrap="square" lIns="18288" tIns="0" rIns="0" bIns="0" anchor="ctr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Central de Compras del Extrasistema S.A.</a:t>
          </a:r>
          <a:endParaRPr lang="es-C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RUT: 96.515.660 - 7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Dirección: Galvarino # 7640 - Parque Aconcagua - Quilicura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CL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www.cencomex.cl</a:t>
          </a:r>
        </a:p>
      </xdr:txBody>
    </xdr:sp>
    <xdr:clientData/>
  </xdr:oneCellAnchor>
  <xdr:twoCellAnchor>
    <xdr:from>
      <xdr:col>0</xdr:col>
      <xdr:colOff>9525</xdr:colOff>
      <xdr:row>16</xdr:row>
      <xdr:rowOff>47625</xdr:rowOff>
    </xdr:from>
    <xdr:to>
      <xdr:col>8</xdr:col>
      <xdr:colOff>1141880</xdr:colOff>
      <xdr:row>22</xdr:row>
      <xdr:rowOff>47625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08AA762C-A21C-4924-92E5-17E6EA0B015F}"/>
            </a:ext>
          </a:extLst>
        </xdr:cNvPr>
        <xdr:cNvSpPr/>
      </xdr:nvSpPr>
      <xdr:spPr bwMode="auto">
        <a:xfrm>
          <a:off x="9525" y="3095625"/>
          <a:ext cx="8685680" cy="11430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Soc Transporte aero </a:t>
          </a:r>
          <a:r>
            <a:rPr lang="es-CL" sz="1100" b="1" i="0" u="none" strike="noStrike" kern="0" cap="none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medico</a:t>
          </a:r>
          <a:r>
            <a:rPr lang="es-CL" sz="1100" b="1"/>
            <a:t> Crítico Spa		                                     	02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febrero </a:t>
          </a:r>
          <a:r>
            <a:rPr lang="es-CL" sz="1100" b="1"/>
            <a:t>del 2024</a:t>
          </a:r>
        </a:p>
        <a:p>
          <a:pPr algn="l"/>
          <a:r>
            <a:rPr lang="es-CL" sz="1100" b="1"/>
            <a:t>RUT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76.218.383-3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Rojas Magallanes 416</a:t>
          </a:r>
          <a:endParaRPr lang="es-CL" sz="1100" b="1"/>
        </a:p>
        <a:p>
          <a:pPr algn="l"/>
          <a:r>
            <a:rPr lang="es-CL" sz="1100" b="1"/>
            <a:t>COMUNA	:   La</a:t>
          </a:r>
          <a:r>
            <a:rPr lang="es-CL" sz="1100" b="1" baseline="0"/>
            <a:t> Florida</a:t>
          </a:r>
          <a:r>
            <a:rPr lang="es-CL" sz="1100" b="1"/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Tamara Riveros Rodríguez</a:t>
          </a:r>
          <a:r>
            <a:rPr lang="es-CL" sz="1100" b="1" baseline="0"/>
            <a:t>	                                               E-MAIL: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operacionesclinicas@movicare.cl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_tradn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%20Presupuestos/001%20PRESUPUESTOS%20CLINICAS/Hospital%20de%20Arica/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presupuestos$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workbookViewId="0">
      <selection activeCell="L13" sqref="L13"/>
    </sheetView>
  </sheetViews>
  <sheetFormatPr baseColWidth="10" defaultColWidth="11.109375" defaultRowHeight="15" x14ac:dyDescent="0.25"/>
  <cols>
    <col min="1" max="2" width="13.33203125" customWidth="1"/>
    <col min="3" max="6" width="11.109375" customWidth="1"/>
    <col min="7" max="7" width="17" customWidth="1"/>
    <col min="8" max="8" width="12.109375" hidden="1" customWidth="1"/>
    <col min="9" max="9" width="14.6640625" customWidth="1"/>
    <col min="10" max="10" width="11.1093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I2" s="5"/>
    </row>
    <row r="3" spans="1:9" x14ac:dyDescent="0.25">
      <c r="A3" s="4"/>
      <c r="I3" s="5"/>
    </row>
    <row r="4" spans="1:9" x14ac:dyDescent="0.25">
      <c r="A4" s="4"/>
      <c r="I4" s="5"/>
    </row>
    <row r="5" spans="1:9" x14ac:dyDescent="0.25">
      <c r="A5" s="4"/>
      <c r="I5" s="5"/>
    </row>
    <row r="6" spans="1:9" x14ac:dyDescent="0.25">
      <c r="A6" s="4"/>
      <c r="I6" s="5"/>
    </row>
    <row r="7" spans="1:9" x14ac:dyDescent="0.25">
      <c r="A7" s="4"/>
      <c r="I7" s="5"/>
    </row>
    <row r="8" spans="1:9" x14ac:dyDescent="0.25">
      <c r="A8" s="4"/>
      <c r="I8" s="5"/>
    </row>
    <row r="9" spans="1:9" x14ac:dyDescent="0.25">
      <c r="A9" s="4"/>
      <c r="I9" s="5"/>
    </row>
    <row r="10" spans="1:9" x14ac:dyDescent="0.25">
      <c r="A10" s="4"/>
      <c r="I10" s="5"/>
    </row>
    <row r="11" spans="1:9" x14ac:dyDescent="0.25">
      <c r="A11" s="4"/>
      <c r="I11" s="5"/>
    </row>
    <row r="12" spans="1:9" x14ac:dyDescent="0.25">
      <c r="A12" s="4"/>
      <c r="I12" s="5"/>
    </row>
    <row r="13" spans="1:9" x14ac:dyDescent="0.25">
      <c r="A13" s="4"/>
      <c r="I13" s="5"/>
    </row>
    <row r="14" spans="1:9" x14ac:dyDescent="0.25">
      <c r="A14" s="4"/>
      <c r="I14" s="5"/>
    </row>
    <row r="15" spans="1:9" x14ac:dyDescent="0.25">
      <c r="A15" s="4"/>
      <c r="H15" s="6"/>
      <c r="I15" s="5"/>
    </row>
    <row r="16" spans="1:9" x14ac:dyDescent="0.25">
      <c r="A16" s="4"/>
      <c r="I16" s="5"/>
    </row>
    <row r="17" spans="1:10" x14ac:dyDescent="0.25">
      <c r="A17" s="4"/>
      <c r="I17" s="5"/>
    </row>
    <row r="18" spans="1:10" x14ac:dyDescent="0.25">
      <c r="A18" s="4"/>
      <c r="I18" s="5"/>
    </row>
    <row r="19" spans="1:10" x14ac:dyDescent="0.25">
      <c r="A19" s="4"/>
      <c r="I19" s="5"/>
    </row>
    <row r="20" spans="1:10" x14ac:dyDescent="0.25">
      <c r="A20" s="4"/>
      <c r="I20" s="5"/>
    </row>
    <row r="21" spans="1:10" x14ac:dyDescent="0.25">
      <c r="A21" s="4"/>
      <c r="I21" s="5"/>
    </row>
    <row r="22" spans="1:10" x14ac:dyDescent="0.25">
      <c r="A22" s="4"/>
      <c r="I22" s="5"/>
    </row>
    <row r="23" spans="1:10" x14ac:dyDescent="0.25">
      <c r="A23" s="4"/>
      <c r="I23" s="5"/>
    </row>
    <row r="24" spans="1:10" x14ac:dyDescent="0.25">
      <c r="A24" s="4"/>
      <c r="I24" s="5"/>
    </row>
    <row r="25" spans="1:10" x14ac:dyDescent="0.25">
      <c r="A25" s="4"/>
      <c r="I25" s="5"/>
    </row>
    <row r="26" spans="1:10" x14ac:dyDescent="0.25">
      <c r="A26" s="58" t="s">
        <v>0</v>
      </c>
      <c r="B26" s="58" t="s">
        <v>1</v>
      </c>
      <c r="C26" s="58" t="s">
        <v>2</v>
      </c>
      <c r="D26" s="58"/>
      <c r="E26" s="58"/>
      <c r="F26" s="58"/>
      <c r="G26" s="59" t="s">
        <v>3</v>
      </c>
      <c r="H26" s="59" t="s">
        <v>4</v>
      </c>
      <c r="I26" s="59" t="s">
        <v>5</v>
      </c>
    </row>
    <row r="27" spans="1:10" x14ac:dyDescent="0.25">
      <c r="A27" s="58"/>
      <c r="B27" s="58"/>
      <c r="C27" s="58"/>
      <c r="D27" s="58"/>
      <c r="E27" s="58"/>
      <c r="F27" s="58"/>
      <c r="G27" s="59"/>
      <c r="H27" s="59"/>
      <c r="I27" s="59"/>
    </row>
    <row r="28" spans="1:10" ht="15.75" customHeight="1" x14ac:dyDescent="0.25">
      <c r="A28" s="7">
        <v>1</v>
      </c>
      <c r="B28" s="62" t="s">
        <v>17</v>
      </c>
      <c r="C28" s="65" t="s">
        <v>18</v>
      </c>
      <c r="D28" s="65"/>
      <c r="E28" s="65"/>
      <c r="F28" s="65"/>
      <c r="G28" s="63">
        <v>31788</v>
      </c>
      <c r="H28" s="8"/>
      <c r="I28" s="9">
        <f>+G28*A28</f>
        <v>31788</v>
      </c>
    </row>
    <row r="29" spans="1:10" ht="15.75" customHeight="1" x14ac:dyDescent="0.25">
      <c r="A29" s="10">
        <v>1</v>
      </c>
      <c r="B29" s="62" t="s">
        <v>19</v>
      </c>
      <c r="C29" s="65" t="s">
        <v>20</v>
      </c>
      <c r="D29" s="65"/>
      <c r="E29" s="65"/>
      <c r="F29" s="65"/>
      <c r="G29" s="63">
        <v>13302</v>
      </c>
      <c r="H29" s="8"/>
      <c r="I29" s="9">
        <f>+G29*A29</f>
        <v>13302</v>
      </c>
    </row>
    <row r="30" spans="1:10" ht="15.75" customHeight="1" x14ac:dyDescent="0.25">
      <c r="A30" s="11">
        <v>1</v>
      </c>
      <c r="B30" s="64">
        <v>111110000</v>
      </c>
      <c r="C30" s="66" t="s">
        <v>21</v>
      </c>
      <c r="D30" s="67"/>
      <c r="E30" s="67"/>
      <c r="F30" s="68"/>
      <c r="G30" s="63">
        <v>63750</v>
      </c>
      <c r="H30" s="13"/>
      <c r="I30" s="9">
        <f>+G30*A30</f>
        <v>63750</v>
      </c>
    </row>
    <row r="31" spans="1:10" x14ac:dyDescent="0.25">
      <c r="A31" s="14"/>
      <c r="B31" s="14"/>
      <c r="C31" s="60"/>
      <c r="D31" s="60"/>
      <c r="E31" s="60"/>
      <c r="F31" s="60"/>
      <c r="G31" s="14"/>
      <c r="H31" s="14"/>
      <c r="I31" s="14"/>
      <c r="J31" s="4"/>
    </row>
    <row r="32" spans="1:10" ht="15.75" x14ac:dyDescent="0.25">
      <c r="A32" s="11"/>
      <c r="B32" s="12"/>
      <c r="C32" s="60"/>
      <c r="D32" s="60"/>
      <c r="E32" s="60"/>
      <c r="F32" s="60"/>
      <c r="G32" s="15"/>
      <c r="H32" s="16"/>
      <c r="I32" s="17"/>
    </row>
    <row r="33" spans="1:9" x14ac:dyDescent="0.25">
      <c r="A33" s="18"/>
      <c r="B33" s="19"/>
      <c r="C33" s="20"/>
      <c r="D33" s="21"/>
      <c r="E33" s="21"/>
      <c r="F33" s="22"/>
      <c r="G33" s="23"/>
      <c r="H33" s="24"/>
      <c r="I33" s="25"/>
    </row>
    <row r="34" spans="1:9" x14ac:dyDescent="0.25">
      <c r="A34" s="26"/>
      <c r="B34" s="27"/>
      <c r="C34" s="20"/>
      <c r="D34" s="21"/>
      <c r="E34" s="21"/>
      <c r="F34" s="22"/>
      <c r="G34" s="28"/>
      <c r="H34" s="29"/>
      <c r="I34" s="25"/>
    </row>
    <row r="35" spans="1:9" x14ac:dyDescent="0.25">
      <c r="A35" s="27"/>
      <c r="B35" s="27"/>
      <c r="C35" s="69" t="s">
        <v>22</v>
      </c>
      <c r="D35" s="21"/>
      <c r="E35" s="21"/>
      <c r="F35" s="22"/>
      <c r="G35" s="30"/>
      <c r="H35" s="30"/>
      <c r="I35" s="30"/>
    </row>
    <row r="36" spans="1:9" x14ac:dyDescent="0.25">
      <c r="A36" s="26"/>
      <c r="B36" s="27"/>
      <c r="C36" s="31"/>
      <c r="D36" s="32"/>
      <c r="E36" s="33"/>
      <c r="F36" s="34"/>
      <c r="G36" s="28"/>
      <c r="H36" s="29"/>
      <c r="I36" s="25"/>
    </row>
    <row r="37" spans="1:9" x14ac:dyDescent="0.25">
      <c r="A37" s="35"/>
      <c r="B37" s="27"/>
      <c r="C37" s="61"/>
      <c r="D37" s="61"/>
      <c r="E37" s="61"/>
      <c r="F37" s="61"/>
      <c r="G37" s="36"/>
      <c r="H37" s="29"/>
      <c r="I37" s="37"/>
    </row>
    <row r="38" spans="1:9" x14ac:dyDescent="0.25">
      <c r="A38" s="14"/>
      <c r="B38" s="14"/>
      <c r="C38" s="60"/>
      <c r="D38" s="60"/>
      <c r="E38" s="60"/>
      <c r="F38" s="60"/>
      <c r="G38" s="5"/>
      <c r="I38" s="38"/>
    </row>
    <row r="39" spans="1:9" x14ac:dyDescent="0.25">
      <c r="A39" s="14"/>
      <c r="B39" s="14"/>
      <c r="C39" s="20"/>
      <c r="D39" s="21"/>
      <c r="E39" s="21"/>
      <c r="F39" s="22"/>
      <c r="G39" s="5"/>
      <c r="I39" s="14"/>
    </row>
    <row r="40" spans="1:9" x14ac:dyDescent="0.25">
      <c r="A40" s="39"/>
      <c r="B40" s="39"/>
      <c r="C40" s="40"/>
      <c r="D40" s="41"/>
      <c r="E40" s="41"/>
      <c r="F40" s="42"/>
      <c r="G40" s="43"/>
      <c r="H40" s="44"/>
      <c r="I40" s="39"/>
    </row>
    <row r="41" spans="1:9" x14ac:dyDescent="0.25">
      <c r="A41" s="45"/>
      <c r="G41" s="46" t="s">
        <v>6</v>
      </c>
      <c r="H41" s="47">
        <f>+H29</f>
        <v>0</v>
      </c>
      <c r="I41" s="48">
        <f>SUM(I28:I40)</f>
        <v>108840</v>
      </c>
    </row>
    <row r="42" spans="1:9" x14ac:dyDescent="0.25">
      <c r="A42" s="4"/>
      <c r="G42" s="49" t="s">
        <v>7</v>
      </c>
      <c r="H42" s="47">
        <f>H41*19%</f>
        <v>0</v>
      </c>
      <c r="I42" s="50">
        <f>I41*19%</f>
        <v>20679.599999999999</v>
      </c>
    </row>
    <row r="43" spans="1:9" x14ac:dyDescent="0.25">
      <c r="A43" s="4"/>
      <c r="G43" s="51" t="s">
        <v>8</v>
      </c>
      <c r="H43" s="52">
        <f>SUM(H41:H42)</f>
        <v>0</v>
      </c>
      <c r="I43" s="50">
        <f>I41+I42</f>
        <v>129519.6</v>
      </c>
    </row>
    <row r="44" spans="1:9" x14ac:dyDescent="0.25">
      <c r="A44" s="4"/>
      <c r="H44" s="53"/>
      <c r="I44" s="5"/>
    </row>
    <row r="45" spans="1:9" x14ac:dyDescent="0.25">
      <c r="A45" s="4"/>
      <c r="I45" s="5"/>
    </row>
    <row r="46" spans="1:9" x14ac:dyDescent="0.25">
      <c r="A46" s="4"/>
      <c r="I46" s="5"/>
    </row>
    <row r="47" spans="1:9" x14ac:dyDescent="0.25">
      <c r="A47" s="4"/>
      <c r="I47" s="5"/>
    </row>
    <row r="48" spans="1:9" x14ac:dyDescent="0.25">
      <c r="A48" s="4"/>
      <c r="I48" s="5"/>
    </row>
    <row r="49" spans="1:9" x14ac:dyDescent="0.25">
      <c r="A49" s="54" t="s">
        <v>9</v>
      </c>
      <c r="B49" s="55"/>
      <c r="C49" s="56" t="s">
        <v>10</v>
      </c>
      <c r="I49" s="5"/>
    </row>
    <row r="50" spans="1:9" x14ac:dyDescent="0.25">
      <c r="A50" s="54" t="s">
        <v>11</v>
      </c>
      <c r="B50" s="55"/>
      <c r="C50" s="56" t="s">
        <v>12</v>
      </c>
      <c r="I50" s="5"/>
    </row>
    <row r="51" spans="1:9" x14ac:dyDescent="0.25">
      <c r="A51" s="54" t="s">
        <v>13</v>
      </c>
      <c r="B51" s="55"/>
      <c r="C51" s="56" t="s">
        <v>14</v>
      </c>
      <c r="I51" s="5"/>
    </row>
    <row r="52" spans="1:9" x14ac:dyDescent="0.25">
      <c r="A52" s="54" t="s">
        <v>15</v>
      </c>
      <c r="B52" s="55"/>
      <c r="C52" s="56" t="s">
        <v>16</v>
      </c>
      <c r="I52" s="5"/>
    </row>
    <row r="53" spans="1:9" x14ac:dyDescent="0.25">
      <c r="A53" s="54"/>
      <c r="C53" s="56"/>
      <c r="I53" s="5"/>
    </row>
    <row r="54" spans="1:9" x14ac:dyDescent="0.25">
      <c r="A54" s="4"/>
      <c r="I54" s="5"/>
    </row>
    <row r="55" spans="1:9" x14ac:dyDescent="0.25">
      <c r="A55" s="4"/>
      <c r="I55" s="5"/>
    </row>
    <row r="56" spans="1:9" x14ac:dyDescent="0.25">
      <c r="A56" s="4"/>
      <c r="H56" s="5"/>
      <c r="I56" s="5"/>
    </row>
    <row r="57" spans="1:9" x14ac:dyDescent="0.25">
      <c r="A57" s="4"/>
      <c r="H57" s="5"/>
      <c r="I57" s="5"/>
    </row>
    <row r="58" spans="1:9" x14ac:dyDescent="0.25">
      <c r="A58" s="4"/>
      <c r="H58" s="5"/>
      <c r="I58" s="5"/>
    </row>
    <row r="59" spans="1:9" x14ac:dyDescent="0.25">
      <c r="A59" s="57"/>
      <c r="B59" s="44"/>
      <c r="C59" s="44"/>
      <c r="D59" s="44"/>
      <c r="E59" s="44"/>
      <c r="F59" s="44"/>
      <c r="G59" s="44"/>
      <c r="H59" s="44"/>
      <c r="I59" s="43"/>
    </row>
  </sheetData>
  <mergeCells count="13">
    <mergeCell ref="C38:F38"/>
    <mergeCell ref="C28:F28"/>
    <mergeCell ref="C29:F29"/>
    <mergeCell ref="C30:F30"/>
    <mergeCell ref="C31:F31"/>
    <mergeCell ref="C32:F32"/>
    <mergeCell ref="C37:F37"/>
    <mergeCell ref="A26:A27"/>
    <mergeCell ref="B26:B27"/>
    <mergeCell ref="C26:F27"/>
    <mergeCell ref="G26:G27"/>
    <mergeCell ref="H26:H27"/>
    <mergeCell ref="I26:I27"/>
  </mergeCells>
  <printOptions horizontalCentered="1" verticalCentered="1"/>
  <pageMargins left="0.25" right="0.25" top="0.75" bottom="0.75" header="0.30000000000000004" footer="0.30000000000000004"/>
  <pageSetup paperSize="0" scale="73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2024-01-18T19:47:40Z</cp:lastPrinted>
  <dcterms:created xsi:type="dcterms:W3CDTF">2001-09-15T22:28:18Z</dcterms:created>
  <dcterms:modified xsi:type="dcterms:W3CDTF">2024-02-02T14:04:44Z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E85C06EE7A5A4DCA877FAB4C6CF21B02</vt:lpwstr>
  </property>
  <property fmtid="{D5CDD505-2E9C-101B-9397-08002B2CF9AE}" pid="3" name="KSOProductBuildVer">
    <vt:lpwstr>1033-11.2.0.11537</vt:lpwstr>
  </property>
</Properties>
</file>