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Pablo Borquez\"/>
    </mc:Choice>
  </mc:AlternateContent>
  <xr:revisionPtr revIDLastSave="0" documentId="8_{1676D640-4195-44BD-B8B3-51BB6280D6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  <sheet name="Hoja1" sheetId="3" r:id="rId2"/>
  </sheets>
  <externalReferences>
    <externalReference r:id="rId3"/>
    <externalReference r:id="rId4"/>
  </externalReferences>
  <definedNames>
    <definedName name="_xlnm.Print_Area" localSheetId="0">Hoja2!$A$1:$I$68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G31" i="2"/>
  <c r="G32" i="2"/>
  <c r="G33" i="2"/>
  <c r="G34" i="2"/>
  <c r="G35" i="2"/>
  <c r="G36" i="2"/>
  <c r="G37" i="2"/>
  <c r="G38" i="2"/>
  <c r="G40" i="2"/>
  <c r="G29" i="2"/>
  <c r="I41" i="2"/>
  <c r="I42" i="2"/>
  <c r="I30" i="2" l="1"/>
  <c r="I31" i="2"/>
  <c r="I32" i="2"/>
  <c r="I33" i="2"/>
  <c r="I34" i="2"/>
  <c r="I35" i="2"/>
  <c r="I36" i="2"/>
  <c r="I37" i="2"/>
  <c r="I38" i="2"/>
  <c r="I39" i="2"/>
  <c r="I40" i="2"/>
  <c r="C31" i="2"/>
  <c r="C32" i="2"/>
  <c r="C33" i="2"/>
  <c r="C34" i="2"/>
  <c r="C35" i="2"/>
  <c r="C36" i="2"/>
  <c r="C37" i="2"/>
  <c r="C38" i="2"/>
  <c r="C39" i="2"/>
  <c r="C40" i="2"/>
  <c r="C30" i="2"/>
  <c r="I29" i="2"/>
  <c r="C29" i="2"/>
  <c r="I49" i="2" l="1"/>
  <c r="I50" i="2" s="1"/>
  <c r="I51" i="2" s="1"/>
  <c r="H49" i="2"/>
  <c r="H50" i="2" s="1"/>
  <c r="H51" i="2" l="1"/>
</calcChain>
</file>

<file path=xl/sharedStrings.xml><?xml version="1.0" encoding="utf-8"?>
<sst xmlns="http://schemas.openxmlformats.org/spreadsheetml/2006/main" count="377" uniqueCount="366">
  <si>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</si>
  <si>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</si>
  <si>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</si>
  <si>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</si>
  <si>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</si>
  <si>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</si>
  <si>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</si>
  <si>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</si>
  <si>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</si>
  <si>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</si>
  <si>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</si>
  <si>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</si>
  <si>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</si>
  <si>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</si>
  <si>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</si>
  <si>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</si>
  <si>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</si>
  <si>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</si>
  <si>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R5KDC46</t>
  </si>
  <si>
    <t>Everywear Receiver W/batteries</t>
  </si>
  <si>
    <t>Everywear Gateway W/ac Adapter</t>
  </si>
  <si>
    <t>Everywear Poe Splitter</t>
  </si>
  <si>
    <t>Everywear Staff Badge W/batt</t>
  </si>
  <si>
    <t>Everywear Patient Wear W/batt</t>
  </si>
  <si>
    <t>Everywear Asset Tag W/battery</t>
  </si>
  <si>
    <t>Everywear Staff Duress Badge</t>
  </si>
  <si>
    <t>Everywear Server Software</t>
  </si>
  <si>
    <t>Everywear Sma Per Bed/room</t>
  </si>
  <si>
    <t>L-net T-tap Module (25)</t>
  </si>
  <si>
    <t>L-net Term Resistor (10)</t>
  </si>
  <si>
    <t>L-net Hub</t>
  </si>
  <si>
    <t>M-net Divider Interface</t>
  </si>
  <si>
    <t>Crimping Tool Adapter</t>
  </si>
  <si>
    <t>Station Removal Tool</t>
  </si>
  <si>
    <t>Battery Kit for R5 Power Sply</t>
  </si>
  <si>
    <t>Overlay Kit Cancel Button (10)</t>
  </si>
  <si>
    <t>Overlay Kit Sm Push Button(10)</t>
  </si>
  <si>
    <t>Overlay Kit Lg Push Button(10)</t>
  </si>
  <si>
    <t>Overlay Kit Left Side Stn (10)</t>
  </si>
  <si>
    <t>Overlay Kit Right Side Stn(10)</t>
  </si>
  <si>
    <t>L-net T-tap Insulator (25)</t>
  </si>
  <si>
    <t>8pn Inline Con Cat5 Cat6(100)</t>
  </si>
  <si>
    <t>Responder 5 L-net Test Adapter</t>
  </si>
  <si>
    <t>Clear Button Cover-4 Button St</t>
  </si>
  <si>
    <t>Pillow Spker Cord Grip Kit 20</t>
  </si>
  <si>
    <t>3-gang Adapter Plates (10)</t>
  </si>
  <si>
    <t>1-gang Adapter Plates (10)</t>
  </si>
  <si>
    <t>Recessed 1-gang Plate 10 Pack</t>
  </si>
  <si>
    <t>Recessed 2-gang Plate 10 Pack</t>
  </si>
  <si>
    <t>Button Cover For Staff Stn10pk</t>
  </si>
  <si>
    <t>R5demo Upgrade Kit</t>
  </si>
  <si>
    <t>Pullcord Anti-ligature Kit</t>
  </si>
  <si>
    <t>R5 Rapid Response Kit</t>
  </si>
  <si>
    <t>Clear Station Cover 10-pk</t>
  </si>
  <si>
    <t>Call Cord W/tilt Release Din</t>
  </si>
  <si>
    <t>Enhncd Pillow Spkr-tv-digi Vol</t>
  </si>
  <si>
    <t>Enhncd Pillowspkr-1lgt-digivol</t>
  </si>
  <si>
    <t>Enhncd Pillowspkr-2lgt-digivol</t>
  </si>
  <si>
    <t>Enhncd Pillow Spkr-tv-anlgvol</t>
  </si>
  <si>
    <t>Enhncd Pillowspkr 2 Lgt-anlgvo</t>
  </si>
  <si>
    <t>Remote Tilt Release Din Stn</t>
  </si>
  <si>
    <t>Remote Std 8-pin Din Station</t>
  </si>
  <si>
    <t>Feature Bed Control Module</t>
  </si>
  <si>
    <t>Staff Term Faceplate W Bioseal</t>
  </si>
  <si>
    <t>Power Supply W/batt. Backup</t>
  </si>
  <si>
    <t>8 Port Ethernet Switch W/poe</t>
  </si>
  <si>
    <t>Branch Regional Controller V3</t>
  </si>
  <si>
    <t>Fiber Optic Adapter Module</t>
  </si>
  <si>
    <t>Responder Netwk Concentrato V2</t>
  </si>
  <si>
    <t>Rack Mount Kit For Switches</t>
  </si>
  <si>
    <t>Wall Mounting Cabinet-head-end</t>
  </si>
  <si>
    <t>Console Receptacle</t>
  </si>
  <si>
    <t>Console Desk Stand</t>
  </si>
  <si>
    <t>Voip Nurse Console V2</t>
  </si>
  <si>
    <t>Voip Staff Terminal V2</t>
  </si>
  <si>
    <t>Mini-corridor Light</t>
  </si>
  <si>
    <t>Corridor Light-4 Pos V2</t>
  </si>
  <si>
    <t>Domeless Controller V2</t>
  </si>
  <si>
    <t>Single Patient Station</t>
  </si>
  <si>
    <t>Enhanced Single Patient Stn</t>
  </si>
  <si>
    <t>Face Plate Rep Assy 353001</t>
  </si>
  <si>
    <t>Dual Patient Station</t>
  </si>
  <si>
    <t>Duty Station</t>
  </si>
  <si>
    <t>Staff Station</t>
  </si>
  <si>
    <t>Remote Audio Output Station</t>
  </si>
  <si>
    <t>Remote Audio Output Module</t>
  </si>
  <si>
    <t>Pull-cord Station With Audio</t>
  </si>
  <si>
    <t>Cancel Station</t>
  </si>
  <si>
    <t>Code Station</t>
  </si>
  <si>
    <t>Staff Assist Station</t>
  </si>
  <si>
    <t>Staff Assist / Code Station</t>
  </si>
  <si>
    <t>Bed Management Station</t>
  </si>
  <si>
    <t>Staff Registration Station</t>
  </si>
  <si>
    <t>2-jack Station</t>
  </si>
  <si>
    <t>Input Module - 2 Point</t>
  </si>
  <si>
    <t>Output Module-high Current</t>
  </si>
  <si>
    <t>Output Module-dry Contact</t>
  </si>
  <si>
    <t>Output Module-low Current</t>
  </si>
  <si>
    <t>R5ware Firmware Diagnostics</t>
  </si>
  <si>
    <t>Interface-telephone-25 Beds</t>
  </si>
  <si>
    <t>Responder Sip Server</t>
  </si>
  <si>
    <t>Pc Console (r5 Apps) - 25 Beds</t>
  </si>
  <si>
    <t>Staff Assignment Client-25 Bed</t>
  </si>
  <si>
    <t>Reports Manager - 25 Beds</t>
  </si>
  <si>
    <t>Data Warehouse</t>
  </si>
  <si>
    <t>Business Intelligence</t>
  </si>
  <si>
    <t>Interface-locate(rtls)-25 Beds</t>
  </si>
  <si>
    <t>Interface-hl7(adt)-25  Beds</t>
  </si>
  <si>
    <t>Interface-resp Sync-25 Bed</t>
  </si>
  <si>
    <t>All Touch Emr -25 Beds</t>
  </si>
  <si>
    <t>All Touch Bed Mgmt-25 Beds</t>
  </si>
  <si>
    <t>All Touch Iptv-25 Beds</t>
  </si>
  <si>
    <t>All Touch Bed Info-25 Beds</t>
  </si>
  <si>
    <t>Ent Configurator</t>
  </si>
  <si>
    <t>Ent Local Configurator</t>
  </si>
  <si>
    <t>Ent Sales Demo</t>
  </si>
  <si>
    <t>Ent It Foundation - Perpetual</t>
  </si>
  <si>
    <t>Ent Wrkflw Stdztion- Perpetual</t>
  </si>
  <si>
    <t>Ent Clinical Outcms-perpetual</t>
  </si>
  <si>
    <t>Ent CAH Basic HW Package</t>
  </si>
  <si>
    <t>Ent CAH Workflow HW Package</t>
  </si>
  <si>
    <t>Ent Distributor Sys Sw</t>
  </si>
  <si>
    <t>Ent It Foundation-subs</t>
  </si>
  <si>
    <t>Ent Wrkflw Stdztion-subs</t>
  </si>
  <si>
    <t>Ent Clin Outcomes-subs</t>
  </si>
  <si>
    <t>Ent Hospital Test System-perp</t>
  </si>
  <si>
    <t>Ent Future State Lab-perp</t>
  </si>
  <si>
    <t>Ent Clinical Mobile App</t>
  </si>
  <si>
    <t>Ent Basic-perpetual</t>
  </si>
  <si>
    <t>Ent Hospital Test System-subs</t>
  </si>
  <si>
    <t>Ent Future State Lab-subs</t>
  </si>
  <si>
    <t>Ent Critical Alarm Mgmt - Perp</t>
  </si>
  <si>
    <t>Ent Critical Alarm Mgmt - Subs</t>
  </si>
  <si>
    <t>Ent Converge</t>
  </si>
  <si>
    <t>350400A</t>
  </si>
  <si>
    <t>Staff Term Faceplt Bioseal Wht</t>
  </si>
  <si>
    <t>351310A</t>
  </si>
  <si>
    <t>Staff Terminal V2-aus (white)</t>
  </si>
  <si>
    <t>353000A</t>
  </si>
  <si>
    <t>Single Pat Stat - Aus (white)</t>
  </si>
  <si>
    <t>353001A</t>
  </si>
  <si>
    <t>Enhance Pat Stat - Aus (white)</t>
  </si>
  <si>
    <t>354001WP</t>
  </si>
  <si>
    <t>Pull-cord Station Water Proof</t>
  </si>
  <si>
    <t>354001WPA</t>
  </si>
  <si>
    <t>Pull-cord Station Wp Aust</t>
  </si>
  <si>
    <t>354001WPP</t>
  </si>
  <si>
    <t>Pull-cord Statin Wp Portuguese</t>
  </si>
  <si>
    <t>354001WPS</t>
  </si>
  <si>
    <t>Pull-cord Station Wp Spanish</t>
  </si>
  <si>
    <t>354011A</t>
  </si>
  <si>
    <t>Code Station - Aus (white)</t>
  </si>
  <si>
    <t>354012A</t>
  </si>
  <si>
    <t>Staff Assist - Aus (white)</t>
  </si>
  <si>
    <t>354016A</t>
  </si>
  <si>
    <t>Bed Manage Stat - Aus (white)</t>
  </si>
  <si>
    <t>354018A</t>
  </si>
  <si>
    <t>2 Jack Station - Aus (white)</t>
  </si>
  <si>
    <t>366405-1</t>
  </si>
  <si>
    <t>All Touch Wire.wkflw #1-25 Bed</t>
  </si>
  <si>
    <t>366405-2</t>
  </si>
  <si>
    <t>All Touch Wire.wkflw #2-25 Bed</t>
  </si>
  <si>
    <t>366408-1</t>
  </si>
  <si>
    <t>All Touch Med Devices-25 Beds</t>
  </si>
  <si>
    <t>366408-2</t>
  </si>
  <si>
    <t>AB4487</t>
  </si>
  <si>
    <t>Staff Terminal Wall Mtg Plate</t>
  </si>
  <si>
    <t>CC200</t>
  </si>
  <si>
    <t>Call Cord W/ Clip - 10ft</t>
  </si>
  <si>
    <t>CCDIN</t>
  </si>
  <si>
    <t>Call Cord - Din Connector</t>
  </si>
  <si>
    <t>CCDIN3</t>
  </si>
  <si>
    <t>Handheld Pendant W/2 Lights</t>
  </si>
  <si>
    <t>CLA246</t>
  </si>
  <si>
    <t>R5k 4light/6pt Audio Cl</t>
  </si>
  <si>
    <t>CLAR46</t>
  </si>
  <si>
    <t>R5k 4 Pt Audio Relay Kit</t>
  </si>
  <si>
    <t>CLS103</t>
  </si>
  <si>
    <t>R5k High Security Cl 3 Lamp</t>
  </si>
  <si>
    <t>CP7385</t>
  </si>
  <si>
    <t>Nurse Pushbutton 1/4" Jack</t>
  </si>
  <si>
    <t>DP7380</t>
  </si>
  <si>
    <t>Dummy Plug For 1/4</t>
  </si>
  <si>
    <t>DTP4401</t>
  </si>
  <si>
    <t>Din-to-plug Adapter</t>
  </si>
  <si>
    <t>HSS400</t>
  </si>
  <si>
    <t>R5k High Security Audio Bed St</t>
  </si>
  <si>
    <t>HSS401</t>
  </si>
  <si>
    <t>R5k High Security Staff St</t>
  </si>
  <si>
    <t>HSS433</t>
  </si>
  <si>
    <t>R5k High Security Push Btn St</t>
  </si>
  <si>
    <t>NC2828</t>
  </si>
  <si>
    <t>Head-end Equipment Cabinet</t>
  </si>
  <si>
    <t>NC4JACK</t>
  </si>
  <si>
    <t>Auxiliary 4 Alarm Input St</t>
  </si>
  <si>
    <t>NCBED</t>
  </si>
  <si>
    <t>Feature Bed Recep - 37 Pin</t>
  </si>
  <si>
    <t>NCBED5</t>
  </si>
  <si>
    <t>R5 Feature Bed Recep - 37 Pin</t>
  </si>
  <si>
    <t>NCC37</t>
  </si>
  <si>
    <t>Feat. Bed Cable -8ft</t>
  </si>
  <si>
    <t>NCC37RA</t>
  </si>
  <si>
    <t>Feat. Bed Cable -right Angle</t>
  </si>
  <si>
    <t>NCPSDSL2</t>
  </si>
  <si>
    <t>R5k Digital Pillow Spkr 2 Lts</t>
  </si>
  <si>
    <t>NCPSDSTV</t>
  </si>
  <si>
    <t>R5k Digital Pillow Speaker Tv</t>
  </si>
  <si>
    <t>NCPSKPL2</t>
  </si>
  <si>
    <t>R5k Dir Acc Pillow Spkr 2lts</t>
  </si>
  <si>
    <t>NCPSKPTV</t>
  </si>
  <si>
    <t>R5k Direct Acc Pillow Spkr Tv</t>
  </si>
  <si>
    <t>NCSAV</t>
  </si>
  <si>
    <t>Din Cord Saver</t>
  </si>
  <si>
    <t>R4K15V</t>
  </si>
  <si>
    <t>R5k Patient Station 1/4" &amp; Btn</t>
  </si>
  <si>
    <t>R4K17V</t>
  </si>
  <si>
    <t>R5k Enhancd Sgle Pat Stn Wdin</t>
  </si>
  <si>
    <t>R4K2JACK</t>
  </si>
  <si>
    <t>R5k Dual 1/4" Jack Station</t>
  </si>
  <si>
    <t>R4KANNV2</t>
  </si>
  <si>
    <t>R5k Annunciator Panel V2</t>
  </si>
  <si>
    <t>R4KCAL</t>
  </si>
  <si>
    <t>R5k Call Assurance Light</t>
  </si>
  <si>
    <t>R4KCB13</t>
  </si>
  <si>
    <t>R5k Code Blue Station</t>
  </si>
  <si>
    <t>R4KCONN6</t>
  </si>
  <si>
    <t>R5k 6-pin Connectors - 100</t>
  </si>
  <si>
    <t>R4KCONN8</t>
  </si>
  <si>
    <t>R4k 8-pin Connectors-100</t>
  </si>
  <si>
    <t>R4KCRIMP</t>
  </si>
  <si>
    <t>R5k Crimping Tool</t>
  </si>
  <si>
    <t>R4KDLC2</t>
  </si>
  <si>
    <t>R5k Dual Light Cntl Mod</t>
  </si>
  <si>
    <t>R4KDM22</t>
  </si>
  <si>
    <t>R5k Desk Mount Kit Ann Pnl</t>
  </si>
  <si>
    <t>R4KFAM</t>
  </si>
  <si>
    <t>R5k Fire/auxiliary Module</t>
  </si>
  <si>
    <t>R4KFB1</t>
  </si>
  <si>
    <t>R5k Feature Bed Interface</t>
  </si>
  <si>
    <t>R4KHVK</t>
  </si>
  <si>
    <t>R4k 250v Kit For Nc2828</t>
  </si>
  <si>
    <t>R4KKBS</t>
  </si>
  <si>
    <t>R5k K-bus Splitter</t>
  </si>
  <si>
    <t>R4KKBSP</t>
  </si>
  <si>
    <t>R5k K-bus Splitter - With Pwr</t>
  </si>
  <si>
    <t>R4KMQCV2</t>
  </si>
  <si>
    <t>R5k Marquee Controller V2</t>
  </si>
  <si>
    <t>R4KPA25</t>
  </si>
  <si>
    <t>R5k Paging Amplifier -25 Watt</t>
  </si>
  <si>
    <t>R4KPB12</t>
  </si>
  <si>
    <t>R5k Single Button Station</t>
  </si>
  <si>
    <t>R4KPB23</t>
  </si>
  <si>
    <t>R5k Staff Assist Code Station</t>
  </si>
  <si>
    <t>R4KRECP</t>
  </si>
  <si>
    <t>R5k Ann Panel Receptacle</t>
  </si>
  <si>
    <t>R4KSAR</t>
  </si>
  <si>
    <t>R5k Push For Help St Reg Stn</t>
  </si>
  <si>
    <t>R4KSLC1</t>
  </si>
  <si>
    <t>R5k Single Light Cntl Mod</t>
  </si>
  <si>
    <t>R4KSPK</t>
  </si>
  <si>
    <t>R5k Speaker Station</t>
  </si>
  <si>
    <t>R4KSTAC</t>
  </si>
  <si>
    <t>R5k Test Adapter Cables</t>
  </si>
  <si>
    <t>R4KTVA</t>
  </si>
  <si>
    <t>R5k Tv Adaptor Kit Qty 10</t>
  </si>
  <si>
    <t>R4KTVR1</t>
  </si>
  <si>
    <t>R5k Digital Tv Isolation Mod</t>
  </si>
  <si>
    <t>R4KWM22</t>
  </si>
  <si>
    <t>R5k Ann Panel Wall Mount Kit</t>
  </si>
  <si>
    <t>R5KAUDPC</t>
  </si>
  <si>
    <t>R5k Audio Pullcord</t>
  </si>
  <si>
    <t>R5KCANCEL</t>
  </si>
  <si>
    <t>R5k Cancel Station</t>
  </si>
  <si>
    <t>R5KCL506</t>
  </si>
  <si>
    <t>R5k Corridor Light Visual 6pt</t>
  </si>
  <si>
    <t>R5KCL516</t>
  </si>
  <si>
    <t>R5k Corridor Light 1 Audio 6pt</t>
  </si>
  <si>
    <t>R5KCL546</t>
  </si>
  <si>
    <t>R5k Corridor Light 4 Audio 6pt</t>
  </si>
  <si>
    <t>R5KCONS</t>
  </si>
  <si>
    <t>R5k Voip Nurse Console</t>
  </si>
  <si>
    <t>R5KDC016</t>
  </si>
  <si>
    <t>R5k Domeless 16pt Visual</t>
  </si>
  <si>
    <t>R5KDC06</t>
  </si>
  <si>
    <t>R5k Domeless 6pt Visual</t>
  </si>
  <si>
    <t>R5KDC16D</t>
  </si>
  <si>
    <t>R5k Domeless Duty 1 Audio 6pt</t>
  </si>
  <si>
    <t>R5k Domeless 4 Audio 6pt</t>
  </si>
  <si>
    <t>R5KDCRC4</t>
  </si>
  <si>
    <t>R5k Relay Output Controler</t>
  </si>
  <si>
    <t>R5KDCRCS4</t>
  </si>
  <si>
    <t>R5k Ss Relay Output Controller</t>
  </si>
  <si>
    <t>R5KDEMOACT</t>
  </si>
  <si>
    <t>R5k Demo Acute Hospital</t>
  </si>
  <si>
    <t>R5KL2KA</t>
  </si>
  <si>
    <t>R5k L2k Adapter</t>
  </si>
  <si>
    <t>R5KM8PRT</t>
  </si>
  <si>
    <t>R5k 8-port Ethernet Switch</t>
  </si>
  <si>
    <t>R5KMADT</t>
  </si>
  <si>
    <t>R5k Adt Interface</t>
  </si>
  <si>
    <t>R5KMMWI</t>
  </si>
  <si>
    <t>R5k Middleware Interface</t>
  </si>
  <si>
    <t>R5KMPR15</t>
  </si>
  <si>
    <t>R5k 15v Pwr Sply W Bat Backup</t>
  </si>
  <si>
    <t>R5KMPR36</t>
  </si>
  <si>
    <t>R5k 36v Pwr Sply W Bat Backup</t>
  </si>
  <si>
    <t>R5KMRAPID</t>
  </si>
  <si>
    <t>R5k Rapid Response Kit</t>
  </si>
  <si>
    <t>R5KMREW</t>
  </si>
  <si>
    <t>R5K EveryWear Interface</t>
  </si>
  <si>
    <t>R5KMRPT</t>
  </si>
  <si>
    <t>R5k Application Module</t>
  </si>
  <si>
    <t>R5KMRSI</t>
  </si>
  <si>
    <t>R5k Resident Safety Interface</t>
  </si>
  <si>
    <t>R5KMSCV2</t>
  </si>
  <si>
    <t>R5k Main System Controller V2</t>
  </si>
  <si>
    <t>R5KMSIP</t>
  </si>
  <si>
    <t>R5k Telephony Interface</t>
  </si>
  <si>
    <t>R5KMTRM</t>
  </si>
  <si>
    <t>R5k Termination Board</t>
  </si>
  <si>
    <t>R5KPADP</t>
  </si>
  <si>
    <t>R5k Adapter Plates (10)</t>
  </si>
  <si>
    <t>R5KPB4</t>
  </si>
  <si>
    <t>R5k 4 Button Workflow Station</t>
  </si>
  <si>
    <t>R5KPB4CNF</t>
  </si>
  <si>
    <t>R5k 4 Button Status Station</t>
  </si>
  <si>
    <t>R5KPC11WP</t>
  </si>
  <si>
    <t>R5k Waterproof Pullcord</t>
  </si>
  <si>
    <t>R5KPC11WPA</t>
  </si>
  <si>
    <t>R5k Waterproof Plcd Australian</t>
  </si>
  <si>
    <t>R5KPC11WPP</t>
  </si>
  <si>
    <t>R5k Waterproof Plcd Portuguese</t>
  </si>
  <si>
    <t>R5KPC11WPS</t>
  </si>
  <si>
    <t>R5k Waterproof Pulcord Spanish</t>
  </si>
  <si>
    <t>R5KPD2A</t>
  </si>
  <si>
    <t>R5k Dual Patient Station Audio</t>
  </si>
  <si>
    <t>R5KPD2EA</t>
  </si>
  <si>
    <t>R5k Dual Enhancd Pat Stn Audio</t>
  </si>
  <si>
    <t>R5KPPS</t>
  </si>
  <si>
    <t>R5k Pull-push Station</t>
  </si>
  <si>
    <t>R5KPS1A</t>
  </si>
  <si>
    <t>R5k Single Pat Station Audio</t>
  </si>
  <si>
    <t>R5KPS1EA</t>
  </si>
  <si>
    <t>R5k Single Enhcd Pat Stn Audio</t>
  </si>
  <si>
    <t>R5KPS1LCA</t>
  </si>
  <si>
    <t>R5k Single Pat Stn W Lt Audio</t>
  </si>
  <si>
    <t>R5KPS1V</t>
  </si>
  <si>
    <t>R5k Single Patient Stn Visual</t>
  </si>
  <si>
    <t>R5KSDTY</t>
  </si>
  <si>
    <t>R5k Duty Station</t>
  </si>
  <si>
    <t>R5KSMST</t>
  </si>
  <si>
    <t>R5k Marquee Audio Station</t>
  </si>
  <si>
    <t>R5KSSTF</t>
  </si>
  <si>
    <t>R5k Staff Station</t>
  </si>
  <si>
    <t>R5KWARE</t>
  </si>
  <si>
    <t>R5kware Firmware Diagnostics</t>
  </si>
  <si>
    <t>CAT5e</t>
  </si>
  <si>
    <t>caja de Cable</t>
  </si>
  <si>
    <t>Codigo</t>
  </si>
  <si>
    <t>descripcion</t>
  </si>
  <si>
    <t>Precio</t>
  </si>
  <si>
    <t>1026-1311</t>
  </si>
  <si>
    <t>Alpha 215C, 1-Line, Tri-Color Sign</t>
  </si>
  <si>
    <t xml:space="preserve">Mano de obra (inst Terminales, dispositivos; Programacion, </t>
  </si>
  <si>
    <t>puesta en marcha, pruebas funcionales y entrega)</t>
  </si>
  <si>
    <t>No considera canalizaciones, ni cableado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</si>
</sst>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6" formatCode="_(&quot;Ch$&quot;* #,##0.00_);_(&quot;Ch$&quot;* \(#,##0.00\);_(&quot;Ch$&quot;* &quot;-&quot;??_);_(@_)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8"/>
      <name val="Bookman Old Style"/>
      <family val="1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42" fontId="11" fillId="0" borderId="10" xfId="8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9" fillId="0" borderId="14" xfId="0" applyFont="1" applyBorder="1" applyAlignment="1">
      <alignment horizontal="left" vertical="top"/>
    </xf>
    <xf numFmtId="0" fontId="19" fillId="3" borderId="14" xfId="0" applyFont="1" applyFill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4" xfId="0" applyFont="1" applyBorder="1" applyAlignment="1">
      <alignment horizontal="left"/>
    </xf>
    <xf numFmtId="0" fontId="19" fillId="0" borderId="2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42" fontId="0" fillId="0" borderId="0" xfId="0" applyNumberFormat="1"/>
    <xf numFmtId="42" fontId="0" fillId="0" borderId="0" xfId="8" applyFont="1"/>
    <xf numFmtId="42" fontId="0" fillId="4" borderId="0" xfId="0" applyNumberFormat="1" applyFill="1"/>
    <xf numFmtId="42" fontId="0" fillId="3" borderId="0" xfId="8" applyFont="1" applyFill="1"/>
    <xf numFmtId="0" fontId="0" fillId="0" borderId="15" xfId="0" applyBorder="1" applyAlignment="1">
      <alignment horizontal="left" vertical="top"/>
    </xf>
    <xf numFmtId="42" fontId="0" fillId="0" borderId="0" xfId="8" applyFont="1" applyAlignment="1"/>
    <xf numFmtId="42" fontId="0" fillId="3" borderId="0" xfId="8" applyFont="1" applyFill="1" applyAlignment="1"/>
    <xf numFmtId="0" fontId="0" fillId="0" borderId="14" xfId="0" applyBorder="1"/>
    <xf numFmtId="0" fontId="0" fillId="0" borderId="2" xfId="0" applyBorder="1" applyAlignment="1">
      <alignment horizontal="left" vertical="top"/>
    </xf>
    <xf numFmtId="9" fontId="0" fillId="0" borderId="0" xfId="0" applyNumberFormat="1"/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</cellXfs>
  <cellStyles count="21">
    <cellStyle name="Hipervínculo" xfId="9" builtinId="8"/>
    <cellStyle name="Millares [0] 2" xfId="14" xr:uid="{00000000-0005-0000-0000-000001000000}"/>
    <cellStyle name="Millares [0] 3" xfId="18" xr:uid="{00000000-0005-0000-0000-000002000000}"/>
    <cellStyle name="Millares 2" xfId="7" xr:uid="{00000000-0005-0000-0000-000003000000}"/>
    <cellStyle name="Moneda [0]" xfId="8" builtinId="7"/>
    <cellStyle name="Moneda [0] 2" xfId="11" xr:uid="{00000000-0005-0000-0000-000006000000}"/>
    <cellStyle name="Moneda [0] 3" xfId="17" xr:uid="{00000000-0005-0000-0000-000007000000}"/>
    <cellStyle name="Moneda 2" xfId="1" xr:uid="{00000000-0005-0000-0000-000008000000}"/>
    <cellStyle name="Moneda 3" xfId="20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6" xr:uid="{00000000-0005-0000-0000-000013000000}"/>
    <cellStyle name="Porcentaje 2" xfId="15" xr:uid="{00000000-0005-0000-0000-000014000000}"/>
    <cellStyle name="Porcentaje 3" xfId="19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Pablo</a:t>
          </a:r>
          <a:r>
            <a:rPr lang="es-CL" sz="1100" b="1" baseline="0"/>
            <a:t> Borquez</a:t>
          </a:r>
          <a:r>
            <a:rPr lang="es-CL" sz="1100" b="1"/>
            <a:t>		                                     	                                           26 de </a:t>
          </a:r>
          <a:r>
            <a:rPr lang="es-CL" sz="1100" b="1" baseline="0"/>
            <a:t>Julio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                                 			E-MAIL	: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50</xdr:row>
      <xdr:rowOff>174625</xdr:rowOff>
    </xdr:from>
    <xdr:to>
      <xdr:col>4</xdr:col>
      <xdr:colOff>586581</xdr:colOff>
      <xdr:row>52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52</xdr:row>
      <xdr:rowOff>100852</xdr:rowOff>
    </xdr:from>
    <xdr:to>
      <xdr:col>8</xdr:col>
      <xdr:colOff>793937</xdr:colOff>
      <xdr:row>57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7900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showGridLines="0" tabSelected="1" zoomScale="90" zoomScaleNormal="90" workbookViewId="0">
      <selection activeCell="K45" sqref="K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11" x14ac:dyDescent="0.25">
      <c r="A17" s="22"/>
      <c r="I17" s="1"/>
    </row>
    <row r="18" spans="1:11" x14ac:dyDescent="0.25">
      <c r="A18" s="22"/>
      <c r="I18" s="1"/>
    </row>
    <row r="19" spans="1:11" x14ac:dyDescent="0.25">
      <c r="A19" s="22"/>
      <c r="I19" s="1"/>
    </row>
    <row r="20" spans="1:11" x14ac:dyDescent="0.25">
      <c r="A20" s="22"/>
      <c r="I20" s="1"/>
    </row>
    <row r="21" spans="1:11" x14ac:dyDescent="0.25">
      <c r="A21" s="22"/>
      <c r="I21" s="1"/>
    </row>
    <row r="22" spans="1:11" x14ac:dyDescent="0.25">
      <c r="A22" s="22"/>
      <c r="I22" s="1"/>
    </row>
    <row r="23" spans="1:11" x14ac:dyDescent="0.25">
      <c r="A23" s="22"/>
      <c r="I23" s="1"/>
      <c r="K23" s="83">
        <v>0.7</v>
      </c>
    </row>
    <row r="24" spans="1:11" x14ac:dyDescent="0.25">
      <c r="A24" s="22"/>
      <c r="I24" s="1"/>
    </row>
    <row r="25" spans="1:11" x14ac:dyDescent="0.25">
      <c r="A25" s="22"/>
      <c r="I25" s="1"/>
    </row>
    <row r="26" spans="1:11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11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11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11" s="32" customFormat="1" ht="15" customHeight="1" x14ac:dyDescent="0.25">
      <c r="A29" s="7">
        <v>2</v>
      </c>
      <c r="B29" s="7" t="s">
        <v>18</v>
      </c>
      <c r="C29" s="54" t="str">
        <f>VLOOKUP(B29,Hoja1!C2:D229,2,1)</f>
        <v>R5k Domeless 4 Audio 6pt</v>
      </c>
      <c r="D29" s="55"/>
      <c r="E29" s="55"/>
      <c r="F29" s="56"/>
      <c r="G29" s="42">
        <f>VLOOKUP(B29,Hoja1!C2:K229,9,1)*$K$23</f>
        <v>217728</v>
      </c>
      <c r="H29" s="9"/>
      <c r="I29" s="40">
        <f>SUM(A29*G29)</f>
        <v>435456</v>
      </c>
    </row>
    <row r="30" spans="1:11" ht="15" customHeight="1" x14ac:dyDescent="0.25">
      <c r="A30" s="7">
        <v>1</v>
      </c>
      <c r="B30" s="7">
        <v>350035</v>
      </c>
      <c r="C30" s="54" t="str">
        <f>VLOOKUP(B30,Hoja1!C3:D230,2,1)</f>
        <v>Clear Station Cover 10-pk</v>
      </c>
      <c r="D30" s="55"/>
      <c r="E30" s="55"/>
      <c r="F30" s="56"/>
      <c r="G30" s="42">
        <f>VLOOKUP(B30,Hoja1!C3:K230,9,1)*$K$23</f>
        <v>691740</v>
      </c>
      <c r="H30" s="39"/>
      <c r="I30" s="40">
        <f t="shared" ref="I30:I42" si="0">SUM(A30*G30)</f>
        <v>691740</v>
      </c>
    </row>
    <row r="31" spans="1:11" ht="15" customHeight="1" x14ac:dyDescent="0.25">
      <c r="A31" s="23">
        <v>7</v>
      </c>
      <c r="B31" s="7" t="s">
        <v>223</v>
      </c>
      <c r="C31" s="54" t="str">
        <f>VLOOKUP(B31,Hoja1!C4:D231,2,1)</f>
        <v>R5k Code Blue Station</v>
      </c>
      <c r="D31" s="55"/>
      <c r="E31" s="55"/>
      <c r="F31" s="56"/>
      <c r="G31" s="42">
        <f>VLOOKUP(B31,Hoja1!C4:K231,9,1)*$K$23</f>
        <v>79380</v>
      </c>
      <c r="H31" s="36"/>
      <c r="I31" s="40">
        <f t="shared" si="0"/>
        <v>555660</v>
      </c>
    </row>
    <row r="32" spans="1:11" ht="15" customHeight="1" x14ac:dyDescent="0.25">
      <c r="A32" s="23">
        <v>1</v>
      </c>
      <c r="B32" s="7" t="s">
        <v>245</v>
      </c>
      <c r="C32" s="54" t="str">
        <f>VLOOKUP(B32,Hoja1!C5:D232,2,1)</f>
        <v>R5k Marquee Controller V2</v>
      </c>
      <c r="D32" s="55"/>
      <c r="E32" s="55"/>
      <c r="F32" s="56"/>
      <c r="G32" s="42">
        <f>VLOOKUP(B32,Hoja1!C5:K232,9,1)*$K$23</f>
        <v>362880</v>
      </c>
      <c r="H32" s="36"/>
      <c r="I32" s="40">
        <f t="shared" si="0"/>
        <v>362880</v>
      </c>
    </row>
    <row r="33" spans="1:9" ht="15" customHeight="1" x14ac:dyDescent="0.25">
      <c r="A33" s="23">
        <v>1</v>
      </c>
      <c r="B33" s="7" t="s">
        <v>350</v>
      </c>
      <c r="C33" s="54" t="str">
        <f>VLOOKUP(B33,Hoja1!C6:D233,2,1)</f>
        <v>R5k Marquee Audio Station</v>
      </c>
      <c r="D33" s="55"/>
      <c r="E33" s="55"/>
      <c r="F33" s="56"/>
      <c r="G33" s="42">
        <f>VLOOKUP(B33,Hoja1!C6:K233,9,1)*$K$23</f>
        <v>90720</v>
      </c>
      <c r="H33" s="36"/>
      <c r="I33" s="40">
        <f t="shared" si="0"/>
        <v>90720</v>
      </c>
    </row>
    <row r="34" spans="1:9" ht="15" customHeight="1" x14ac:dyDescent="0.25">
      <c r="A34" s="23">
        <v>1</v>
      </c>
      <c r="B34" s="7" t="s">
        <v>314</v>
      </c>
      <c r="C34" s="54" t="str">
        <f>VLOOKUP(B34,Hoja1!C7:D234,2,1)</f>
        <v>R5k Main System Controller V2</v>
      </c>
      <c r="D34" s="55"/>
      <c r="E34" s="55"/>
      <c r="F34" s="56"/>
      <c r="G34" s="42">
        <f>VLOOKUP(B34,Hoja1!C7:K234,9,1)*$K$23</f>
        <v>1297296</v>
      </c>
      <c r="H34" s="36"/>
      <c r="I34" s="40">
        <f t="shared" si="0"/>
        <v>1297296</v>
      </c>
    </row>
    <row r="35" spans="1:9" ht="15" customHeight="1" x14ac:dyDescent="0.25">
      <c r="A35" s="23">
        <v>1</v>
      </c>
      <c r="B35" s="7" t="s">
        <v>294</v>
      </c>
      <c r="C35" s="54" t="str">
        <f>VLOOKUP(B35,Hoja1!C8:D235,2,1)</f>
        <v>R5k L2k Adapter</v>
      </c>
      <c r="D35" s="55"/>
      <c r="E35" s="55"/>
      <c r="F35" s="56"/>
      <c r="G35" s="42">
        <f>VLOOKUP(B35,Hoja1!C8:K235,9,1)*$K$23</f>
        <v>396900</v>
      </c>
      <c r="H35" s="36"/>
      <c r="I35" s="40">
        <f t="shared" si="0"/>
        <v>396900</v>
      </c>
    </row>
    <row r="36" spans="1:9" ht="15" customHeight="1" x14ac:dyDescent="0.25">
      <c r="A36" s="23">
        <v>1</v>
      </c>
      <c r="B36" s="7" t="s">
        <v>318</v>
      </c>
      <c r="C36" s="54" t="str">
        <f>VLOOKUP(B36,Hoja1!C9:D236,2,1)</f>
        <v>R5k Termination Board</v>
      </c>
      <c r="D36" s="55"/>
      <c r="E36" s="55"/>
      <c r="F36" s="56"/>
      <c r="G36" s="42">
        <f>VLOOKUP(B36,Hoja1!C9:K236,9,1)*$K$23</f>
        <v>129275.99999999999</v>
      </c>
      <c r="H36" s="36"/>
      <c r="I36" s="40">
        <f t="shared" si="0"/>
        <v>129275.99999999999</v>
      </c>
    </row>
    <row r="37" spans="1:9" ht="15" customHeight="1" x14ac:dyDescent="0.25">
      <c r="A37" s="23">
        <v>1</v>
      </c>
      <c r="B37" s="7" t="s">
        <v>302</v>
      </c>
      <c r="C37" s="54" t="str">
        <f>VLOOKUP(B37,Hoja1!C10:D237,2,1)</f>
        <v>R5k 15v Pwr Sply W Bat Backup</v>
      </c>
      <c r="D37" s="55"/>
      <c r="E37" s="55"/>
      <c r="F37" s="56"/>
      <c r="G37" s="42">
        <f>VLOOKUP(B37,Hoja1!C10:K237,9,1)*$K$23</f>
        <v>635040</v>
      </c>
      <c r="H37" s="36"/>
      <c r="I37" s="40">
        <f t="shared" si="0"/>
        <v>635040</v>
      </c>
    </row>
    <row r="38" spans="1:9" ht="15" customHeight="1" x14ac:dyDescent="0.25">
      <c r="A38" s="23">
        <v>1</v>
      </c>
      <c r="B38" s="7" t="s">
        <v>304</v>
      </c>
      <c r="C38" s="54" t="str">
        <f>VLOOKUP(B38,Hoja1!C11:D238,2,1)</f>
        <v>R5k 36v Pwr Sply W Bat Backup</v>
      </c>
      <c r="D38" s="55"/>
      <c r="E38" s="55"/>
      <c r="F38" s="56"/>
      <c r="G38" s="42">
        <f>VLOOKUP(B38,Hoja1!C11:K238,9,1)*$K$23</f>
        <v>612360</v>
      </c>
      <c r="H38" s="36"/>
      <c r="I38" s="40">
        <f t="shared" si="0"/>
        <v>612360</v>
      </c>
    </row>
    <row r="39" spans="1:9" ht="15" customHeight="1" x14ac:dyDescent="0.25">
      <c r="A39" s="23">
        <v>1</v>
      </c>
      <c r="B39" s="7" t="s">
        <v>191</v>
      </c>
      <c r="C39" s="54" t="str">
        <f>VLOOKUP(B39,Hoja1!C12:D239,2,1)</f>
        <v>Head-end Equipment Cabinet</v>
      </c>
      <c r="D39" s="55"/>
      <c r="E39" s="55"/>
      <c r="F39" s="56"/>
      <c r="G39" s="42">
        <v>840000</v>
      </c>
      <c r="H39" s="36"/>
      <c r="I39" s="40">
        <f t="shared" si="0"/>
        <v>840000</v>
      </c>
    </row>
    <row r="40" spans="1:9" ht="15" customHeight="1" x14ac:dyDescent="0.25">
      <c r="A40" s="23">
        <v>1</v>
      </c>
      <c r="B40" s="7">
        <v>350018</v>
      </c>
      <c r="C40" s="54" t="str">
        <f>VLOOKUP(B40,Hoja1!C13:D240,2,1)</f>
        <v>8pn Inline Con Cat5 Cat6(100)</v>
      </c>
      <c r="D40" s="55"/>
      <c r="E40" s="55"/>
      <c r="F40" s="56"/>
      <c r="G40" s="42">
        <f>VLOOKUP(B40,Hoja1!C13:K240,9,1)*$K$23</f>
        <v>353808</v>
      </c>
      <c r="H40" s="36"/>
      <c r="I40" s="40">
        <f t="shared" si="0"/>
        <v>353808</v>
      </c>
    </row>
    <row r="41" spans="1:9" ht="15.75" x14ac:dyDescent="0.25">
      <c r="A41" s="7">
        <v>1</v>
      </c>
      <c r="B41" s="43" t="s">
        <v>361</v>
      </c>
      <c r="C41" s="54" t="s">
        <v>362</v>
      </c>
      <c r="D41" s="55"/>
      <c r="E41" s="55"/>
      <c r="F41" s="56"/>
      <c r="G41" s="42">
        <v>1120000</v>
      </c>
      <c r="H41" s="9"/>
      <c r="I41" s="40">
        <f t="shared" si="0"/>
        <v>1120000</v>
      </c>
    </row>
    <row r="42" spans="1:9" ht="15.75" x14ac:dyDescent="0.25">
      <c r="A42" s="44">
        <v>1</v>
      </c>
      <c r="B42" s="18">
        <v>11111100000</v>
      </c>
      <c r="C42" s="84" t="s">
        <v>363</v>
      </c>
      <c r="D42" s="85"/>
      <c r="E42" s="85"/>
      <c r="F42" s="86"/>
      <c r="G42" s="42">
        <v>856000</v>
      </c>
      <c r="I42" s="40">
        <f t="shared" si="0"/>
        <v>856000</v>
      </c>
    </row>
    <row r="43" spans="1:9" ht="15.75" customHeight="1" x14ac:dyDescent="0.25">
      <c r="A43" s="1"/>
      <c r="B43" s="18"/>
      <c r="C43" s="60" t="s">
        <v>364</v>
      </c>
      <c r="D43" s="87"/>
      <c r="E43" s="87"/>
      <c r="F43" s="61"/>
      <c r="G43" s="18"/>
      <c r="I43" s="1"/>
    </row>
    <row r="44" spans="1:9" x14ac:dyDescent="0.25">
      <c r="A44" s="1"/>
      <c r="B44" s="45"/>
      <c r="C44" s="65"/>
      <c r="D44" s="66"/>
      <c r="E44" s="66"/>
      <c r="F44" s="67"/>
      <c r="G44" s="18"/>
      <c r="I44" s="1"/>
    </row>
    <row r="45" spans="1:9" ht="20.25" customHeight="1" x14ac:dyDescent="0.25">
      <c r="A45" s="1"/>
      <c r="B45" s="18"/>
      <c r="C45" s="62" t="s">
        <v>365</v>
      </c>
      <c r="D45" s="63"/>
      <c r="E45" s="63"/>
      <c r="F45" s="64"/>
      <c r="G45" s="18"/>
      <c r="I45" s="1"/>
    </row>
    <row r="46" spans="1:9" ht="15.75" x14ac:dyDescent="0.25">
      <c r="A46" s="7"/>
      <c r="B46" s="7"/>
      <c r="C46" s="62"/>
      <c r="D46" s="63"/>
      <c r="E46" s="63"/>
      <c r="F46" s="64"/>
      <c r="G46" s="12"/>
      <c r="H46" s="9"/>
      <c r="I46" s="37"/>
    </row>
    <row r="47" spans="1:9" ht="15.75" x14ac:dyDescent="0.25">
      <c r="A47" s="7"/>
      <c r="B47" s="13"/>
      <c r="C47" s="62"/>
      <c r="D47" s="63"/>
      <c r="E47" s="63"/>
      <c r="F47" s="64"/>
      <c r="G47" s="12"/>
      <c r="H47" s="9"/>
      <c r="I47" s="37"/>
    </row>
    <row r="48" spans="1:9" ht="15.75" x14ac:dyDescent="0.25">
      <c r="A48" s="24"/>
      <c r="B48" s="15"/>
      <c r="C48" s="46"/>
      <c r="D48" s="47"/>
      <c r="E48" s="47"/>
      <c r="F48" s="48"/>
      <c r="G48" s="14"/>
      <c r="H48" s="9"/>
      <c r="I48" s="38"/>
    </row>
    <row r="49" spans="1:9" ht="15.75" x14ac:dyDescent="0.25">
      <c r="A49" s="25"/>
      <c r="B49" s="11"/>
      <c r="C49" s="11"/>
      <c r="D49" s="11"/>
      <c r="E49" s="11"/>
      <c r="F49" s="11"/>
      <c r="G49" s="16" t="s">
        <v>8</v>
      </c>
      <c r="H49" s="16" t="e">
        <f>+#REF!</f>
        <v>#REF!</v>
      </c>
      <c r="I49" s="35">
        <f>SUM(I28:I48)</f>
        <v>8377136</v>
      </c>
    </row>
    <row r="50" spans="1:9" ht="15.75" x14ac:dyDescent="0.25">
      <c r="A50" s="25"/>
      <c r="B50" s="11"/>
      <c r="C50" s="11"/>
      <c r="D50" s="11"/>
      <c r="E50" s="11"/>
      <c r="F50" s="11"/>
      <c r="G50" s="17" t="s">
        <v>9</v>
      </c>
      <c r="H50" s="9" t="e">
        <f>H49*19%</f>
        <v>#REF!</v>
      </c>
      <c r="I50" s="10">
        <f>I49*19%</f>
        <v>1591655.84</v>
      </c>
    </row>
    <row r="51" spans="1:9" ht="15.75" x14ac:dyDescent="0.25">
      <c r="A51" s="22"/>
      <c r="G51" s="16" t="s">
        <v>13</v>
      </c>
      <c r="H51" s="16" t="e">
        <f>SUM(H49:H50)</f>
        <v>#REF!</v>
      </c>
      <c r="I51" s="35">
        <f>I50+I49</f>
        <v>9968791.8399999999</v>
      </c>
    </row>
    <row r="52" spans="1:9" x14ac:dyDescent="0.25">
      <c r="A52" s="22"/>
      <c r="I52" s="1"/>
    </row>
    <row r="53" spans="1:9" x14ac:dyDescent="0.25">
      <c r="A53" s="22"/>
      <c r="I53" s="1"/>
    </row>
    <row r="54" spans="1:9" ht="15.75" x14ac:dyDescent="0.3">
      <c r="A54" s="26" t="s">
        <v>7</v>
      </c>
      <c r="C54" s="4" t="s">
        <v>11</v>
      </c>
      <c r="I54" s="1"/>
    </row>
    <row r="55" spans="1:9" ht="15.75" x14ac:dyDescent="0.3">
      <c r="A55" s="26" t="s">
        <v>3</v>
      </c>
      <c r="B55" s="3"/>
      <c r="C55" s="4" t="s">
        <v>14</v>
      </c>
      <c r="I55" s="1"/>
    </row>
    <row r="56" spans="1:9" ht="15.75" x14ac:dyDescent="0.3">
      <c r="A56" s="26" t="s">
        <v>2</v>
      </c>
      <c r="B56" s="3"/>
      <c r="C56" s="4" t="s">
        <v>17</v>
      </c>
      <c r="I56" s="1"/>
    </row>
    <row r="57" spans="1:9" ht="15.75" x14ac:dyDescent="0.3">
      <c r="A57" s="22"/>
      <c r="B57" s="3"/>
      <c r="C57" s="4"/>
      <c r="I57" s="1"/>
    </row>
    <row r="58" spans="1:9" x14ac:dyDescent="0.25">
      <c r="A58" s="22"/>
      <c r="I58" s="1"/>
    </row>
    <row r="59" spans="1:9" x14ac:dyDescent="0.25">
      <c r="A59" s="22"/>
      <c r="I59" s="1"/>
    </row>
    <row r="60" spans="1:9" x14ac:dyDescent="0.25">
      <c r="A60" s="22"/>
      <c r="B60" s="5"/>
      <c r="F60" s="5"/>
      <c r="G60" s="5"/>
      <c r="I60" s="1"/>
    </row>
    <row r="61" spans="1:9" x14ac:dyDescent="0.25">
      <c r="A61" s="22"/>
      <c r="B61" s="34" t="s">
        <v>15</v>
      </c>
      <c r="F61" s="5"/>
      <c r="G61" s="5"/>
      <c r="I61" s="1"/>
    </row>
    <row r="62" spans="1:9" x14ac:dyDescent="0.25">
      <c r="A62" s="22"/>
      <c r="B62" s="5"/>
      <c r="F62" s="5"/>
      <c r="G62" s="5"/>
      <c r="I62" s="1"/>
    </row>
    <row r="63" spans="1:9" x14ac:dyDescent="0.25">
      <c r="A63" s="22"/>
      <c r="B63" s="33" t="s">
        <v>16</v>
      </c>
      <c r="F63" s="5"/>
      <c r="G63" s="5"/>
      <c r="I63" s="1"/>
    </row>
    <row r="64" spans="1:9" x14ac:dyDescent="0.25">
      <c r="A64" s="22"/>
      <c r="B64" s="41"/>
      <c r="F64" s="5"/>
      <c r="G64" s="5"/>
      <c r="I64" s="1"/>
    </row>
    <row r="65" spans="1:9" x14ac:dyDescent="0.25">
      <c r="A65" s="22"/>
      <c r="B65" s="6" t="s">
        <v>12</v>
      </c>
      <c r="F65" s="5"/>
      <c r="G65" s="5"/>
      <c r="I65" s="1"/>
    </row>
    <row r="66" spans="1:9" x14ac:dyDescent="0.25">
      <c r="A66" s="22"/>
      <c r="B66" s="5"/>
      <c r="D66" s="5"/>
      <c r="G66" s="5"/>
      <c r="I66" s="1"/>
    </row>
    <row r="67" spans="1:9" x14ac:dyDescent="0.25">
      <c r="A67" s="27"/>
      <c r="D67" s="5"/>
      <c r="H67" s="1"/>
      <c r="I67" s="1"/>
    </row>
    <row r="68" spans="1:9" x14ac:dyDescent="0.25">
      <c r="A68" s="28"/>
      <c r="B68" s="29"/>
      <c r="C68" s="29"/>
      <c r="D68" s="30"/>
      <c r="E68" s="29"/>
      <c r="F68" s="29"/>
      <c r="G68" s="29"/>
      <c r="H68" s="29"/>
      <c r="I68" s="31"/>
    </row>
    <row r="69" spans="1:9" x14ac:dyDescent="0.25">
      <c r="D69" s="5"/>
    </row>
  </sheetData>
  <mergeCells count="25">
    <mergeCell ref="C43:F43"/>
    <mergeCell ref="C37:F37"/>
    <mergeCell ref="C38:F38"/>
    <mergeCell ref="C39:F39"/>
    <mergeCell ref="C40:F40"/>
    <mergeCell ref="C42:F42"/>
    <mergeCell ref="C32:F32"/>
    <mergeCell ref="C33:F33"/>
    <mergeCell ref="C34:F34"/>
    <mergeCell ref="C35:F35"/>
    <mergeCell ref="C36:F36"/>
    <mergeCell ref="C48:F48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41:F41"/>
    <mergeCell ref="C45:F47"/>
    <mergeCell ref="C44:F44"/>
  </mergeCells>
  <phoneticPr fontId="18" type="noConversion"/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8A2F-C71E-434F-AF4D-F79EE6DDC795}">
  <dimension ref="C1:K229"/>
  <sheetViews>
    <sheetView topLeftCell="A187" workbookViewId="0">
      <selection activeCell="K190" sqref="K190"/>
    </sheetView>
  </sheetViews>
  <sheetFormatPr baseColWidth="10" defaultRowHeight="15" x14ac:dyDescent="0.25"/>
  <cols>
    <col min="4" max="4" width="21.33203125" bestFit="1" customWidth="1"/>
  </cols>
  <sheetData>
    <row r="1" spans="3:11" x14ac:dyDescent="0.25">
      <c r="C1" s="5" t="s">
        <v>358</v>
      </c>
      <c r="D1" s="5" t="s">
        <v>359</v>
      </c>
      <c r="K1" s="5" t="s">
        <v>360</v>
      </c>
    </row>
    <row r="2" spans="3:11" x14ac:dyDescent="0.25">
      <c r="C2" s="68">
        <v>100101</v>
      </c>
      <c r="D2" s="68" t="s">
        <v>19</v>
      </c>
      <c r="E2" s="68">
        <v>18</v>
      </c>
      <c r="F2" s="73"/>
      <c r="G2">
        <v>222.5</v>
      </c>
      <c r="H2" s="74">
        <v>222500</v>
      </c>
      <c r="I2" s="75">
        <v>133500</v>
      </c>
      <c r="J2" s="76">
        <v>240300</v>
      </c>
      <c r="K2" s="77">
        <v>288360</v>
      </c>
    </row>
    <row r="3" spans="3:11" x14ac:dyDescent="0.25">
      <c r="C3" s="68">
        <v>100102</v>
      </c>
      <c r="D3" s="68" t="s">
        <v>20</v>
      </c>
      <c r="E3" s="68">
        <v>18</v>
      </c>
      <c r="F3" s="73"/>
      <c r="G3">
        <v>402.5</v>
      </c>
      <c r="H3" s="74">
        <v>402500</v>
      </c>
      <c r="I3" s="75">
        <v>241500</v>
      </c>
      <c r="J3" s="76">
        <v>434700</v>
      </c>
      <c r="K3" s="77">
        <v>521640</v>
      </c>
    </row>
    <row r="4" spans="3:11" x14ac:dyDescent="0.25">
      <c r="C4" s="68">
        <v>100103</v>
      </c>
      <c r="D4" s="68" t="s">
        <v>21</v>
      </c>
      <c r="E4" s="68">
        <v>18</v>
      </c>
      <c r="F4" s="73"/>
      <c r="G4">
        <v>95</v>
      </c>
      <c r="H4" s="74">
        <v>95000</v>
      </c>
      <c r="I4" s="75">
        <v>57000</v>
      </c>
      <c r="J4" s="76">
        <v>102600</v>
      </c>
      <c r="K4" s="77">
        <v>123120</v>
      </c>
    </row>
    <row r="5" spans="3:11" x14ac:dyDescent="0.25">
      <c r="C5" s="68">
        <v>100201</v>
      </c>
      <c r="D5" s="68" t="s">
        <v>22</v>
      </c>
      <c r="E5" s="68">
        <v>18</v>
      </c>
      <c r="F5" s="73"/>
      <c r="G5">
        <v>102.5</v>
      </c>
      <c r="H5" s="74">
        <v>102500</v>
      </c>
      <c r="I5" s="75">
        <v>61500</v>
      </c>
      <c r="J5" s="76">
        <v>110700</v>
      </c>
      <c r="K5" s="77">
        <v>132840</v>
      </c>
    </row>
    <row r="6" spans="3:11" x14ac:dyDescent="0.25">
      <c r="C6" s="68">
        <v>100202</v>
      </c>
      <c r="D6" s="68" t="s">
        <v>23</v>
      </c>
      <c r="E6" s="68">
        <v>18</v>
      </c>
      <c r="F6" s="73"/>
      <c r="G6">
        <v>95</v>
      </c>
      <c r="H6" s="74">
        <v>95000</v>
      </c>
      <c r="I6" s="75">
        <v>57000</v>
      </c>
      <c r="J6" s="76">
        <v>102600</v>
      </c>
      <c r="K6" s="77">
        <v>123120</v>
      </c>
    </row>
    <row r="7" spans="3:11" x14ac:dyDescent="0.25">
      <c r="C7" s="68">
        <v>100203</v>
      </c>
      <c r="D7" s="68" t="s">
        <v>24</v>
      </c>
      <c r="E7" s="68">
        <v>18</v>
      </c>
      <c r="F7" s="73"/>
      <c r="G7">
        <v>85</v>
      </c>
      <c r="H7" s="74">
        <v>85000</v>
      </c>
      <c r="I7" s="75">
        <v>51000</v>
      </c>
      <c r="J7" s="76">
        <v>91800</v>
      </c>
      <c r="K7" s="77">
        <v>110160</v>
      </c>
    </row>
    <row r="8" spans="3:11" x14ac:dyDescent="0.25">
      <c r="C8" s="68">
        <v>100204</v>
      </c>
      <c r="D8" s="68" t="s">
        <v>25</v>
      </c>
      <c r="E8" s="68">
        <v>18</v>
      </c>
      <c r="F8" s="73"/>
      <c r="G8">
        <v>185</v>
      </c>
      <c r="H8" s="74">
        <v>185000</v>
      </c>
      <c r="I8" s="75">
        <v>111000</v>
      </c>
      <c r="J8" s="76">
        <v>199800</v>
      </c>
      <c r="K8" s="77">
        <v>239760</v>
      </c>
    </row>
    <row r="9" spans="3:11" x14ac:dyDescent="0.25">
      <c r="C9" s="68">
        <v>101301</v>
      </c>
      <c r="D9" s="68" t="s">
        <v>26</v>
      </c>
      <c r="E9" s="68">
        <v>12</v>
      </c>
      <c r="F9" s="73"/>
      <c r="G9">
        <v>2500</v>
      </c>
      <c r="H9" s="74">
        <v>2500000</v>
      </c>
      <c r="I9" s="75">
        <v>1500000</v>
      </c>
      <c r="J9" s="76">
        <v>2700000</v>
      </c>
      <c r="K9" s="77">
        <v>3240000</v>
      </c>
    </row>
    <row r="10" spans="3:11" x14ac:dyDescent="0.25">
      <c r="C10" s="68">
        <v>101302</v>
      </c>
      <c r="D10" s="68" t="s">
        <v>27</v>
      </c>
      <c r="E10" s="68">
        <v>12</v>
      </c>
      <c r="F10" s="73"/>
      <c r="G10">
        <v>247.5</v>
      </c>
      <c r="H10" s="74">
        <v>247500</v>
      </c>
      <c r="I10" s="75">
        <v>148500</v>
      </c>
      <c r="J10" s="76">
        <v>267300</v>
      </c>
      <c r="K10" s="77">
        <v>320760</v>
      </c>
    </row>
    <row r="11" spans="3:11" x14ac:dyDescent="0.25">
      <c r="C11" s="68">
        <v>350002</v>
      </c>
      <c r="D11" s="68" t="s">
        <v>28</v>
      </c>
      <c r="E11" s="68">
        <v>18</v>
      </c>
      <c r="F11" s="73"/>
      <c r="G11">
        <v>677.5</v>
      </c>
      <c r="H11" s="74">
        <v>677500</v>
      </c>
      <c r="I11" s="75">
        <v>406500</v>
      </c>
      <c r="J11" s="76">
        <v>731700</v>
      </c>
      <c r="K11" s="77">
        <v>878040</v>
      </c>
    </row>
    <row r="12" spans="3:11" x14ac:dyDescent="0.25">
      <c r="C12" s="68">
        <v>350003</v>
      </c>
      <c r="D12" s="68" t="s">
        <v>29</v>
      </c>
      <c r="E12" s="68">
        <v>18</v>
      </c>
      <c r="F12" s="73"/>
      <c r="G12">
        <v>560</v>
      </c>
      <c r="H12" s="74">
        <v>560000</v>
      </c>
      <c r="I12" s="75">
        <v>336000</v>
      </c>
      <c r="J12" s="76">
        <v>604800</v>
      </c>
      <c r="K12" s="77">
        <v>725760</v>
      </c>
    </row>
    <row r="13" spans="3:11" x14ac:dyDescent="0.25">
      <c r="C13" s="68">
        <v>350004</v>
      </c>
      <c r="D13" s="68" t="s">
        <v>30</v>
      </c>
      <c r="E13" s="68">
        <v>18</v>
      </c>
      <c r="F13" s="73"/>
      <c r="G13">
        <v>397.5</v>
      </c>
      <c r="H13" s="74">
        <v>397500</v>
      </c>
      <c r="I13" s="75">
        <v>238500</v>
      </c>
      <c r="J13" s="76">
        <v>429300</v>
      </c>
      <c r="K13" s="77">
        <v>515160</v>
      </c>
    </row>
    <row r="14" spans="3:11" x14ac:dyDescent="0.25">
      <c r="C14" s="68">
        <v>350005</v>
      </c>
      <c r="D14" s="68" t="s">
        <v>31</v>
      </c>
      <c r="E14" s="68">
        <v>18</v>
      </c>
      <c r="F14" s="73"/>
      <c r="G14">
        <v>85</v>
      </c>
      <c r="H14" s="74">
        <v>85000</v>
      </c>
      <c r="I14" s="75">
        <v>51000</v>
      </c>
      <c r="J14" s="76">
        <v>91800</v>
      </c>
      <c r="K14" s="77">
        <v>110160</v>
      </c>
    </row>
    <row r="15" spans="3:11" x14ac:dyDescent="0.25">
      <c r="C15" s="68">
        <v>350006</v>
      </c>
      <c r="D15" s="68" t="s">
        <v>32</v>
      </c>
      <c r="E15" s="68">
        <v>12</v>
      </c>
      <c r="F15" s="73"/>
      <c r="G15">
        <v>87.5</v>
      </c>
      <c r="H15" s="74">
        <v>87500</v>
      </c>
      <c r="I15" s="75">
        <v>52500</v>
      </c>
      <c r="J15" s="76">
        <v>94500</v>
      </c>
      <c r="K15" s="77">
        <v>113400</v>
      </c>
    </row>
    <row r="16" spans="3:11" x14ac:dyDescent="0.25">
      <c r="C16" s="68">
        <v>350007</v>
      </c>
      <c r="D16" s="68" t="s">
        <v>33</v>
      </c>
      <c r="E16" s="68">
        <v>12</v>
      </c>
      <c r="F16" s="73"/>
      <c r="G16">
        <v>50</v>
      </c>
      <c r="H16" s="74">
        <v>50000</v>
      </c>
      <c r="I16" s="75">
        <v>30000</v>
      </c>
      <c r="J16" s="76">
        <v>54000</v>
      </c>
      <c r="K16" s="77">
        <v>64800</v>
      </c>
    </row>
    <row r="17" spans="3:11" x14ac:dyDescent="0.25">
      <c r="C17" s="68">
        <v>350009</v>
      </c>
      <c r="D17" s="68" t="s">
        <v>34</v>
      </c>
      <c r="E17" s="68">
        <v>18</v>
      </c>
      <c r="F17" s="73"/>
      <c r="G17">
        <v>122.5</v>
      </c>
      <c r="H17" s="74">
        <v>122500</v>
      </c>
      <c r="I17" s="75">
        <v>73500</v>
      </c>
      <c r="J17" s="76">
        <v>132300</v>
      </c>
      <c r="K17" s="77">
        <v>158760</v>
      </c>
    </row>
    <row r="18" spans="3:11" x14ac:dyDescent="0.25">
      <c r="C18" s="68">
        <v>350011</v>
      </c>
      <c r="D18" s="68" t="s">
        <v>35</v>
      </c>
      <c r="E18" s="68">
        <v>18</v>
      </c>
      <c r="F18" s="73"/>
      <c r="G18">
        <v>27.5</v>
      </c>
      <c r="H18" s="74">
        <v>27500</v>
      </c>
      <c r="I18" s="75">
        <v>16500</v>
      </c>
      <c r="J18" s="76">
        <v>29700</v>
      </c>
      <c r="K18" s="77">
        <v>35640</v>
      </c>
    </row>
    <row r="19" spans="3:11" x14ac:dyDescent="0.25">
      <c r="C19" s="68">
        <v>350012</v>
      </c>
      <c r="D19" s="68" t="s">
        <v>36</v>
      </c>
      <c r="E19" s="68">
        <v>18</v>
      </c>
      <c r="F19" s="73"/>
      <c r="G19">
        <v>30</v>
      </c>
      <c r="H19" s="74">
        <v>30000</v>
      </c>
      <c r="I19" s="75">
        <v>18000</v>
      </c>
      <c r="J19" s="76">
        <v>32400</v>
      </c>
      <c r="K19" s="77">
        <v>38880</v>
      </c>
    </row>
    <row r="20" spans="3:11" x14ac:dyDescent="0.25">
      <c r="C20" s="68">
        <v>350013</v>
      </c>
      <c r="D20" s="68" t="s">
        <v>37</v>
      </c>
      <c r="E20" s="68">
        <v>18</v>
      </c>
      <c r="F20" s="73"/>
      <c r="G20">
        <v>42.5</v>
      </c>
      <c r="H20" s="74">
        <v>42500</v>
      </c>
      <c r="I20" s="75">
        <v>25500</v>
      </c>
      <c r="J20" s="76">
        <v>45900</v>
      </c>
      <c r="K20" s="77">
        <v>55080</v>
      </c>
    </row>
    <row r="21" spans="3:11" x14ac:dyDescent="0.25">
      <c r="C21" s="68">
        <v>350014</v>
      </c>
      <c r="D21" s="68" t="s">
        <v>38</v>
      </c>
      <c r="E21" s="68">
        <v>18</v>
      </c>
      <c r="F21" s="73"/>
      <c r="G21">
        <v>55</v>
      </c>
      <c r="H21" s="74">
        <v>55000</v>
      </c>
      <c r="I21" s="75">
        <v>33000</v>
      </c>
      <c r="J21" s="76">
        <v>59400</v>
      </c>
      <c r="K21" s="77">
        <v>71280</v>
      </c>
    </row>
    <row r="22" spans="3:11" x14ac:dyDescent="0.25">
      <c r="C22" s="68">
        <v>350015</v>
      </c>
      <c r="D22" s="68" t="s">
        <v>39</v>
      </c>
      <c r="E22" s="68">
        <v>18</v>
      </c>
      <c r="F22" s="73"/>
      <c r="G22">
        <v>55</v>
      </c>
      <c r="H22" s="74">
        <v>55000</v>
      </c>
      <c r="I22" s="75">
        <v>33000</v>
      </c>
      <c r="J22" s="76">
        <v>59400</v>
      </c>
      <c r="K22" s="77">
        <v>71280</v>
      </c>
    </row>
    <row r="23" spans="3:11" x14ac:dyDescent="0.25">
      <c r="C23" s="68">
        <v>350017</v>
      </c>
      <c r="D23" s="68" t="s">
        <v>40</v>
      </c>
      <c r="E23" s="68">
        <v>18</v>
      </c>
      <c r="F23" s="73"/>
      <c r="G23">
        <v>80</v>
      </c>
      <c r="H23" s="74">
        <v>80000</v>
      </c>
      <c r="I23" s="75">
        <v>48000</v>
      </c>
      <c r="J23" s="76">
        <v>86400</v>
      </c>
      <c r="K23" s="77">
        <v>103680</v>
      </c>
    </row>
    <row r="24" spans="3:11" x14ac:dyDescent="0.25">
      <c r="C24" s="68">
        <v>350018</v>
      </c>
      <c r="D24" s="68" t="s">
        <v>41</v>
      </c>
      <c r="E24" s="68">
        <v>18</v>
      </c>
      <c r="F24" s="73"/>
      <c r="G24">
        <v>390</v>
      </c>
      <c r="H24" s="74">
        <v>390000</v>
      </c>
      <c r="I24" s="75">
        <v>234000</v>
      </c>
      <c r="J24" s="76">
        <v>421200</v>
      </c>
      <c r="K24" s="77">
        <v>505440</v>
      </c>
    </row>
    <row r="25" spans="3:11" x14ac:dyDescent="0.25">
      <c r="C25" s="68">
        <v>350019</v>
      </c>
      <c r="D25" s="68" t="s">
        <v>42</v>
      </c>
      <c r="E25" s="68">
        <v>18</v>
      </c>
      <c r="F25" s="73"/>
      <c r="G25">
        <v>87.5</v>
      </c>
      <c r="H25" s="74">
        <v>87500</v>
      </c>
      <c r="I25" s="75">
        <v>52500</v>
      </c>
      <c r="J25" s="76">
        <v>94500</v>
      </c>
      <c r="K25" s="77">
        <v>113400</v>
      </c>
    </row>
    <row r="26" spans="3:11" x14ac:dyDescent="0.25">
      <c r="C26" s="68">
        <v>350023</v>
      </c>
      <c r="D26" s="68" t="s">
        <v>43</v>
      </c>
      <c r="E26" s="68">
        <v>18</v>
      </c>
      <c r="F26" s="73"/>
      <c r="G26">
        <v>67.5</v>
      </c>
      <c r="H26" s="74">
        <v>67500</v>
      </c>
      <c r="I26" s="75">
        <v>40500</v>
      </c>
      <c r="J26" s="76">
        <v>72900</v>
      </c>
      <c r="K26" s="77">
        <v>87480</v>
      </c>
    </row>
    <row r="27" spans="3:11" x14ac:dyDescent="0.25">
      <c r="C27" s="68">
        <v>350024</v>
      </c>
      <c r="D27" s="68" t="s">
        <v>44</v>
      </c>
      <c r="E27" s="68">
        <v>18</v>
      </c>
      <c r="F27" s="73"/>
      <c r="G27">
        <v>85</v>
      </c>
      <c r="H27" s="74">
        <v>85000</v>
      </c>
      <c r="I27" s="75">
        <v>51000</v>
      </c>
      <c r="J27" s="76">
        <v>91800</v>
      </c>
      <c r="K27" s="77">
        <v>110160</v>
      </c>
    </row>
    <row r="28" spans="3:11" x14ac:dyDescent="0.25">
      <c r="C28" s="68">
        <v>350025</v>
      </c>
      <c r="D28" s="68" t="s">
        <v>45</v>
      </c>
      <c r="E28" s="68">
        <v>18</v>
      </c>
      <c r="F28" s="73"/>
      <c r="G28">
        <v>80</v>
      </c>
      <c r="H28" s="74">
        <v>80000</v>
      </c>
      <c r="I28" s="75">
        <v>48000</v>
      </c>
      <c r="J28" s="76">
        <v>86400</v>
      </c>
      <c r="K28" s="77">
        <v>103680</v>
      </c>
    </row>
    <row r="29" spans="3:11" x14ac:dyDescent="0.25">
      <c r="C29" s="68">
        <v>350026</v>
      </c>
      <c r="D29" s="68" t="s">
        <v>46</v>
      </c>
      <c r="E29" s="68">
        <v>18</v>
      </c>
      <c r="F29" s="73"/>
      <c r="G29">
        <v>60</v>
      </c>
      <c r="H29" s="74">
        <v>60000</v>
      </c>
      <c r="I29" s="75">
        <v>36000</v>
      </c>
      <c r="J29" s="76">
        <v>64800</v>
      </c>
      <c r="K29" s="77">
        <v>77760</v>
      </c>
    </row>
    <row r="30" spans="3:11" x14ac:dyDescent="0.25">
      <c r="C30" s="68">
        <v>350027</v>
      </c>
      <c r="D30" s="68" t="s">
        <v>47</v>
      </c>
      <c r="E30" s="68">
        <v>60</v>
      </c>
      <c r="F30" s="73"/>
      <c r="G30">
        <v>107.5</v>
      </c>
      <c r="H30" s="74">
        <v>107500</v>
      </c>
      <c r="I30" s="75">
        <v>64500</v>
      </c>
      <c r="J30" s="76">
        <v>116100</v>
      </c>
      <c r="K30" s="77">
        <v>139320</v>
      </c>
    </row>
    <row r="31" spans="3:11" x14ac:dyDescent="0.25">
      <c r="C31" s="68">
        <v>350028</v>
      </c>
      <c r="D31" s="68" t="s">
        <v>48</v>
      </c>
      <c r="E31" s="68">
        <v>60</v>
      </c>
      <c r="F31" s="73"/>
      <c r="G31">
        <v>120</v>
      </c>
      <c r="H31" s="74">
        <v>120000</v>
      </c>
      <c r="I31" s="75">
        <v>72000</v>
      </c>
      <c r="J31" s="76">
        <v>129600</v>
      </c>
      <c r="K31" s="77">
        <v>155520</v>
      </c>
    </row>
    <row r="32" spans="3:11" x14ac:dyDescent="0.25">
      <c r="C32" s="68">
        <v>350029</v>
      </c>
      <c r="D32" s="68" t="s">
        <v>49</v>
      </c>
      <c r="E32" s="68">
        <v>18</v>
      </c>
      <c r="F32" s="73"/>
      <c r="G32">
        <v>500</v>
      </c>
      <c r="H32" s="74">
        <v>500000</v>
      </c>
      <c r="I32" s="75">
        <v>300000</v>
      </c>
      <c r="J32" s="76">
        <v>540000</v>
      </c>
      <c r="K32" s="77">
        <v>648000</v>
      </c>
    </row>
    <row r="33" spans="3:11" x14ac:dyDescent="0.25">
      <c r="C33" s="68">
        <v>350032</v>
      </c>
      <c r="D33" s="68" t="s">
        <v>50</v>
      </c>
      <c r="E33" s="68">
        <v>18</v>
      </c>
      <c r="F33" s="73"/>
      <c r="G33">
        <v>9880</v>
      </c>
      <c r="H33" s="74">
        <v>9880000</v>
      </c>
      <c r="I33" s="75">
        <v>5928000</v>
      </c>
      <c r="J33" s="76">
        <v>10670400</v>
      </c>
      <c r="K33" s="77">
        <v>12804480</v>
      </c>
    </row>
    <row r="34" spans="3:11" x14ac:dyDescent="0.25">
      <c r="C34" s="68">
        <v>350033</v>
      </c>
      <c r="D34" s="68" t="s">
        <v>51</v>
      </c>
      <c r="E34" s="68">
        <v>18</v>
      </c>
      <c r="F34" s="73"/>
      <c r="G34">
        <v>45</v>
      </c>
      <c r="H34" s="74">
        <v>45000</v>
      </c>
      <c r="I34" s="75">
        <v>27000</v>
      </c>
      <c r="J34" s="76">
        <v>48600</v>
      </c>
      <c r="K34" s="77">
        <v>58320</v>
      </c>
    </row>
    <row r="35" spans="3:11" x14ac:dyDescent="0.25">
      <c r="C35" s="68">
        <v>350034</v>
      </c>
      <c r="D35" s="68" t="s">
        <v>52</v>
      </c>
      <c r="E35" s="68">
        <v>60</v>
      </c>
      <c r="F35" s="73"/>
      <c r="G35">
        <v>57500</v>
      </c>
      <c r="H35" s="74">
        <v>57500000</v>
      </c>
      <c r="I35" s="75">
        <v>34500000</v>
      </c>
      <c r="J35" s="76">
        <v>62100000</v>
      </c>
      <c r="K35" s="77">
        <v>74520000</v>
      </c>
    </row>
    <row r="36" spans="3:11" x14ac:dyDescent="0.25">
      <c r="C36" s="69">
        <v>350035</v>
      </c>
      <c r="D36" s="69" t="s">
        <v>53</v>
      </c>
      <c r="E36" s="68">
        <v>60</v>
      </c>
      <c r="F36" s="73"/>
      <c r="G36">
        <v>762.5</v>
      </c>
      <c r="H36" s="74">
        <v>762500</v>
      </c>
      <c r="I36" s="75">
        <v>457500</v>
      </c>
      <c r="J36" s="76">
        <v>823500</v>
      </c>
      <c r="K36" s="77">
        <v>988200</v>
      </c>
    </row>
    <row r="37" spans="3:11" x14ac:dyDescent="0.25">
      <c r="C37" s="68">
        <v>350100</v>
      </c>
      <c r="D37" s="69" t="s">
        <v>54</v>
      </c>
      <c r="E37" s="68">
        <v>24</v>
      </c>
      <c r="F37" s="73"/>
      <c r="G37">
        <v>82.5</v>
      </c>
      <c r="H37" s="74">
        <v>82500</v>
      </c>
      <c r="I37" s="75">
        <v>49500</v>
      </c>
      <c r="J37" s="76">
        <v>89100</v>
      </c>
      <c r="K37" s="77">
        <v>106920</v>
      </c>
    </row>
    <row r="38" spans="3:11" x14ac:dyDescent="0.25">
      <c r="C38" s="68">
        <v>350200</v>
      </c>
      <c r="D38" s="68" t="s">
        <v>55</v>
      </c>
      <c r="E38" s="68">
        <v>24</v>
      </c>
      <c r="F38" s="73"/>
      <c r="G38">
        <v>325</v>
      </c>
      <c r="H38" s="74">
        <v>325000</v>
      </c>
      <c r="I38" s="75">
        <v>195000</v>
      </c>
      <c r="J38" s="76">
        <v>351000</v>
      </c>
      <c r="K38" s="77">
        <v>421200</v>
      </c>
    </row>
    <row r="39" spans="3:11" x14ac:dyDescent="0.25">
      <c r="C39" s="68">
        <v>350201</v>
      </c>
      <c r="D39" s="68" t="s">
        <v>56</v>
      </c>
      <c r="E39" s="68">
        <v>24</v>
      </c>
      <c r="F39" s="73"/>
      <c r="G39">
        <v>325</v>
      </c>
      <c r="H39" s="74">
        <v>325000</v>
      </c>
      <c r="I39" s="75">
        <v>195000</v>
      </c>
      <c r="J39" s="76">
        <v>351000</v>
      </c>
      <c r="K39" s="77">
        <v>421200</v>
      </c>
    </row>
    <row r="40" spans="3:11" x14ac:dyDescent="0.25">
      <c r="C40" s="68">
        <v>350202</v>
      </c>
      <c r="D40" s="68" t="s">
        <v>57</v>
      </c>
      <c r="E40" s="68">
        <v>24</v>
      </c>
      <c r="F40" s="73"/>
      <c r="G40">
        <v>325</v>
      </c>
      <c r="H40" s="74">
        <v>325000</v>
      </c>
      <c r="I40" s="75">
        <v>195000</v>
      </c>
      <c r="J40" s="76">
        <v>351000</v>
      </c>
      <c r="K40" s="77">
        <v>421200</v>
      </c>
    </row>
    <row r="41" spans="3:11" x14ac:dyDescent="0.25">
      <c r="C41" s="68">
        <v>350205</v>
      </c>
      <c r="D41" s="68" t="s">
        <v>58</v>
      </c>
      <c r="E41" s="68">
        <v>24</v>
      </c>
      <c r="F41" s="73"/>
      <c r="G41">
        <v>327.5</v>
      </c>
      <c r="H41" s="74">
        <v>327500</v>
      </c>
      <c r="I41" s="75">
        <v>196500</v>
      </c>
      <c r="J41" s="76">
        <v>353700</v>
      </c>
      <c r="K41" s="77">
        <v>424440</v>
      </c>
    </row>
    <row r="42" spans="3:11" x14ac:dyDescent="0.25">
      <c r="C42" s="68">
        <v>350207</v>
      </c>
      <c r="D42" s="68" t="s">
        <v>59</v>
      </c>
      <c r="E42" s="68">
        <v>24</v>
      </c>
      <c r="F42" s="73"/>
      <c r="G42">
        <v>337.5</v>
      </c>
      <c r="H42" s="74">
        <v>337500</v>
      </c>
      <c r="I42" s="75">
        <v>202500</v>
      </c>
      <c r="J42" s="76">
        <v>364500</v>
      </c>
      <c r="K42" s="77">
        <v>437400</v>
      </c>
    </row>
    <row r="43" spans="3:11" x14ac:dyDescent="0.25">
      <c r="C43" s="68">
        <v>350300</v>
      </c>
      <c r="D43" s="69" t="s">
        <v>60</v>
      </c>
      <c r="E43" s="68">
        <v>60</v>
      </c>
      <c r="F43" s="73"/>
      <c r="G43">
        <v>272.5</v>
      </c>
      <c r="H43" s="74">
        <v>272500</v>
      </c>
      <c r="I43" s="75">
        <v>163500</v>
      </c>
      <c r="J43" s="76">
        <v>294300</v>
      </c>
      <c r="K43" s="77">
        <v>353160</v>
      </c>
    </row>
    <row r="44" spans="3:11" x14ac:dyDescent="0.25">
      <c r="C44" s="68">
        <v>350301</v>
      </c>
      <c r="D44" s="68" t="s">
        <v>61</v>
      </c>
      <c r="E44" s="68">
        <v>60</v>
      </c>
      <c r="F44" s="73"/>
      <c r="G44">
        <v>367.5</v>
      </c>
      <c r="H44" s="74">
        <v>367500</v>
      </c>
      <c r="I44" s="75">
        <v>220500</v>
      </c>
      <c r="J44" s="76">
        <v>396900</v>
      </c>
      <c r="K44" s="77">
        <v>476280</v>
      </c>
    </row>
    <row r="45" spans="3:11" x14ac:dyDescent="0.25">
      <c r="C45" s="68">
        <v>350302</v>
      </c>
      <c r="D45" s="68" t="s">
        <v>62</v>
      </c>
      <c r="E45" s="68">
        <v>60</v>
      </c>
      <c r="F45" s="73"/>
      <c r="G45">
        <v>202.5</v>
      </c>
      <c r="H45" s="74">
        <v>202500</v>
      </c>
      <c r="I45" s="75">
        <v>121500</v>
      </c>
      <c r="J45" s="76">
        <v>218700</v>
      </c>
      <c r="K45" s="77">
        <v>262440</v>
      </c>
    </row>
    <row r="46" spans="3:11" x14ac:dyDescent="0.25">
      <c r="C46" s="68">
        <v>350400</v>
      </c>
      <c r="D46" s="68" t="s">
        <v>63</v>
      </c>
      <c r="E46" s="68">
        <v>60</v>
      </c>
      <c r="F46" s="73"/>
      <c r="G46">
        <v>55</v>
      </c>
      <c r="H46" s="74">
        <v>55000</v>
      </c>
      <c r="I46" s="75">
        <v>33000</v>
      </c>
      <c r="J46" s="76">
        <v>59400</v>
      </c>
      <c r="K46" s="77">
        <v>71280</v>
      </c>
    </row>
    <row r="47" spans="3:11" x14ac:dyDescent="0.25">
      <c r="C47" s="68">
        <v>351003</v>
      </c>
      <c r="D47" s="68" t="s">
        <v>64</v>
      </c>
      <c r="E47" s="68">
        <v>60</v>
      </c>
      <c r="F47" s="73"/>
      <c r="G47">
        <v>1330</v>
      </c>
      <c r="H47" s="74">
        <v>1330000</v>
      </c>
      <c r="I47" s="75">
        <v>798000</v>
      </c>
      <c r="J47" s="76">
        <v>1436400</v>
      </c>
      <c r="K47" s="77">
        <v>1723680</v>
      </c>
    </row>
    <row r="48" spans="3:11" x14ac:dyDescent="0.25">
      <c r="C48" s="68">
        <v>351004</v>
      </c>
      <c r="D48" s="68" t="s">
        <v>65</v>
      </c>
      <c r="E48" s="68">
        <v>60</v>
      </c>
      <c r="F48" s="73"/>
      <c r="G48">
        <v>1305</v>
      </c>
      <c r="H48" s="74">
        <v>1305000</v>
      </c>
      <c r="I48" s="75">
        <v>783000</v>
      </c>
      <c r="J48" s="76">
        <v>1409400</v>
      </c>
      <c r="K48" s="77">
        <v>1691280</v>
      </c>
    </row>
    <row r="49" spans="3:11" x14ac:dyDescent="0.25">
      <c r="C49" s="68">
        <v>351005</v>
      </c>
      <c r="D49" s="68" t="s">
        <v>66</v>
      </c>
      <c r="E49" s="68">
        <v>60</v>
      </c>
      <c r="F49" s="73"/>
      <c r="G49">
        <v>2052.5</v>
      </c>
      <c r="H49" s="74">
        <v>2052500</v>
      </c>
      <c r="I49" s="75">
        <v>1231500</v>
      </c>
      <c r="J49" s="76">
        <v>2216700</v>
      </c>
      <c r="K49" s="77">
        <v>2660040</v>
      </c>
    </row>
    <row r="50" spans="3:11" x14ac:dyDescent="0.25">
      <c r="C50" s="68">
        <v>351006</v>
      </c>
      <c r="D50" s="68" t="s">
        <v>67</v>
      </c>
      <c r="E50" s="68">
        <v>60</v>
      </c>
      <c r="F50" s="73"/>
      <c r="G50">
        <v>642.5</v>
      </c>
      <c r="H50" s="74">
        <v>642500</v>
      </c>
      <c r="I50" s="75">
        <v>385500</v>
      </c>
      <c r="J50" s="76">
        <v>693900</v>
      </c>
      <c r="K50" s="77">
        <v>832680</v>
      </c>
    </row>
    <row r="51" spans="3:11" x14ac:dyDescent="0.25">
      <c r="C51" s="68">
        <v>351011</v>
      </c>
      <c r="D51" s="68" t="s">
        <v>68</v>
      </c>
      <c r="E51" s="68">
        <v>60</v>
      </c>
      <c r="F51" s="73"/>
      <c r="G51">
        <v>12972.5</v>
      </c>
      <c r="H51" s="74">
        <v>12972500</v>
      </c>
      <c r="I51" s="75">
        <v>7783500</v>
      </c>
      <c r="J51" s="76">
        <v>14010300</v>
      </c>
      <c r="K51" s="77">
        <v>16812360</v>
      </c>
    </row>
    <row r="52" spans="3:11" x14ac:dyDescent="0.25">
      <c r="C52" s="68">
        <v>351101</v>
      </c>
      <c r="D52" s="68" t="s">
        <v>69</v>
      </c>
      <c r="E52" s="68">
        <v>60</v>
      </c>
      <c r="F52" s="73"/>
      <c r="G52">
        <v>115</v>
      </c>
      <c r="H52" s="74">
        <v>115000</v>
      </c>
      <c r="I52" s="75">
        <v>69000</v>
      </c>
      <c r="J52" s="76">
        <v>124200</v>
      </c>
      <c r="K52" s="77">
        <v>149040</v>
      </c>
    </row>
    <row r="53" spans="3:11" x14ac:dyDescent="0.25">
      <c r="C53" s="68">
        <v>351102</v>
      </c>
      <c r="D53" s="68" t="s">
        <v>70</v>
      </c>
      <c r="E53" s="68">
        <v>60</v>
      </c>
      <c r="F53" s="73"/>
      <c r="G53">
        <v>1225</v>
      </c>
      <c r="H53" s="74">
        <v>1225000</v>
      </c>
      <c r="I53" s="75">
        <v>735000</v>
      </c>
      <c r="J53" s="76">
        <v>1323000</v>
      </c>
      <c r="K53" s="77">
        <v>1587600</v>
      </c>
    </row>
    <row r="54" spans="3:11" x14ac:dyDescent="0.25">
      <c r="C54" s="68">
        <v>351201</v>
      </c>
      <c r="D54" s="68" t="s">
        <v>71</v>
      </c>
      <c r="E54" s="68">
        <v>60</v>
      </c>
      <c r="F54" s="73"/>
      <c r="G54">
        <v>132.5</v>
      </c>
      <c r="H54" s="74">
        <v>132500</v>
      </c>
      <c r="I54" s="75">
        <v>79500</v>
      </c>
      <c r="J54" s="76">
        <v>143100</v>
      </c>
      <c r="K54" s="77">
        <v>171720</v>
      </c>
    </row>
    <row r="55" spans="3:11" x14ac:dyDescent="0.25">
      <c r="C55" s="68">
        <v>351203</v>
      </c>
      <c r="D55" s="68" t="s">
        <v>72</v>
      </c>
      <c r="E55" s="68">
        <v>60</v>
      </c>
      <c r="F55" s="73"/>
      <c r="G55">
        <v>192.5</v>
      </c>
      <c r="H55" s="74">
        <v>192500</v>
      </c>
      <c r="I55" s="75">
        <v>115500</v>
      </c>
      <c r="J55" s="76">
        <v>207900</v>
      </c>
      <c r="K55" s="77">
        <v>249480</v>
      </c>
    </row>
    <row r="56" spans="3:11" x14ac:dyDescent="0.25">
      <c r="C56" s="68">
        <v>351205</v>
      </c>
      <c r="D56" s="69" t="s">
        <v>73</v>
      </c>
      <c r="E56" s="68">
        <v>60</v>
      </c>
      <c r="F56" s="73"/>
      <c r="G56">
        <v>2145</v>
      </c>
      <c r="H56" s="74">
        <v>2145000</v>
      </c>
      <c r="I56" s="75">
        <v>1287000</v>
      </c>
      <c r="J56" s="76">
        <v>2316600</v>
      </c>
      <c r="K56" s="77">
        <v>2779920</v>
      </c>
    </row>
    <row r="57" spans="3:11" x14ac:dyDescent="0.25">
      <c r="C57" s="68">
        <v>351310</v>
      </c>
      <c r="D57" s="69" t="s">
        <v>74</v>
      </c>
      <c r="E57" s="68">
        <v>60</v>
      </c>
      <c r="F57" s="73"/>
      <c r="G57">
        <v>1677.5</v>
      </c>
      <c r="H57" s="74">
        <v>1677500</v>
      </c>
      <c r="I57" s="75">
        <v>1006500</v>
      </c>
      <c r="J57" s="76">
        <v>1811700</v>
      </c>
      <c r="K57" s="77">
        <v>2174040</v>
      </c>
    </row>
    <row r="58" spans="3:11" x14ac:dyDescent="0.25">
      <c r="C58" s="68">
        <v>352004</v>
      </c>
      <c r="D58" s="68" t="s">
        <v>75</v>
      </c>
      <c r="E58" s="68">
        <v>60</v>
      </c>
      <c r="F58" s="73"/>
      <c r="G58">
        <v>190</v>
      </c>
      <c r="H58" s="74">
        <v>190000</v>
      </c>
      <c r="I58" s="75">
        <v>114000</v>
      </c>
      <c r="J58" s="76">
        <v>205200</v>
      </c>
      <c r="K58" s="77">
        <v>246240</v>
      </c>
    </row>
    <row r="59" spans="3:11" x14ac:dyDescent="0.25">
      <c r="C59" s="68">
        <v>352010</v>
      </c>
      <c r="D59" s="69" t="s">
        <v>76</v>
      </c>
      <c r="E59" s="68">
        <v>60</v>
      </c>
      <c r="F59" s="73"/>
      <c r="G59">
        <v>630</v>
      </c>
      <c r="H59" s="74">
        <v>630000</v>
      </c>
      <c r="I59" s="75">
        <v>378000</v>
      </c>
      <c r="J59" s="76">
        <v>680400</v>
      </c>
      <c r="K59" s="77">
        <v>816480</v>
      </c>
    </row>
    <row r="60" spans="3:11" x14ac:dyDescent="0.25">
      <c r="C60" s="68">
        <v>352021</v>
      </c>
      <c r="D60" s="68" t="s">
        <v>77</v>
      </c>
      <c r="E60" s="68">
        <v>60</v>
      </c>
      <c r="F60" s="73"/>
      <c r="G60">
        <v>657.5</v>
      </c>
      <c r="H60" s="74">
        <v>657500</v>
      </c>
      <c r="I60" s="75">
        <v>394500</v>
      </c>
      <c r="J60" s="76">
        <v>710100</v>
      </c>
      <c r="K60" s="77">
        <v>852120</v>
      </c>
    </row>
    <row r="61" spans="3:11" x14ac:dyDescent="0.25">
      <c r="C61" s="68">
        <v>353000</v>
      </c>
      <c r="D61" s="69" t="s">
        <v>78</v>
      </c>
      <c r="E61" s="68">
        <v>60</v>
      </c>
      <c r="F61" s="73"/>
      <c r="G61">
        <v>617.5</v>
      </c>
      <c r="H61" s="74">
        <v>617500</v>
      </c>
      <c r="I61" s="75">
        <v>370500</v>
      </c>
      <c r="J61" s="76">
        <v>666900</v>
      </c>
      <c r="K61" s="77">
        <v>800280</v>
      </c>
    </row>
    <row r="62" spans="3:11" x14ac:dyDescent="0.25">
      <c r="C62" s="68">
        <v>353001</v>
      </c>
      <c r="D62" s="69" t="s">
        <v>79</v>
      </c>
      <c r="E62" s="68">
        <v>60</v>
      </c>
      <c r="F62" s="73"/>
      <c r="G62">
        <v>657.5</v>
      </c>
      <c r="H62" s="74">
        <v>657500</v>
      </c>
      <c r="I62" s="75">
        <v>394500</v>
      </c>
      <c r="J62" s="76">
        <v>710100</v>
      </c>
      <c r="K62" s="77">
        <v>852120</v>
      </c>
    </row>
    <row r="63" spans="3:11" x14ac:dyDescent="0.25">
      <c r="C63" s="68">
        <v>353003</v>
      </c>
      <c r="D63" s="68" t="s">
        <v>80</v>
      </c>
      <c r="E63" s="68">
        <v>60</v>
      </c>
      <c r="F63" s="73"/>
      <c r="G63">
        <v>17.5</v>
      </c>
      <c r="H63" s="74">
        <v>17500</v>
      </c>
      <c r="I63" s="75">
        <v>10500</v>
      </c>
      <c r="J63" s="76">
        <v>18900</v>
      </c>
      <c r="K63" s="77">
        <v>22680</v>
      </c>
    </row>
    <row r="64" spans="3:11" x14ac:dyDescent="0.25">
      <c r="C64" s="68">
        <v>353010</v>
      </c>
      <c r="D64" s="68" t="s">
        <v>81</v>
      </c>
      <c r="E64" s="68">
        <v>60</v>
      </c>
      <c r="F64" s="73"/>
      <c r="G64">
        <v>787.5</v>
      </c>
      <c r="H64" s="74">
        <v>787500</v>
      </c>
      <c r="I64" s="75">
        <v>472500</v>
      </c>
      <c r="J64" s="76">
        <v>850500</v>
      </c>
      <c r="K64" s="77">
        <v>1020600</v>
      </c>
    </row>
    <row r="65" spans="3:11" x14ac:dyDescent="0.25">
      <c r="C65" s="68">
        <v>353100</v>
      </c>
      <c r="D65" s="68" t="s">
        <v>82</v>
      </c>
      <c r="E65" s="68">
        <v>60</v>
      </c>
      <c r="F65" s="73"/>
      <c r="G65">
        <v>610</v>
      </c>
      <c r="H65" s="74">
        <v>610000</v>
      </c>
      <c r="I65" s="75">
        <v>366000</v>
      </c>
      <c r="J65" s="76">
        <v>658800</v>
      </c>
      <c r="K65" s="77">
        <v>790560</v>
      </c>
    </row>
    <row r="66" spans="3:11" x14ac:dyDescent="0.25">
      <c r="C66" s="68">
        <v>353101</v>
      </c>
      <c r="D66" s="68" t="s">
        <v>83</v>
      </c>
      <c r="E66" s="68">
        <v>60</v>
      </c>
      <c r="F66" s="73"/>
      <c r="G66">
        <v>607.5</v>
      </c>
      <c r="H66" s="74">
        <v>607500</v>
      </c>
      <c r="I66" s="75">
        <v>364500</v>
      </c>
      <c r="J66" s="76">
        <v>656100</v>
      </c>
      <c r="K66" s="77">
        <v>787320</v>
      </c>
    </row>
    <row r="67" spans="3:11" x14ac:dyDescent="0.25">
      <c r="C67" s="68">
        <v>353200</v>
      </c>
      <c r="D67" s="68" t="s">
        <v>84</v>
      </c>
      <c r="E67" s="68">
        <v>60</v>
      </c>
      <c r="F67" s="73"/>
      <c r="G67">
        <v>452.5</v>
      </c>
      <c r="H67" s="74">
        <v>452500</v>
      </c>
      <c r="I67" s="75">
        <v>271500</v>
      </c>
      <c r="J67" s="76">
        <v>488700</v>
      </c>
      <c r="K67" s="77">
        <v>586440</v>
      </c>
    </row>
    <row r="68" spans="3:11" x14ac:dyDescent="0.25">
      <c r="C68" s="68">
        <v>353201</v>
      </c>
      <c r="D68" s="68" t="s">
        <v>85</v>
      </c>
      <c r="E68" s="68">
        <v>60</v>
      </c>
      <c r="F68" s="73"/>
      <c r="G68">
        <v>392.5</v>
      </c>
      <c r="H68" s="74">
        <v>392500</v>
      </c>
      <c r="I68" s="75">
        <v>235500</v>
      </c>
      <c r="J68" s="76">
        <v>423900</v>
      </c>
      <c r="K68" s="77">
        <v>508680</v>
      </c>
    </row>
    <row r="69" spans="3:11" x14ac:dyDescent="0.25">
      <c r="C69" s="68">
        <v>354000</v>
      </c>
      <c r="D69" s="69" t="s">
        <v>86</v>
      </c>
      <c r="E69" s="68">
        <v>60</v>
      </c>
      <c r="F69" s="73"/>
      <c r="G69">
        <v>390</v>
      </c>
      <c r="H69" s="74">
        <v>390000</v>
      </c>
      <c r="I69" s="75">
        <v>234000</v>
      </c>
      <c r="J69" s="76">
        <v>421200</v>
      </c>
      <c r="K69" s="77">
        <v>505440</v>
      </c>
    </row>
    <row r="70" spans="3:11" x14ac:dyDescent="0.25">
      <c r="C70" s="68">
        <v>354010</v>
      </c>
      <c r="D70" s="68" t="s">
        <v>87</v>
      </c>
      <c r="E70" s="68">
        <v>60</v>
      </c>
      <c r="F70" s="73"/>
      <c r="G70">
        <v>190</v>
      </c>
      <c r="H70" s="74">
        <v>190000</v>
      </c>
      <c r="I70" s="75">
        <v>114000</v>
      </c>
      <c r="J70" s="76">
        <v>205200</v>
      </c>
      <c r="K70" s="77">
        <v>246240</v>
      </c>
    </row>
    <row r="71" spans="3:11" x14ac:dyDescent="0.25">
      <c r="C71" s="68">
        <v>354011</v>
      </c>
      <c r="D71" s="68" t="s">
        <v>88</v>
      </c>
      <c r="E71" s="68">
        <v>60</v>
      </c>
      <c r="F71" s="73"/>
      <c r="G71">
        <v>182.5</v>
      </c>
      <c r="H71" s="74">
        <v>182500</v>
      </c>
      <c r="I71" s="75">
        <v>109500</v>
      </c>
      <c r="J71" s="76">
        <v>197100</v>
      </c>
      <c r="K71" s="77">
        <v>236520</v>
      </c>
    </row>
    <row r="72" spans="3:11" x14ac:dyDescent="0.25">
      <c r="C72" s="68">
        <v>354012</v>
      </c>
      <c r="D72" s="68" t="s">
        <v>89</v>
      </c>
      <c r="E72" s="68">
        <v>60</v>
      </c>
      <c r="F72" s="73"/>
      <c r="G72">
        <v>182.5</v>
      </c>
      <c r="H72" s="74">
        <v>182500</v>
      </c>
      <c r="I72" s="75">
        <v>109500</v>
      </c>
      <c r="J72" s="76">
        <v>197100</v>
      </c>
      <c r="K72" s="77">
        <v>236520</v>
      </c>
    </row>
    <row r="73" spans="3:11" x14ac:dyDescent="0.25">
      <c r="C73" s="68">
        <v>354015</v>
      </c>
      <c r="D73" s="68" t="s">
        <v>90</v>
      </c>
      <c r="E73" s="68">
        <v>60</v>
      </c>
      <c r="F73" s="73"/>
      <c r="G73">
        <v>190</v>
      </c>
      <c r="H73" s="74">
        <v>190000</v>
      </c>
      <c r="I73" s="75">
        <v>114000</v>
      </c>
      <c r="J73" s="76">
        <v>205200</v>
      </c>
      <c r="K73" s="77">
        <v>246240</v>
      </c>
    </row>
    <row r="74" spans="3:11" x14ac:dyDescent="0.25">
      <c r="C74" s="68">
        <v>354016</v>
      </c>
      <c r="D74" s="68" t="s">
        <v>91</v>
      </c>
      <c r="E74" s="68">
        <v>60</v>
      </c>
      <c r="F74" s="73"/>
      <c r="G74">
        <v>255</v>
      </c>
      <c r="H74" s="74">
        <v>255000</v>
      </c>
      <c r="I74" s="75">
        <v>153000</v>
      </c>
      <c r="J74" s="76">
        <v>275400</v>
      </c>
      <c r="K74" s="77">
        <v>330480</v>
      </c>
    </row>
    <row r="75" spans="3:11" x14ac:dyDescent="0.25">
      <c r="C75" s="68">
        <v>354017</v>
      </c>
      <c r="D75" s="68" t="s">
        <v>92</v>
      </c>
      <c r="E75" s="68">
        <v>60</v>
      </c>
      <c r="F75" s="73"/>
      <c r="G75">
        <v>255</v>
      </c>
      <c r="H75" s="74">
        <v>255000</v>
      </c>
      <c r="I75" s="75">
        <v>153000</v>
      </c>
      <c r="J75" s="76">
        <v>275400</v>
      </c>
      <c r="K75" s="77">
        <v>330480</v>
      </c>
    </row>
    <row r="76" spans="3:11" x14ac:dyDescent="0.25">
      <c r="C76" s="68">
        <v>354018</v>
      </c>
      <c r="D76" s="69" t="s">
        <v>93</v>
      </c>
      <c r="E76" s="68">
        <v>60</v>
      </c>
      <c r="F76" s="73"/>
      <c r="G76">
        <v>260</v>
      </c>
      <c r="H76" s="74">
        <v>260000</v>
      </c>
      <c r="I76" s="75">
        <v>156000</v>
      </c>
      <c r="J76" s="76">
        <v>280800</v>
      </c>
      <c r="K76" s="77">
        <v>336960</v>
      </c>
    </row>
    <row r="77" spans="3:11" x14ac:dyDescent="0.25">
      <c r="C77" s="68">
        <v>354100</v>
      </c>
      <c r="D77" s="68" t="s">
        <v>94</v>
      </c>
      <c r="E77" s="68">
        <v>60</v>
      </c>
      <c r="F77" s="73"/>
      <c r="G77">
        <v>220</v>
      </c>
      <c r="H77" s="74">
        <v>220000</v>
      </c>
      <c r="I77" s="75">
        <v>132000</v>
      </c>
      <c r="J77" s="76">
        <v>237600</v>
      </c>
      <c r="K77" s="77">
        <v>285120</v>
      </c>
    </row>
    <row r="78" spans="3:11" x14ac:dyDescent="0.25">
      <c r="C78" s="68">
        <v>354101</v>
      </c>
      <c r="D78" s="68" t="s">
        <v>95</v>
      </c>
      <c r="E78" s="68">
        <v>60</v>
      </c>
      <c r="F78" s="73"/>
      <c r="G78">
        <v>290</v>
      </c>
      <c r="H78" s="74">
        <v>290000</v>
      </c>
      <c r="I78" s="75">
        <v>174000</v>
      </c>
      <c r="J78" s="76">
        <v>313200</v>
      </c>
      <c r="K78" s="77">
        <v>375840</v>
      </c>
    </row>
    <row r="79" spans="3:11" x14ac:dyDescent="0.25">
      <c r="C79" s="68">
        <v>354102</v>
      </c>
      <c r="D79" s="68" t="s">
        <v>96</v>
      </c>
      <c r="E79" s="68">
        <v>60</v>
      </c>
      <c r="F79" s="73"/>
      <c r="G79">
        <v>242.5</v>
      </c>
      <c r="H79" s="74">
        <v>242500</v>
      </c>
      <c r="I79" s="75">
        <v>145500</v>
      </c>
      <c r="J79" s="76">
        <v>261900</v>
      </c>
      <c r="K79" s="77">
        <v>314280</v>
      </c>
    </row>
    <row r="80" spans="3:11" x14ac:dyDescent="0.25">
      <c r="C80" s="68">
        <v>354103</v>
      </c>
      <c r="D80" s="68" t="s">
        <v>97</v>
      </c>
      <c r="E80" s="68">
        <v>60</v>
      </c>
      <c r="F80" s="73"/>
      <c r="G80">
        <v>250</v>
      </c>
      <c r="H80" s="74">
        <v>250000</v>
      </c>
      <c r="I80" s="75">
        <v>150000</v>
      </c>
      <c r="J80" s="76">
        <v>270000</v>
      </c>
      <c r="K80" s="77">
        <v>324000</v>
      </c>
    </row>
    <row r="81" spans="3:11" x14ac:dyDescent="0.25">
      <c r="C81" s="68">
        <v>355000</v>
      </c>
      <c r="D81" s="68" t="s">
        <v>98</v>
      </c>
      <c r="E81" s="68">
        <v>12</v>
      </c>
      <c r="F81" s="73"/>
      <c r="H81" s="74">
        <v>0</v>
      </c>
      <c r="I81" s="75">
        <v>0</v>
      </c>
      <c r="J81" s="76">
        <v>0</v>
      </c>
      <c r="K81" s="77">
        <v>0</v>
      </c>
    </row>
    <row r="82" spans="3:11" x14ac:dyDescent="0.25">
      <c r="C82" s="68">
        <v>355002</v>
      </c>
      <c r="D82" s="68" t="s">
        <v>99</v>
      </c>
      <c r="E82" s="68">
        <v>12</v>
      </c>
      <c r="F82" s="73"/>
      <c r="G82">
        <v>3125</v>
      </c>
      <c r="H82" s="74">
        <v>3125000</v>
      </c>
      <c r="I82" s="75">
        <v>1875000</v>
      </c>
      <c r="J82" s="76">
        <v>3375000</v>
      </c>
      <c r="K82" s="77">
        <v>4050000</v>
      </c>
    </row>
    <row r="83" spans="3:11" x14ac:dyDescent="0.25">
      <c r="C83" s="68">
        <v>355005</v>
      </c>
      <c r="D83" s="68" t="s">
        <v>100</v>
      </c>
      <c r="E83" s="68">
        <v>12</v>
      </c>
      <c r="F83" s="73"/>
      <c r="G83">
        <v>5052.5</v>
      </c>
      <c r="H83" s="74">
        <v>5052500</v>
      </c>
      <c r="I83" s="75">
        <v>3031500</v>
      </c>
      <c r="J83" s="76">
        <v>5456700</v>
      </c>
      <c r="K83" s="77">
        <v>6548040</v>
      </c>
    </row>
    <row r="84" spans="3:11" x14ac:dyDescent="0.25">
      <c r="C84" s="68">
        <v>366102</v>
      </c>
      <c r="D84" s="68" t="s">
        <v>101</v>
      </c>
      <c r="E84" s="68">
        <v>12</v>
      </c>
      <c r="F84" s="73"/>
      <c r="G84">
        <v>3125</v>
      </c>
      <c r="H84" s="74">
        <v>3125000</v>
      </c>
      <c r="I84" s="75">
        <v>1875000</v>
      </c>
      <c r="J84" s="76">
        <v>3375000</v>
      </c>
      <c r="K84" s="77">
        <v>4050000</v>
      </c>
    </row>
    <row r="85" spans="3:11" x14ac:dyDescent="0.25">
      <c r="C85" s="68">
        <v>366104</v>
      </c>
      <c r="D85" s="68" t="s">
        <v>102</v>
      </c>
      <c r="E85" s="68">
        <v>12</v>
      </c>
      <c r="F85" s="73"/>
      <c r="G85">
        <v>3125</v>
      </c>
      <c r="H85" s="74">
        <v>3125000</v>
      </c>
      <c r="I85" s="75">
        <v>1875000</v>
      </c>
      <c r="J85" s="76">
        <v>3375000</v>
      </c>
      <c r="K85" s="77">
        <v>4050000</v>
      </c>
    </row>
    <row r="86" spans="3:11" x14ac:dyDescent="0.25">
      <c r="C86" s="68">
        <v>366200</v>
      </c>
      <c r="D86" s="68" t="s">
        <v>103</v>
      </c>
      <c r="E86" s="68">
        <v>12</v>
      </c>
      <c r="F86" s="73"/>
      <c r="G86">
        <v>3125</v>
      </c>
      <c r="H86" s="74">
        <v>3125000</v>
      </c>
      <c r="I86" s="75">
        <v>1875000</v>
      </c>
      <c r="J86" s="76">
        <v>3375000</v>
      </c>
      <c r="K86" s="77">
        <v>4050000</v>
      </c>
    </row>
    <row r="87" spans="3:11" x14ac:dyDescent="0.25">
      <c r="C87" s="68">
        <v>366201</v>
      </c>
      <c r="D87" s="68" t="s">
        <v>104</v>
      </c>
      <c r="E87" s="68">
        <v>12</v>
      </c>
      <c r="F87" s="73"/>
      <c r="G87">
        <v>27820</v>
      </c>
      <c r="H87" s="74">
        <v>27820000</v>
      </c>
      <c r="I87" s="75">
        <v>16692000</v>
      </c>
      <c r="J87" s="76">
        <v>30045600</v>
      </c>
      <c r="K87" s="77">
        <v>36054720</v>
      </c>
    </row>
    <row r="88" spans="3:11" x14ac:dyDescent="0.25">
      <c r="C88" s="68">
        <v>366202</v>
      </c>
      <c r="D88" s="68" t="s">
        <v>105</v>
      </c>
      <c r="E88" s="68">
        <v>12</v>
      </c>
      <c r="F88" s="73"/>
      <c r="G88">
        <v>13910</v>
      </c>
      <c r="H88" s="74">
        <v>13910000</v>
      </c>
      <c r="I88" s="75">
        <v>8346000</v>
      </c>
      <c r="J88" s="76">
        <v>15022800</v>
      </c>
      <c r="K88" s="77">
        <v>18027360</v>
      </c>
    </row>
    <row r="89" spans="3:11" x14ac:dyDescent="0.25">
      <c r="C89" s="68">
        <v>366401</v>
      </c>
      <c r="D89" s="68" t="s">
        <v>106</v>
      </c>
      <c r="E89" s="68">
        <v>12</v>
      </c>
      <c r="F89" s="73"/>
      <c r="G89">
        <v>3125</v>
      </c>
      <c r="H89" s="74">
        <v>3125000</v>
      </c>
      <c r="I89" s="75">
        <v>1875000</v>
      </c>
      <c r="J89" s="76">
        <v>3375000</v>
      </c>
      <c r="K89" s="77">
        <v>4050000</v>
      </c>
    </row>
    <row r="90" spans="3:11" x14ac:dyDescent="0.25">
      <c r="C90" s="68">
        <v>366402</v>
      </c>
      <c r="D90" s="68" t="s">
        <v>107</v>
      </c>
      <c r="E90" s="68">
        <v>12</v>
      </c>
      <c r="F90" s="73"/>
      <c r="G90">
        <v>3125</v>
      </c>
      <c r="H90" s="74">
        <v>3125000</v>
      </c>
      <c r="I90" s="75">
        <v>1875000</v>
      </c>
      <c r="J90" s="76">
        <v>3375000</v>
      </c>
      <c r="K90" s="77">
        <v>4050000</v>
      </c>
    </row>
    <row r="91" spans="3:11" x14ac:dyDescent="0.25">
      <c r="C91" s="68">
        <v>366403</v>
      </c>
      <c r="D91" s="68" t="s">
        <v>108</v>
      </c>
      <c r="E91" s="68">
        <v>12</v>
      </c>
      <c r="F91" s="73"/>
      <c r="G91">
        <v>3125</v>
      </c>
      <c r="H91" s="74">
        <v>3125000</v>
      </c>
      <c r="I91" s="75">
        <v>1875000</v>
      </c>
      <c r="J91" s="76">
        <v>3375000</v>
      </c>
      <c r="K91" s="77">
        <v>4050000</v>
      </c>
    </row>
    <row r="92" spans="3:11" x14ac:dyDescent="0.25">
      <c r="C92" s="68">
        <v>366404</v>
      </c>
      <c r="D92" s="68" t="s">
        <v>109</v>
      </c>
      <c r="E92" s="68">
        <v>12</v>
      </c>
      <c r="F92" s="73"/>
      <c r="G92">
        <v>3125</v>
      </c>
      <c r="H92" s="74">
        <v>3125000</v>
      </c>
      <c r="I92" s="75">
        <v>1875000</v>
      </c>
      <c r="J92" s="76">
        <v>3375000</v>
      </c>
      <c r="K92" s="77">
        <v>4050000</v>
      </c>
    </row>
    <row r="93" spans="3:11" x14ac:dyDescent="0.25">
      <c r="C93" s="68">
        <v>366406</v>
      </c>
      <c r="D93" s="68" t="s">
        <v>110</v>
      </c>
      <c r="E93" s="68">
        <v>12</v>
      </c>
      <c r="F93" s="73"/>
      <c r="G93">
        <v>3125</v>
      </c>
      <c r="H93" s="74">
        <v>3125000</v>
      </c>
      <c r="I93" s="75">
        <v>1875000</v>
      </c>
      <c r="J93" s="76">
        <v>3375000</v>
      </c>
      <c r="K93" s="77">
        <v>4050000</v>
      </c>
    </row>
    <row r="94" spans="3:11" x14ac:dyDescent="0.25">
      <c r="C94" s="68">
        <v>366407</v>
      </c>
      <c r="D94" s="68" t="s">
        <v>111</v>
      </c>
      <c r="E94" s="68">
        <v>12</v>
      </c>
      <c r="F94" s="73"/>
      <c r="G94">
        <v>1565</v>
      </c>
      <c r="H94" s="74">
        <v>1565000</v>
      </c>
      <c r="I94" s="75">
        <v>939000</v>
      </c>
      <c r="J94" s="76">
        <v>1690200</v>
      </c>
      <c r="K94" s="77">
        <v>2028240</v>
      </c>
    </row>
    <row r="95" spans="3:11" x14ac:dyDescent="0.25">
      <c r="C95" s="68">
        <v>366409</v>
      </c>
      <c r="D95" s="68" t="s">
        <v>112</v>
      </c>
      <c r="E95" s="68">
        <v>12</v>
      </c>
      <c r="F95" s="73"/>
      <c r="G95">
        <v>1565</v>
      </c>
      <c r="H95" s="74">
        <v>1565000</v>
      </c>
      <c r="I95" s="75">
        <v>939000</v>
      </c>
      <c r="J95" s="76">
        <v>1690200</v>
      </c>
      <c r="K95" s="77">
        <v>2028240</v>
      </c>
    </row>
    <row r="96" spans="3:11" x14ac:dyDescent="0.25">
      <c r="C96" s="68">
        <v>370000</v>
      </c>
      <c r="D96" s="68" t="s">
        <v>113</v>
      </c>
      <c r="E96" s="68">
        <v>12</v>
      </c>
      <c r="F96" s="73"/>
      <c r="H96" s="74">
        <v>0</v>
      </c>
      <c r="I96" s="75">
        <v>0</v>
      </c>
      <c r="J96" s="76">
        <v>0</v>
      </c>
      <c r="K96" s="77">
        <v>0</v>
      </c>
    </row>
    <row r="97" spans="3:11" x14ac:dyDescent="0.25">
      <c r="C97" s="68">
        <v>370001</v>
      </c>
      <c r="D97" s="68" t="s">
        <v>114</v>
      </c>
      <c r="E97" s="68">
        <v>12</v>
      </c>
      <c r="F97" s="73"/>
      <c r="H97" s="74">
        <v>0</v>
      </c>
      <c r="I97" s="75">
        <v>0</v>
      </c>
      <c r="J97" s="76">
        <v>0</v>
      </c>
      <c r="K97" s="77">
        <v>0</v>
      </c>
    </row>
    <row r="98" spans="3:11" x14ac:dyDescent="0.25">
      <c r="C98" s="68">
        <v>370002</v>
      </c>
      <c r="D98" s="68" t="s">
        <v>115</v>
      </c>
      <c r="E98" s="68">
        <v>12</v>
      </c>
      <c r="F98" s="73"/>
      <c r="G98">
        <v>6250</v>
      </c>
      <c r="H98" s="74">
        <v>6250000</v>
      </c>
      <c r="I98" s="75">
        <v>3750000</v>
      </c>
      <c r="J98" s="76">
        <v>6750000</v>
      </c>
      <c r="K98" s="77">
        <v>8100000</v>
      </c>
    </row>
    <row r="99" spans="3:11" x14ac:dyDescent="0.25">
      <c r="C99" s="68">
        <v>370003</v>
      </c>
      <c r="D99" s="68" t="s">
        <v>116</v>
      </c>
      <c r="E99" s="68">
        <v>12</v>
      </c>
      <c r="F99" s="73"/>
      <c r="G99">
        <v>475</v>
      </c>
      <c r="H99" s="74">
        <v>475000</v>
      </c>
      <c r="I99" s="75">
        <v>285000</v>
      </c>
      <c r="J99" s="76">
        <v>513000</v>
      </c>
      <c r="K99" s="77">
        <v>615600</v>
      </c>
    </row>
    <row r="100" spans="3:11" x14ac:dyDescent="0.25">
      <c r="C100" s="68">
        <v>370004</v>
      </c>
      <c r="D100" s="68" t="s">
        <v>117</v>
      </c>
      <c r="E100" s="68">
        <v>12</v>
      </c>
      <c r="F100" s="73"/>
      <c r="G100">
        <v>787.5</v>
      </c>
      <c r="H100" s="74">
        <v>787500</v>
      </c>
      <c r="I100" s="75">
        <v>472500</v>
      </c>
      <c r="J100" s="76">
        <v>850500</v>
      </c>
      <c r="K100" s="77">
        <v>1020600</v>
      </c>
    </row>
    <row r="101" spans="3:11" x14ac:dyDescent="0.25">
      <c r="C101" s="68">
        <v>370005</v>
      </c>
      <c r="D101" s="68" t="s">
        <v>118</v>
      </c>
      <c r="E101" s="68">
        <v>12</v>
      </c>
      <c r="F101" s="73"/>
      <c r="G101">
        <v>1200</v>
      </c>
      <c r="H101" s="74">
        <v>1200000</v>
      </c>
      <c r="I101" s="75">
        <v>720000</v>
      </c>
      <c r="J101" s="76">
        <v>1296000</v>
      </c>
      <c r="K101" s="77">
        <v>1555200</v>
      </c>
    </row>
    <row r="102" spans="3:11" x14ac:dyDescent="0.25">
      <c r="C102" s="68">
        <v>370007</v>
      </c>
      <c r="D102" s="68" t="s">
        <v>119</v>
      </c>
      <c r="E102" s="68">
        <v>12</v>
      </c>
      <c r="F102" s="73"/>
      <c r="H102" s="74">
        <v>0</v>
      </c>
      <c r="I102" s="75">
        <v>0</v>
      </c>
      <c r="J102" s="76">
        <v>0</v>
      </c>
      <c r="K102" s="77">
        <v>0</v>
      </c>
    </row>
    <row r="103" spans="3:11" x14ac:dyDescent="0.25">
      <c r="C103" s="68">
        <v>370008</v>
      </c>
      <c r="D103" s="68" t="s">
        <v>120</v>
      </c>
      <c r="E103" s="68">
        <v>12</v>
      </c>
      <c r="F103" s="73"/>
      <c r="G103">
        <v>130000</v>
      </c>
      <c r="H103" s="74">
        <v>130000000</v>
      </c>
      <c r="I103" s="75">
        <v>78000000</v>
      </c>
      <c r="J103" s="76">
        <v>140400000</v>
      </c>
      <c r="K103" s="77">
        <v>168480000</v>
      </c>
    </row>
    <row r="104" spans="3:11" x14ac:dyDescent="0.25">
      <c r="C104" s="68">
        <v>370009</v>
      </c>
      <c r="D104" s="68" t="s">
        <v>121</v>
      </c>
      <c r="E104" s="68">
        <v>12</v>
      </c>
      <c r="F104" s="73"/>
      <c r="G104">
        <v>2437.5</v>
      </c>
      <c r="H104" s="74">
        <v>2437500</v>
      </c>
      <c r="I104" s="75">
        <v>1462500</v>
      </c>
      <c r="J104" s="76">
        <v>2632500</v>
      </c>
      <c r="K104" s="77">
        <v>3159000</v>
      </c>
    </row>
    <row r="105" spans="3:11" x14ac:dyDescent="0.25">
      <c r="C105" s="68">
        <v>370010</v>
      </c>
      <c r="D105" s="68" t="s">
        <v>122</v>
      </c>
      <c r="E105" s="68">
        <v>12</v>
      </c>
      <c r="F105" s="73"/>
      <c r="G105">
        <v>12.5</v>
      </c>
      <c r="H105" s="74">
        <v>12500</v>
      </c>
      <c r="I105" s="75">
        <v>7500</v>
      </c>
      <c r="J105" s="76">
        <v>13500</v>
      </c>
      <c r="K105" s="77">
        <v>16200</v>
      </c>
    </row>
    <row r="106" spans="3:11" x14ac:dyDescent="0.25">
      <c r="C106" s="68">
        <v>370011</v>
      </c>
      <c r="D106" s="68" t="s">
        <v>123</v>
      </c>
      <c r="E106" s="68">
        <v>12</v>
      </c>
      <c r="F106" s="73"/>
      <c r="G106">
        <v>22.5</v>
      </c>
      <c r="H106" s="74">
        <v>22500</v>
      </c>
      <c r="I106" s="75">
        <v>13500</v>
      </c>
      <c r="J106" s="76">
        <v>24300</v>
      </c>
      <c r="K106" s="77">
        <v>29160</v>
      </c>
    </row>
    <row r="107" spans="3:11" x14ac:dyDescent="0.25">
      <c r="C107" s="68">
        <v>370012</v>
      </c>
      <c r="D107" s="68" t="s">
        <v>124</v>
      </c>
      <c r="E107" s="68">
        <v>12</v>
      </c>
      <c r="F107" s="73"/>
      <c r="G107">
        <v>30</v>
      </c>
      <c r="H107" s="74">
        <v>30000</v>
      </c>
      <c r="I107" s="75">
        <v>18000</v>
      </c>
      <c r="J107" s="76">
        <v>32400</v>
      </c>
      <c r="K107" s="77">
        <v>38880</v>
      </c>
    </row>
    <row r="108" spans="3:11" x14ac:dyDescent="0.25">
      <c r="C108" s="68">
        <v>370013</v>
      </c>
      <c r="D108" s="68" t="s">
        <v>125</v>
      </c>
      <c r="E108" s="68">
        <v>12</v>
      </c>
      <c r="F108" s="73"/>
      <c r="G108">
        <v>1200</v>
      </c>
      <c r="H108" s="74">
        <v>1200000</v>
      </c>
      <c r="I108" s="75">
        <v>720000</v>
      </c>
      <c r="J108" s="76">
        <v>1296000</v>
      </c>
      <c r="K108" s="77">
        <v>1555200</v>
      </c>
    </row>
    <row r="109" spans="3:11" x14ac:dyDescent="0.25">
      <c r="C109" s="68">
        <v>370014</v>
      </c>
      <c r="D109" s="68" t="s">
        <v>126</v>
      </c>
      <c r="E109" s="68">
        <v>12</v>
      </c>
      <c r="F109" s="73"/>
      <c r="G109">
        <v>1200</v>
      </c>
      <c r="H109" s="74">
        <v>1200000</v>
      </c>
      <c r="I109" s="75">
        <v>720000</v>
      </c>
      <c r="J109" s="76">
        <v>1296000</v>
      </c>
      <c r="K109" s="77">
        <v>1555200</v>
      </c>
    </row>
    <row r="110" spans="3:11" x14ac:dyDescent="0.25">
      <c r="C110" s="68">
        <v>370015</v>
      </c>
      <c r="D110" s="68" t="s">
        <v>127</v>
      </c>
      <c r="E110" s="68">
        <v>12</v>
      </c>
      <c r="F110" s="73"/>
      <c r="G110">
        <v>37.5</v>
      </c>
      <c r="H110" s="74">
        <v>37500</v>
      </c>
      <c r="I110" s="75">
        <v>22500</v>
      </c>
      <c r="J110" s="76">
        <v>40500</v>
      </c>
      <c r="K110" s="77">
        <v>48600</v>
      </c>
    </row>
    <row r="111" spans="3:11" x14ac:dyDescent="0.25">
      <c r="C111" s="68">
        <v>370016</v>
      </c>
      <c r="D111" s="68" t="s">
        <v>128</v>
      </c>
      <c r="E111" s="68">
        <v>12</v>
      </c>
      <c r="F111" s="73"/>
      <c r="G111">
        <v>287.5</v>
      </c>
      <c r="H111" s="74">
        <v>287500</v>
      </c>
      <c r="I111" s="75">
        <v>172500</v>
      </c>
      <c r="J111" s="76">
        <v>310500</v>
      </c>
      <c r="K111" s="77">
        <v>372600</v>
      </c>
    </row>
    <row r="112" spans="3:11" x14ac:dyDescent="0.25">
      <c r="C112" s="68">
        <v>370017</v>
      </c>
      <c r="D112" s="68" t="s">
        <v>129</v>
      </c>
      <c r="E112" s="68">
        <v>12</v>
      </c>
      <c r="F112" s="73"/>
      <c r="G112">
        <v>30</v>
      </c>
      <c r="H112" s="74">
        <v>30000</v>
      </c>
      <c r="I112" s="75">
        <v>18000</v>
      </c>
      <c r="J112" s="76">
        <v>32400</v>
      </c>
      <c r="K112" s="77">
        <v>38880</v>
      </c>
    </row>
    <row r="113" spans="3:11" x14ac:dyDescent="0.25">
      <c r="C113" s="68">
        <v>370018</v>
      </c>
      <c r="D113" s="68" t="s">
        <v>130</v>
      </c>
      <c r="E113" s="68">
        <v>12</v>
      </c>
      <c r="F113" s="73"/>
      <c r="G113">
        <v>30</v>
      </c>
      <c r="H113" s="74">
        <v>30000</v>
      </c>
      <c r="I113" s="75">
        <v>18000</v>
      </c>
      <c r="J113" s="76">
        <v>32400</v>
      </c>
      <c r="K113" s="77">
        <v>38880</v>
      </c>
    </row>
    <row r="114" spans="3:11" x14ac:dyDescent="0.25">
      <c r="C114" s="68">
        <v>370019</v>
      </c>
      <c r="D114" s="68" t="s">
        <v>131</v>
      </c>
      <c r="E114" s="68">
        <v>12</v>
      </c>
      <c r="F114" s="73"/>
      <c r="G114">
        <v>415</v>
      </c>
      <c r="H114" s="74">
        <v>415000</v>
      </c>
      <c r="I114" s="75">
        <v>249000</v>
      </c>
      <c r="J114" s="76">
        <v>448200</v>
      </c>
      <c r="K114" s="77">
        <v>537840</v>
      </c>
    </row>
    <row r="115" spans="3:11" x14ac:dyDescent="0.25">
      <c r="C115" s="68">
        <v>370020</v>
      </c>
      <c r="D115" s="68" t="s">
        <v>132</v>
      </c>
      <c r="E115" s="68">
        <v>12</v>
      </c>
      <c r="F115" s="73"/>
      <c r="G115">
        <v>12.5</v>
      </c>
      <c r="H115" s="74">
        <v>12500</v>
      </c>
      <c r="I115" s="75">
        <v>7500</v>
      </c>
      <c r="J115" s="76">
        <v>13500</v>
      </c>
      <c r="K115" s="77">
        <v>16200</v>
      </c>
    </row>
    <row r="116" spans="3:11" x14ac:dyDescent="0.25">
      <c r="C116" s="68">
        <v>374400</v>
      </c>
      <c r="D116" s="68" t="s">
        <v>133</v>
      </c>
      <c r="E116" s="68">
        <v>60</v>
      </c>
      <c r="F116" s="73"/>
      <c r="G116">
        <v>1775</v>
      </c>
      <c r="H116" s="74">
        <v>1775000</v>
      </c>
      <c r="I116" s="75">
        <v>1065000</v>
      </c>
      <c r="J116" s="76">
        <v>1917000</v>
      </c>
      <c r="K116" s="77">
        <v>2300400</v>
      </c>
    </row>
    <row r="117" spans="3:11" x14ac:dyDescent="0.25">
      <c r="C117" s="68" t="s">
        <v>134</v>
      </c>
      <c r="D117" s="68" t="s">
        <v>135</v>
      </c>
      <c r="E117" s="68">
        <v>60</v>
      </c>
      <c r="F117" s="73"/>
      <c r="G117">
        <v>55</v>
      </c>
      <c r="H117" s="74">
        <v>55000</v>
      </c>
      <c r="I117" s="75">
        <v>33000</v>
      </c>
      <c r="J117" s="76">
        <v>59400</v>
      </c>
      <c r="K117" s="77">
        <v>71280</v>
      </c>
    </row>
    <row r="118" spans="3:11" x14ac:dyDescent="0.25">
      <c r="C118" s="68" t="s">
        <v>136</v>
      </c>
      <c r="D118" s="68" t="s">
        <v>137</v>
      </c>
      <c r="E118" s="68">
        <v>60</v>
      </c>
      <c r="F118" s="73"/>
      <c r="G118">
        <v>1885</v>
      </c>
      <c r="H118" s="74">
        <v>1885000</v>
      </c>
      <c r="I118" s="75">
        <v>1131000</v>
      </c>
      <c r="J118" s="76">
        <v>2035800</v>
      </c>
      <c r="K118" s="77">
        <v>2442960</v>
      </c>
    </row>
    <row r="119" spans="3:11" x14ac:dyDescent="0.25">
      <c r="C119" s="68" t="s">
        <v>138</v>
      </c>
      <c r="D119" s="68" t="s">
        <v>139</v>
      </c>
      <c r="E119" s="68">
        <v>60</v>
      </c>
      <c r="F119" s="73"/>
      <c r="G119">
        <v>620</v>
      </c>
      <c r="H119" s="74">
        <v>620000</v>
      </c>
      <c r="I119" s="75">
        <v>372000</v>
      </c>
      <c r="J119" s="76">
        <v>669600</v>
      </c>
      <c r="K119" s="77">
        <v>803520</v>
      </c>
    </row>
    <row r="120" spans="3:11" x14ac:dyDescent="0.25">
      <c r="C120" s="68" t="s">
        <v>140</v>
      </c>
      <c r="D120" s="68" t="s">
        <v>141</v>
      </c>
      <c r="E120" s="68">
        <v>60</v>
      </c>
      <c r="F120" s="73"/>
      <c r="G120">
        <v>712.5</v>
      </c>
      <c r="H120" s="74">
        <v>712500</v>
      </c>
      <c r="I120" s="75">
        <v>427500</v>
      </c>
      <c r="J120" s="76">
        <v>769500</v>
      </c>
      <c r="K120" s="77">
        <v>923400</v>
      </c>
    </row>
    <row r="121" spans="3:11" x14ac:dyDescent="0.25">
      <c r="C121" s="68" t="s">
        <v>142</v>
      </c>
      <c r="D121" s="68" t="s">
        <v>143</v>
      </c>
      <c r="E121" s="68">
        <v>60</v>
      </c>
      <c r="F121" s="73"/>
      <c r="G121">
        <v>172.5</v>
      </c>
      <c r="H121" s="74">
        <v>172500</v>
      </c>
      <c r="I121" s="75">
        <v>103500</v>
      </c>
      <c r="J121" s="76">
        <v>186300</v>
      </c>
      <c r="K121" s="77">
        <v>223560</v>
      </c>
    </row>
    <row r="122" spans="3:11" x14ac:dyDescent="0.25">
      <c r="C122" s="68" t="s">
        <v>144</v>
      </c>
      <c r="D122" s="68" t="s">
        <v>145</v>
      </c>
      <c r="E122" s="68">
        <v>60</v>
      </c>
      <c r="F122" s="73"/>
      <c r="G122">
        <v>175</v>
      </c>
      <c r="H122" s="74">
        <v>175000</v>
      </c>
      <c r="I122" s="75">
        <v>105000</v>
      </c>
      <c r="J122" s="76">
        <v>189000</v>
      </c>
      <c r="K122" s="77">
        <v>226800</v>
      </c>
    </row>
    <row r="123" spans="3:11" x14ac:dyDescent="0.25">
      <c r="C123" s="68" t="s">
        <v>146</v>
      </c>
      <c r="D123" s="68" t="s">
        <v>147</v>
      </c>
      <c r="E123" s="68">
        <v>60</v>
      </c>
      <c r="F123" s="73"/>
      <c r="G123">
        <v>177.5</v>
      </c>
      <c r="H123" s="74">
        <v>177500</v>
      </c>
      <c r="I123" s="75">
        <v>106500</v>
      </c>
      <c r="J123" s="76">
        <v>191700</v>
      </c>
      <c r="K123" s="77">
        <v>230040</v>
      </c>
    </row>
    <row r="124" spans="3:11" x14ac:dyDescent="0.25">
      <c r="C124" s="68" t="s">
        <v>148</v>
      </c>
      <c r="D124" s="69" t="s">
        <v>149</v>
      </c>
      <c r="E124" s="68">
        <v>60</v>
      </c>
      <c r="F124" s="73"/>
      <c r="G124">
        <v>177.5</v>
      </c>
      <c r="H124" s="74">
        <v>177500</v>
      </c>
      <c r="I124" s="75">
        <v>106500</v>
      </c>
      <c r="J124" s="76">
        <v>191700</v>
      </c>
      <c r="K124" s="77">
        <v>230040</v>
      </c>
    </row>
    <row r="125" spans="3:11" x14ac:dyDescent="0.25">
      <c r="C125" s="68" t="s">
        <v>150</v>
      </c>
      <c r="D125" s="68" t="s">
        <v>151</v>
      </c>
      <c r="E125" s="68">
        <v>60</v>
      </c>
      <c r="F125" s="73"/>
      <c r="G125">
        <v>207.5</v>
      </c>
      <c r="H125" s="74">
        <v>207500</v>
      </c>
      <c r="I125" s="75">
        <v>124500</v>
      </c>
      <c r="J125" s="76">
        <v>224100</v>
      </c>
      <c r="K125" s="77">
        <v>268920</v>
      </c>
    </row>
    <row r="126" spans="3:11" x14ac:dyDescent="0.25">
      <c r="C126" s="68" t="s">
        <v>152</v>
      </c>
      <c r="D126" s="68" t="s">
        <v>153</v>
      </c>
      <c r="E126" s="68">
        <v>60</v>
      </c>
      <c r="F126" s="73"/>
      <c r="G126">
        <v>207.5</v>
      </c>
      <c r="H126" s="74">
        <v>207500</v>
      </c>
      <c r="I126" s="75">
        <v>124500</v>
      </c>
      <c r="J126" s="76">
        <v>224100</v>
      </c>
      <c r="K126" s="77">
        <v>268920</v>
      </c>
    </row>
    <row r="127" spans="3:11" x14ac:dyDescent="0.25">
      <c r="C127" s="68" t="s">
        <v>154</v>
      </c>
      <c r="D127" s="68" t="s">
        <v>155</v>
      </c>
      <c r="E127" s="68">
        <v>60</v>
      </c>
      <c r="F127" s="73"/>
      <c r="G127">
        <v>287.5</v>
      </c>
      <c r="H127" s="74">
        <v>287500</v>
      </c>
      <c r="I127" s="75">
        <v>172500</v>
      </c>
      <c r="J127" s="76">
        <v>310500</v>
      </c>
      <c r="K127" s="77">
        <v>372600</v>
      </c>
    </row>
    <row r="128" spans="3:11" x14ac:dyDescent="0.25">
      <c r="C128" s="68" t="s">
        <v>156</v>
      </c>
      <c r="D128" s="68" t="s">
        <v>157</v>
      </c>
      <c r="E128" s="68">
        <v>60</v>
      </c>
      <c r="F128" s="73"/>
      <c r="G128">
        <v>240</v>
      </c>
      <c r="H128" s="74">
        <v>240000</v>
      </c>
      <c r="I128" s="75">
        <v>144000</v>
      </c>
      <c r="J128" s="76">
        <v>259200</v>
      </c>
      <c r="K128" s="77">
        <v>311040</v>
      </c>
    </row>
    <row r="129" spans="3:11" x14ac:dyDescent="0.25">
      <c r="C129" s="68" t="s">
        <v>158</v>
      </c>
      <c r="D129" s="68" t="s">
        <v>159</v>
      </c>
      <c r="E129" s="68">
        <v>12</v>
      </c>
      <c r="F129" s="73"/>
      <c r="G129">
        <v>1565</v>
      </c>
      <c r="H129" s="74">
        <v>1565000</v>
      </c>
      <c r="I129" s="75">
        <v>939000</v>
      </c>
      <c r="J129" s="76">
        <v>1690200</v>
      </c>
      <c r="K129" s="77">
        <v>2028240</v>
      </c>
    </row>
    <row r="130" spans="3:11" x14ac:dyDescent="0.25">
      <c r="C130" s="68" t="s">
        <v>160</v>
      </c>
      <c r="D130" s="68" t="s">
        <v>161</v>
      </c>
      <c r="E130" s="68">
        <v>12</v>
      </c>
      <c r="F130" s="73"/>
      <c r="G130">
        <v>1565</v>
      </c>
      <c r="H130" s="74">
        <v>1565000</v>
      </c>
      <c r="I130" s="75">
        <v>939000</v>
      </c>
      <c r="J130" s="76">
        <v>1690200</v>
      </c>
      <c r="K130" s="77">
        <v>2028240</v>
      </c>
    </row>
    <row r="131" spans="3:11" x14ac:dyDescent="0.25">
      <c r="C131" s="68" t="s">
        <v>162</v>
      </c>
      <c r="D131" s="68" t="s">
        <v>163</v>
      </c>
      <c r="E131" s="68">
        <v>12</v>
      </c>
      <c r="F131" s="73"/>
      <c r="G131">
        <v>1565</v>
      </c>
      <c r="H131" s="74">
        <v>1565000</v>
      </c>
      <c r="I131" s="75">
        <v>939000</v>
      </c>
      <c r="J131" s="76">
        <v>1690200</v>
      </c>
      <c r="K131" s="77">
        <v>2028240</v>
      </c>
    </row>
    <row r="132" spans="3:11" x14ac:dyDescent="0.25">
      <c r="C132" s="68" t="s">
        <v>164</v>
      </c>
      <c r="D132" s="68" t="s">
        <v>163</v>
      </c>
      <c r="E132" s="68">
        <v>12</v>
      </c>
      <c r="F132" s="73"/>
      <c r="G132">
        <v>1565</v>
      </c>
      <c r="H132" s="74">
        <v>1565000</v>
      </c>
      <c r="I132" s="75">
        <v>939000</v>
      </c>
      <c r="J132" s="76">
        <v>1690200</v>
      </c>
      <c r="K132" s="77">
        <v>2028240</v>
      </c>
    </row>
    <row r="133" spans="3:11" x14ac:dyDescent="0.25">
      <c r="C133" s="68" t="s">
        <v>165</v>
      </c>
      <c r="D133" s="68" t="s">
        <v>166</v>
      </c>
      <c r="E133" s="68">
        <v>60</v>
      </c>
      <c r="F133" s="73"/>
      <c r="G133">
        <v>72.5</v>
      </c>
      <c r="H133" s="74">
        <v>72500</v>
      </c>
      <c r="I133" s="75">
        <v>43500</v>
      </c>
      <c r="J133" s="76">
        <v>78300</v>
      </c>
      <c r="K133" s="77">
        <v>93960</v>
      </c>
    </row>
    <row r="134" spans="3:11" x14ac:dyDescent="0.25">
      <c r="C134" s="71" t="s">
        <v>356</v>
      </c>
      <c r="D134" s="71" t="s">
        <v>357</v>
      </c>
      <c r="E134" s="81"/>
      <c r="F134" s="81"/>
      <c r="G134">
        <v>140</v>
      </c>
      <c r="H134" s="74">
        <v>140000</v>
      </c>
      <c r="I134" s="79">
        <v>84000</v>
      </c>
      <c r="J134" s="76">
        <v>151200</v>
      </c>
      <c r="K134" s="80">
        <v>181440</v>
      </c>
    </row>
    <row r="135" spans="3:11" x14ac:dyDescent="0.25">
      <c r="C135" s="68" t="s">
        <v>167</v>
      </c>
      <c r="D135" s="68" t="s">
        <v>168</v>
      </c>
      <c r="E135" s="68">
        <v>24</v>
      </c>
      <c r="F135" s="73"/>
      <c r="G135">
        <v>47.5</v>
      </c>
      <c r="H135" s="74">
        <v>47500</v>
      </c>
      <c r="I135" s="75">
        <v>28500</v>
      </c>
      <c r="J135" s="76">
        <v>51300</v>
      </c>
      <c r="K135" s="77">
        <v>61560</v>
      </c>
    </row>
    <row r="136" spans="3:11" x14ac:dyDescent="0.25">
      <c r="C136" s="68" t="s">
        <v>169</v>
      </c>
      <c r="D136" s="69" t="s">
        <v>170</v>
      </c>
      <c r="E136" s="68">
        <v>24</v>
      </c>
      <c r="F136" s="73"/>
      <c r="G136">
        <v>60</v>
      </c>
      <c r="H136" s="74">
        <v>60000</v>
      </c>
      <c r="I136" s="75">
        <v>36000</v>
      </c>
      <c r="J136" s="76">
        <v>64800</v>
      </c>
      <c r="K136" s="77">
        <v>77760</v>
      </c>
    </row>
    <row r="137" spans="3:11" x14ac:dyDescent="0.25">
      <c r="C137" s="68" t="s">
        <v>171</v>
      </c>
      <c r="D137" s="68" t="s">
        <v>172</v>
      </c>
      <c r="E137" s="68">
        <v>24</v>
      </c>
      <c r="F137" s="73"/>
      <c r="G137">
        <v>120</v>
      </c>
      <c r="H137" s="74">
        <v>120000</v>
      </c>
      <c r="I137" s="75">
        <v>72000</v>
      </c>
      <c r="J137" s="76">
        <v>129600</v>
      </c>
      <c r="K137" s="77">
        <v>155520</v>
      </c>
    </row>
    <row r="138" spans="3:11" x14ac:dyDescent="0.25">
      <c r="C138" s="68" t="s">
        <v>173</v>
      </c>
      <c r="D138" s="68" t="s">
        <v>174</v>
      </c>
      <c r="E138" s="68">
        <v>60</v>
      </c>
      <c r="F138" s="73"/>
      <c r="G138">
        <v>357.5</v>
      </c>
      <c r="H138" s="74">
        <v>357500</v>
      </c>
      <c r="I138" s="75">
        <v>214500</v>
      </c>
      <c r="J138" s="76">
        <v>386100</v>
      </c>
      <c r="K138" s="77">
        <v>463320</v>
      </c>
    </row>
    <row r="139" spans="3:11" x14ac:dyDescent="0.25">
      <c r="C139" s="68" t="s">
        <v>175</v>
      </c>
      <c r="D139" s="68" t="s">
        <v>176</v>
      </c>
      <c r="E139" s="68">
        <v>60</v>
      </c>
      <c r="F139" s="73"/>
      <c r="G139">
        <v>110</v>
      </c>
      <c r="H139" s="74">
        <v>110000</v>
      </c>
      <c r="I139" s="75">
        <v>66000</v>
      </c>
      <c r="J139" s="76">
        <v>118800</v>
      </c>
      <c r="K139" s="77">
        <v>142560</v>
      </c>
    </row>
    <row r="140" spans="3:11" x14ac:dyDescent="0.25">
      <c r="C140" s="68" t="s">
        <v>177</v>
      </c>
      <c r="D140" s="68" t="s">
        <v>178</v>
      </c>
      <c r="E140" s="68">
        <v>18</v>
      </c>
      <c r="F140" s="73"/>
      <c r="G140">
        <v>227.5</v>
      </c>
      <c r="H140" s="74">
        <v>227500</v>
      </c>
      <c r="I140" s="75">
        <v>136500</v>
      </c>
      <c r="J140" s="76">
        <v>245700</v>
      </c>
      <c r="K140" s="77">
        <v>294840</v>
      </c>
    </row>
    <row r="141" spans="3:11" x14ac:dyDescent="0.25">
      <c r="C141" s="68" t="s">
        <v>179</v>
      </c>
      <c r="D141" s="68" t="s">
        <v>180</v>
      </c>
      <c r="E141" s="68">
        <v>18</v>
      </c>
      <c r="F141" s="73"/>
      <c r="G141">
        <v>52.5</v>
      </c>
      <c r="H141" s="74">
        <v>52500</v>
      </c>
      <c r="I141" s="75">
        <v>31500</v>
      </c>
      <c r="J141" s="76">
        <v>56700</v>
      </c>
      <c r="K141" s="77">
        <v>68040</v>
      </c>
    </row>
    <row r="142" spans="3:11" x14ac:dyDescent="0.25">
      <c r="C142" s="68" t="s">
        <v>181</v>
      </c>
      <c r="D142" s="68" t="s">
        <v>182</v>
      </c>
      <c r="E142" s="68">
        <v>18</v>
      </c>
      <c r="F142" s="73"/>
      <c r="G142">
        <v>10</v>
      </c>
      <c r="H142" s="74">
        <v>10000</v>
      </c>
      <c r="I142" s="75">
        <v>6000</v>
      </c>
      <c r="J142" s="76">
        <v>10800</v>
      </c>
      <c r="K142" s="77">
        <v>12960</v>
      </c>
    </row>
    <row r="143" spans="3:11" x14ac:dyDescent="0.25">
      <c r="C143" s="68" t="s">
        <v>183</v>
      </c>
      <c r="D143" s="68" t="s">
        <v>184</v>
      </c>
      <c r="E143" s="68">
        <v>18</v>
      </c>
      <c r="F143" s="73"/>
      <c r="G143">
        <v>42.5</v>
      </c>
      <c r="H143" s="74">
        <v>42500</v>
      </c>
      <c r="I143" s="75">
        <v>25500</v>
      </c>
      <c r="J143" s="76">
        <v>45900</v>
      </c>
      <c r="K143" s="77">
        <v>55080</v>
      </c>
    </row>
    <row r="144" spans="3:11" x14ac:dyDescent="0.25">
      <c r="C144" s="68" t="s">
        <v>185</v>
      </c>
      <c r="D144" s="68" t="s">
        <v>186</v>
      </c>
      <c r="E144" s="68">
        <v>18</v>
      </c>
      <c r="F144" s="73"/>
      <c r="G144">
        <v>645</v>
      </c>
      <c r="H144" s="74">
        <v>645000</v>
      </c>
      <c r="I144" s="75">
        <v>387000</v>
      </c>
      <c r="J144" s="76">
        <v>696600</v>
      </c>
      <c r="K144" s="77">
        <v>835920</v>
      </c>
    </row>
    <row r="145" spans="3:11" x14ac:dyDescent="0.25">
      <c r="C145" s="68" t="s">
        <v>187</v>
      </c>
      <c r="D145" s="68" t="s">
        <v>188</v>
      </c>
      <c r="E145" s="68">
        <v>18</v>
      </c>
      <c r="F145" s="73"/>
      <c r="G145">
        <v>645</v>
      </c>
      <c r="H145" s="74">
        <v>645000</v>
      </c>
      <c r="I145" s="75">
        <v>387000</v>
      </c>
      <c r="J145" s="76">
        <v>696600</v>
      </c>
      <c r="K145" s="77">
        <v>835920</v>
      </c>
    </row>
    <row r="146" spans="3:11" x14ac:dyDescent="0.25">
      <c r="C146" s="68" t="s">
        <v>189</v>
      </c>
      <c r="D146" s="68" t="s">
        <v>190</v>
      </c>
      <c r="E146" s="68">
        <v>18</v>
      </c>
      <c r="F146" s="73"/>
      <c r="G146">
        <v>645</v>
      </c>
      <c r="H146" s="74">
        <v>645000</v>
      </c>
      <c r="I146" s="75">
        <v>387000</v>
      </c>
      <c r="J146" s="76">
        <v>696600</v>
      </c>
      <c r="K146" s="77">
        <v>835920</v>
      </c>
    </row>
    <row r="147" spans="3:11" x14ac:dyDescent="0.25">
      <c r="C147" s="68" t="s">
        <v>191</v>
      </c>
      <c r="D147" s="68" t="s">
        <v>192</v>
      </c>
      <c r="E147" s="68">
        <v>60</v>
      </c>
      <c r="F147" s="73"/>
      <c r="G147">
        <v>1817.5</v>
      </c>
      <c r="H147" s="74">
        <v>1817500</v>
      </c>
      <c r="I147" s="75">
        <v>1090500</v>
      </c>
      <c r="J147" s="76">
        <v>1962900</v>
      </c>
      <c r="K147" s="77">
        <v>2355480</v>
      </c>
    </row>
    <row r="148" spans="3:11" x14ac:dyDescent="0.25">
      <c r="C148" s="68" t="s">
        <v>193</v>
      </c>
      <c r="D148" s="68" t="s">
        <v>194</v>
      </c>
      <c r="E148" s="68">
        <v>18</v>
      </c>
      <c r="F148" s="73"/>
      <c r="G148">
        <v>217.5</v>
      </c>
      <c r="H148" s="74">
        <v>217500</v>
      </c>
      <c r="I148" s="75">
        <v>130500</v>
      </c>
      <c r="J148" s="76">
        <v>234900</v>
      </c>
      <c r="K148" s="77">
        <v>281880</v>
      </c>
    </row>
    <row r="149" spans="3:11" x14ac:dyDescent="0.25">
      <c r="C149" s="68" t="s">
        <v>195</v>
      </c>
      <c r="D149" s="68" t="s">
        <v>196</v>
      </c>
      <c r="E149" s="68">
        <v>24</v>
      </c>
      <c r="F149" s="73"/>
      <c r="G149">
        <v>175</v>
      </c>
      <c r="H149" s="74">
        <v>175000</v>
      </c>
      <c r="I149" s="75">
        <v>105000</v>
      </c>
      <c r="J149" s="76">
        <v>189000</v>
      </c>
      <c r="K149" s="77">
        <v>226800</v>
      </c>
    </row>
    <row r="150" spans="3:11" x14ac:dyDescent="0.25">
      <c r="C150" s="68" t="s">
        <v>197</v>
      </c>
      <c r="D150" s="68" t="s">
        <v>198</v>
      </c>
      <c r="E150" s="68">
        <v>24</v>
      </c>
      <c r="F150" s="73"/>
      <c r="G150">
        <v>160</v>
      </c>
      <c r="H150" s="74">
        <v>160000</v>
      </c>
      <c r="I150" s="75">
        <v>96000</v>
      </c>
      <c r="J150" s="76">
        <v>172800</v>
      </c>
      <c r="K150" s="77">
        <v>207360</v>
      </c>
    </row>
    <row r="151" spans="3:11" x14ac:dyDescent="0.25">
      <c r="C151" s="68" t="s">
        <v>199</v>
      </c>
      <c r="D151" s="68" t="s">
        <v>200</v>
      </c>
      <c r="E151" s="68">
        <v>24</v>
      </c>
      <c r="F151" s="73"/>
      <c r="G151">
        <v>165</v>
      </c>
      <c r="H151" s="74">
        <v>165000</v>
      </c>
      <c r="I151" s="75">
        <v>99000</v>
      </c>
      <c r="J151" s="76">
        <v>178200</v>
      </c>
      <c r="K151" s="77">
        <v>213840</v>
      </c>
    </row>
    <row r="152" spans="3:11" x14ac:dyDescent="0.25">
      <c r="C152" s="68" t="s">
        <v>201</v>
      </c>
      <c r="D152" s="68" t="s">
        <v>202</v>
      </c>
      <c r="E152" s="68">
        <v>24</v>
      </c>
      <c r="F152" s="73"/>
      <c r="G152">
        <v>165</v>
      </c>
      <c r="H152" s="74">
        <v>165000</v>
      </c>
      <c r="I152" s="75">
        <v>99000</v>
      </c>
      <c r="J152" s="76">
        <v>178200</v>
      </c>
      <c r="K152" s="77">
        <v>213840</v>
      </c>
    </row>
    <row r="153" spans="3:11" x14ac:dyDescent="0.25">
      <c r="C153" s="68" t="s">
        <v>203</v>
      </c>
      <c r="D153" s="68" t="s">
        <v>204</v>
      </c>
      <c r="E153" s="68">
        <v>24</v>
      </c>
      <c r="F153" s="73"/>
      <c r="G153">
        <v>275</v>
      </c>
      <c r="H153" s="74">
        <v>275000</v>
      </c>
      <c r="I153" s="75">
        <v>165000</v>
      </c>
      <c r="J153" s="76">
        <v>297000</v>
      </c>
      <c r="K153" s="77">
        <v>356400</v>
      </c>
    </row>
    <row r="154" spans="3:11" x14ac:dyDescent="0.25">
      <c r="C154" s="68" t="s">
        <v>205</v>
      </c>
      <c r="D154" s="68" t="s">
        <v>206</v>
      </c>
      <c r="E154" s="68">
        <v>24</v>
      </c>
      <c r="F154" s="73"/>
      <c r="G154">
        <v>275</v>
      </c>
      <c r="H154" s="74">
        <v>275000</v>
      </c>
      <c r="I154" s="75">
        <v>165000</v>
      </c>
      <c r="J154" s="76">
        <v>297000</v>
      </c>
      <c r="K154" s="77">
        <v>356400</v>
      </c>
    </row>
    <row r="155" spans="3:11" x14ac:dyDescent="0.25">
      <c r="C155" s="68" t="s">
        <v>207</v>
      </c>
      <c r="D155" s="68" t="s">
        <v>208</v>
      </c>
      <c r="E155" s="68">
        <v>24</v>
      </c>
      <c r="F155" s="73"/>
      <c r="G155">
        <v>295</v>
      </c>
      <c r="H155" s="74">
        <v>295000</v>
      </c>
      <c r="I155" s="75">
        <v>177000</v>
      </c>
      <c r="J155" s="76">
        <v>318600</v>
      </c>
      <c r="K155" s="77">
        <v>382320</v>
      </c>
    </row>
    <row r="156" spans="3:11" x14ac:dyDescent="0.25">
      <c r="C156" s="68" t="s">
        <v>209</v>
      </c>
      <c r="D156" s="68" t="s">
        <v>210</v>
      </c>
      <c r="E156" s="68">
        <v>24</v>
      </c>
      <c r="F156" s="73"/>
      <c r="G156">
        <v>287.5</v>
      </c>
      <c r="H156" s="74">
        <v>287500</v>
      </c>
      <c r="I156" s="75">
        <v>172500</v>
      </c>
      <c r="J156" s="76">
        <v>310500</v>
      </c>
      <c r="K156" s="77">
        <v>372600</v>
      </c>
    </row>
    <row r="157" spans="3:11" x14ac:dyDescent="0.25">
      <c r="C157" s="68" t="s">
        <v>211</v>
      </c>
      <c r="D157" s="68" t="s">
        <v>212</v>
      </c>
      <c r="E157" s="68">
        <v>24</v>
      </c>
      <c r="F157" s="73"/>
      <c r="G157">
        <v>45</v>
      </c>
      <c r="H157" s="74">
        <v>45000</v>
      </c>
      <c r="I157" s="75">
        <v>27000</v>
      </c>
      <c r="J157" s="76">
        <v>48600</v>
      </c>
      <c r="K157" s="77">
        <v>58320</v>
      </c>
    </row>
    <row r="158" spans="3:11" x14ac:dyDescent="0.25">
      <c r="C158" s="68" t="s">
        <v>213</v>
      </c>
      <c r="D158" s="68" t="s">
        <v>214</v>
      </c>
      <c r="E158" s="68">
        <v>60</v>
      </c>
      <c r="F158" s="73"/>
      <c r="G158">
        <v>102.5</v>
      </c>
      <c r="H158" s="74">
        <v>102500</v>
      </c>
      <c r="I158" s="75">
        <v>61500</v>
      </c>
      <c r="J158" s="76">
        <v>110700</v>
      </c>
      <c r="K158" s="77">
        <v>132840</v>
      </c>
    </row>
    <row r="159" spans="3:11" x14ac:dyDescent="0.25">
      <c r="C159" s="68" t="s">
        <v>215</v>
      </c>
      <c r="D159" s="68" t="s">
        <v>216</v>
      </c>
      <c r="E159" s="68">
        <v>60</v>
      </c>
      <c r="F159" s="73"/>
      <c r="G159">
        <v>155</v>
      </c>
      <c r="H159" s="74">
        <v>155000</v>
      </c>
      <c r="I159" s="75">
        <v>93000</v>
      </c>
      <c r="J159" s="76">
        <v>167400</v>
      </c>
      <c r="K159" s="77">
        <v>200880</v>
      </c>
    </row>
    <row r="160" spans="3:11" x14ac:dyDescent="0.25">
      <c r="C160" s="68" t="s">
        <v>217</v>
      </c>
      <c r="D160" s="68" t="s">
        <v>218</v>
      </c>
      <c r="E160" s="68">
        <v>60</v>
      </c>
      <c r="F160" s="73"/>
      <c r="G160">
        <v>115</v>
      </c>
      <c r="H160" s="74">
        <v>115000</v>
      </c>
      <c r="I160" s="75">
        <v>69000</v>
      </c>
      <c r="J160" s="76">
        <v>124200</v>
      </c>
      <c r="K160" s="77">
        <v>149040</v>
      </c>
    </row>
    <row r="161" spans="3:11" x14ac:dyDescent="0.25">
      <c r="C161" s="68" t="s">
        <v>219</v>
      </c>
      <c r="D161" s="69" t="s">
        <v>220</v>
      </c>
      <c r="E161" s="68">
        <v>60</v>
      </c>
      <c r="F161" s="73"/>
      <c r="G161">
        <v>707.5</v>
      </c>
      <c r="H161" s="74">
        <v>707500</v>
      </c>
      <c r="I161" s="75">
        <v>424500</v>
      </c>
      <c r="J161" s="76">
        <v>764100</v>
      </c>
      <c r="K161" s="77">
        <v>916920</v>
      </c>
    </row>
    <row r="162" spans="3:11" x14ac:dyDescent="0.25">
      <c r="C162" s="68" t="s">
        <v>221</v>
      </c>
      <c r="D162" s="68" t="s">
        <v>222</v>
      </c>
      <c r="E162" s="68">
        <v>60</v>
      </c>
      <c r="F162" s="73"/>
      <c r="G162">
        <v>65</v>
      </c>
      <c r="H162" s="74">
        <v>65000</v>
      </c>
      <c r="I162" s="75">
        <v>39000</v>
      </c>
      <c r="J162" s="76">
        <v>70200</v>
      </c>
      <c r="K162" s="77">
        <v>84240</v>
      </c>
    </row>
    <row r="163" spans="3:11" x14ac:dyDescent="0.25">
      <c r="C163" s="68" t="s">
        <v>223</v>
      </c>
      <c r="D163" s="69" t="s">
        <v>224</v>
      </c>
      <c r="E163" s="68">
        <v>60</v>
      </c>
      <c r="F163" s="73"/>
      <c r="G163">
        <v>87.5</v>
      </c>
      <c r="H163" s="74">
        <v>87500</v>
      </c>
      <c r="I163" s="75">
        <v>52500</v>
      </c>
      <c r="J163" s="76">
        <v>94500</v>
      </c>
      <c r="K163" s="77">
        <v>113400</v>
      </c>
    </row>
    <row r="164" spans="3:11" x14ac:dyDescent="0.25">
      <c r="C164" s="68" t="s">
        <v>225</v>
      </c>
      <c r="D164" s="68" t="s">
        <v>226</v>
      </c>
      <c r="E164" s="68">
        <v>18</v>
      </c>
      <c r="F164" s="73"/>
      <c r="G164">
        <v>402.5</v>
      </c>
      <c r="H164" s="74">
        <v>402500</v>
      </c>
      <c r="I164" s="75">
        <v>241500</v>
      </c>
      <c r="J164" s="76">
        <v>434700</v>
      </c>
      <c r="K164" s="77">
        <v>521640</v>
      </c>
    </row>
    <row r="165" spans="3:11" x14ac:dyDescent="0.25">
      <c r="C165" s="68" t="s">
        <v>227</v>
      </c>
      <c r="D165" s="68" t="s">
        <v>228</v>
      </c>
      <c r="E165" s="68">
        <v>18</v>
      </c>
      <c r="F165" s="73"/>
      <c r="G165">
        <v>595</v>
      </c>
      <c r="H165" s="74">
        <v>595000</v>
      </c>
      <c r="I165" s="75">
        <v>357000</v>
      </c>
      <c r="J165" s="76">
        <v>642600</v>
      </c>
      <c r="K165" s="77">
        <v>771120</v>
      </c>
    </row>
    <row r="166" spans="3:11" x14ac:dyDescent="0.25">
      <c r="C166" s="68" t="s">
        <v>229</v>
      </c>
      <c r="D166" s="68" t="s">
        <v>230</v>
      </c>
      <c r="E166" s="68">
        <v>60</v>
      </c>
      <c r="F166" s="73"/>
      <c r="G166">
        <v>50</v>
      </c>
      <c r="H166" s="74">
        <v>50000</v>
      </c>
      <c r="I166" s="75">
        <v>30000</v>
      </c>
      <c r="J166" s="76">
        <v>54000</v>
      </c>
      <c r="K166" s="77">
        <v>64800</v>
      </c>
    </row>
    <row r="167" spans="3:11" x14ac:dyDescent="0.25">
      <c r="C167" s="68" t="s">
        <v>231</v>
      </c>
      <c r="D167" s="68" t="s">
        <v>232</v>
      </c>
      <c r="E167" s="68">
        <v>60</v>
      </c>
      <c r="F167" s="73"/>
      <c r="G167">
        <v>107.5</v>
      </c>
      <c r="H167" s="74">
        <v>107500</v>
      </c>
      <c r="I167" s="75">
        <v>64500</v>
      </c>
      <c r="J167" s="76">
        <v>116100</v>
      </c>
      <c r="K167" s="77">
        <v>139320</v>
      </c>
    </row>
    <row r="168" spans="3:11" x14ac:dyDescent="0.25">
      <c r="C168" s="68" t="s">
        <v>233</v>
      </c>
      <c r="D168" s="68" t="s">
        <v>234</v>
      </c>
      <c r="E168" s="68">
        <v>60</v>
      </c>
      <c r="F168" s="73"/>
      <c r="G168">
        <v>155</v>
      </c>
      <c r="H168" s="74">
        <v>155000</v>
      </c>
      <c r="I168" s="75">
        <v>93000</v>
      </c>
      <c r="J168" s="76">
        <v>167400</v>
      </c>
      <c r="K168" s="77">
        <v>200880</v>
      </c>
    </row>
    <row r="169" spans="3:11" x14ac:dyDescent="0.25">
      <c r="C169" s="68" t="s">
        <v>235</v>
      </c>
      <c r="D169" s="68" t="s">
        <v>236</v>
      </c>
      <c r="E169" s="68">
        <v>60</v>
      </c>
      <c r="F169" s="73"/>
      <c r="G169">
        <v>90</v>
      </c>
      <c r="H169" s="74">
        <v>90000</v>
      </c>
      <c r="I169" s="75">
        <v>54000</v>
      </c>
      <c r="J169" s="76">
        <v>97200</v>
      </c>
      <c r="K169" s="77">
        <v>116640</v>
      </c>
    </row>
    <row r="170" spans="3:11" x14ac:dyDescent="0.25">
      <c r="C170" s="68" t="s">
        <v>237</v>
      </c>
      <c r="D170" s="68" t="s">
        <v>238</v>
      </c>
      <c r="E170" s="68">
        <v>60</v>
      </c>
      <c r="F170" s="73"/>
      <c r="G170">
        <v>105</v>
      </c>
      <c r="H170" s="74">
        <v>105000</v>
      </c>
      <c r="I170" s="75">
        <v>63000</v>
      </c>
      <c r="J170" s="76">
        <v>113400</v>
      </c>
      <c r="K170" s="77">
        <v>136080</v>
      </c>
    </row>
    <row r="171" spans="3:11" x14ac:dyDescent="0.25">
      <c r="C171" s="68" t="s">
        <v>239</v>
      </c>
      <c r="D171" s="68" t="s">
        <v>240</v>
      </c>
      <c r="E171" s="68">
        <v>60</v>
      </c>
      <c r="F171" s="73"/>
      <c r="G171">
        <v>315</v>
      </c>
      <c r="H171" s="74">
        <v>315000</v>
      </c>
      <c r="I171" s="75">
        <v>189000</v>
      </c>
      <c r="J171" s="76">
        <v>340200</v>
      </c>
      <c r="K171" s="77">
        <v>408240</v>
      </c>
    </row>
    <row r="172" spans="3:11" x14ac:dyDescent="0.25">
      <c r="C172" s="68" t="s">
        <v>241</v>
      </c>
      <c r="D172" s="68" t="s">
        <v>242</v>
      </c>
      <c r="E172" s="68">
        <v>60</v>
      </c>
      <c r="F172" s="73"/>
      <c r="G172">
        <v>32.5</v>
      </c>
      <c r="H172" s="74">
        <v>32500</v>
      </c>
      <c r="I172" s="75">
        <v>19500</v>
      </c>
      <c r="J172" s="76">
        <v>35100</v>
      </c>
      <c r="K172" s="77">
        <v>42120</v>
      </c>
    </row>
    <row r="173" spans="3:11" x14ac:dyDescent="0.25">
      <c r="C173" s="68" t="s">
        <v>243</v>
      </c>
      <c r="D173" s="68" t="s">
        <v>244</v>
      </c>
      <c r="E173" s="68">
        <v>60</v>
      </c>
      <c r="F173" s="73"/>
      <c r="G173">
        <v>37.5</v>
      </c>
      <c r="H173" s="74">
        <v>37500</v>
      </c>
      <c r="I173" s="75">
        <v>22500</v>
      </c>
      <c r="J173" s="76">
        <v>40500</v>
      </c>
      <c r="K173" s="77">
        <v>48600</v>
      </c>
    </row>
    <row r="174" spans="3:11" x14ac:dyDescent="0.25">
      <c r="C174" s="68" t="s">
        <v>245</v>
      </c>
      <c r="D174" s="68" t="s">
        <v>246</v>
      </c>
      <c r="E174" s="68">
        <v>60</v>
      </c>
      <c r="F174" s="73"/>
      <c r="G174">
        <v>400</v>
      </c>
      <c r="H174" s="74">
        <v>400000</v>
      </c>
      <c r="I174" s="75">
        <v>240000</v>
      </c>
      <c r="J174" s="76">
        <v>432000</v>
      </c>
      <c r="K174" s="77">
        <v>518400</v>
      </c>
    </row>
    <row r="175" spans="3:11" x14ac:dyDescent="0.25">
      <c r="C175" s="68" t="s">
        <v>247</v>
      </c>
      <c r="D175" s="68" t="s">
        <v>248</v>
      </c>
      <c r="E175" s="68">
        <v>60</v>
      </c>
      <c r="F175" s="73"/>
      <c r="G175">
        <v>647.5</v>
      </c>
      <c r="H175" s="74">
        <v>647500</v>
      </c>
      <c r="I175" s="75">
        <v>388500</v>
      </c>
      <c r="J175" s="76">
        <v>699300</v>
      </c>
      <c r="K175" s="77">
        <v>839160</v>
      </c>
    </row>
    <row r="176" spans="3:11" x14ac:dyDescent="0.25">
      <c r="C176" s="68" t="s">
        <v>249</v>
      </c>
      <c r="D176" s="69" t="s">
        <v>250</v>
      </c>
      <c r="E176" s="68">
        <v>60</v>
      </c>
      <c r="F176" s="73"/>
      <c r="G176">
        <v>75</v>
      </c>
      <c r="H176" s="74">
        <v>75000</v>
      </c>
      <c r="I176" s="75">
        <v>45000</v>
      </c>
      <c r="J176" s="76">
        <v>81000</v>
      </c>
      <c r="K176" s="77">
        <v>97200</v>
      </c>
    </row>
    <row r="177" spans="3:11" x14ac:dyDescent="0.25">
      <c r="C177" s="68" t="s">
        <v>251</v>
      </c>
      <c r="D177" s="68" t="s">
        <v>252</v>
      </c>
      <c r="E177" s="68">
        <v>60</v>
      </c>
      <c r="F177" s="73"/>
      <c r="G177">
        <v>80</v>
      </c>
      <c r="H177" s="74">
        <v>80000</v>
      </c>
      <c r="I177" s="75">
        <v>48000</v>
      </c>
      <c r="J177" s="76">
        <v>86400</v>
      </c>
      <c r="K177" s="77">
        <v>103680</v>
      </c>
    </row>
    <row r="178" spans="3:11" x14ac:dyDescent="0.25">
      <c r="C178" s="68" t="s">
        <v>253</v>
      </c>
      <c r="D178" s="68" t="s">
        <v>254</v>
      </c>
      <c r="E178" s="68">
        <v>60</v>
      </c>
      <c r="F178" s="73"/>
      <c r="G178">
        <v>52.5</v>
      </c>
      <c r="H178" s="74">
        <v>52500</v>
      </c>
      <c r="I178" s="75">
        <v>31500</v>
      </c>
      <c r="J178" s="76">
        <v>56700</v>
      </c>
      <c r="K178" s="77">
        <v>68040</v>
      </c>
    </row>
    <row r="179" spans="3:11" x14ac:dyDescent="0.25">
      <c r="C179" s="68" t="s">
        <v>255</v>
      </c>
      <c r="D179" s="69" t="s">
        <v>256</v>
      </c>
      <c r="E179" s="68">
        <v>60</v>
      </c>
      <c r="F179" s="73"/>
      <c r="G179">
        <v>85</v>
      </c>
      <c r="H179" s="74">
        <v>85000</v>
      </c>
      <c r="I179" s="75">
        <v>51000</v>
      </c>
      <c r="J179" s="76">
        <v>91800</v>
      </c>
      <c r="K179" s="77">
        <v>110160</v>
      </c>
    </row>
    <row r="180" spans="3:11" x14ac:dyDescent="0.25">
      <c r="C180" s="68" t="s">
        <v>257</v>
      </c>
      <c r="D180" s="68" t="s">
        <v>258</v>
      </c>
      <c r="E180" s="68">
        <v>60</v>
      </c>
      <c r="F180" s="73"/>
      <c r="G180">
        <v>65</v>
      </c>
      <c r="H180" s="74">
        <v>65000</v>
      </c>
      <c r="I180" s="75">
        <v>39000</v>
      </c>
      <c r="J180" s="76">
        <v>70200</v>
      </c>
      <c r="K180" s="77">
        <v>84240</v>
      </c>
    </row>
    <row r="181" spans="3:11" x14ac:dyDescent="0.25">
      <c r="C181" s="68" t="s">
        <v>259</v>
      </c>
      <c r="D181" s="68" t="s">
        <v>260</v>
      </c>
      <c r="E181" s="68">
        <v>60</v>
      </c>
      <c r="F181" s="73"/>
      <c r="G181">
        <v>37.5</v>
      </c>
      <c r="H181" s="74">
        <v>37500</v>
      </c>
      <c r="I181" s="75">
        <v>22500</v>
      </c>
      <c r="J181" s="76">
        <v>40500</v>
      </c>
      <c r="K181" s="77">
        <v>48600</v>
      </c>
    </row>
    <row r="182" spans="3:11" x14ac:dyDescent="0.25">
      <c r="C182" s="68" t="s">
        <v>261</v>
      </c>
      <c r="D182" s="68" t="s">
        <v>262</v>
      </c>
      <c r="E182" s="68">
        <v>60</v>
      </c>
      <c r="F182" s="73"/>
      <c r="G182">
        <v>102.5</v>
      </c>
      <c r="H182" s="74">
        <v>102500</v>
      </c>
      <c r="I182" s="75">
        <v>61500</v>
      </c>
      <c r="J182" s="76">
        <v>110700</v>
      </c>
      <c r="K182" s="77">
        <v>132840</v>
      </c>
    </row>
    <row r="183" spans="3:11" x14ac:dyDescent="0.25">
      <c r="C183" s="68" t="s">
        <v>263</v>
      </c>
      <c r="D183" s="68" t="s">
        <v>264</v>
      </c>
      <c r="E183" s="68">
        <v>60</v>
      </c>
      <c r="F183" s="73"/>
      <c r="G183">
        <v>32.5</v>
      </c>
      <c r="H183" s="74">
        <v>32500</v>
      </c>
      <c r="I183" s="75">
        <v>19500</v>
      </c>
      <c r="J183" s="76">
        <v>35100</v>
      </c>
      <c r="K183" s="77">
        <v>42120</v>
      </c>
    </row>
    <row r="184" spans="3:11" x14ac:dyDescent="0.25">
      <c r="C184" s="68" t="s">
        <v>265</v>
      </c>
      <c r="D184" s="68" t="s">
        <v>266</v>
      </c>
      <c r="E184" s="68">
        <v>60</v>
      </c>
      <c r="F184" s="73"/>
      <c r="G184">
        <v>45</v>
      </c>
      <c r="H184" s="74">
        <v>45000</v>
      </c>
      <c r="I184" s="75">
        <v>27000</v>
      </c>
      <c r="J184" s="76">
        <v>48600</v>
      </c>
      <c r="K184" s="77">
        <v>58320</v>
      </c>
    </row>
    <row r="185" spans="3:11" x14ac:dyDescent="0.25">
      <c r="C185" s="68" t="s">
        <v>267</v>
      </c>
      <c r="D185" s="68" t="s">
        <v>268</v>
      </c>
      <c r="E185" s="68">
        <v>60</v>
      </c>
      <c r="F185" s="73"/>
      <c r="G185">
        <v>187.5</v>
      </c>
      <c r="H185" s="74">
        <v>187500</v>
      </c>
      <c r="I185" s="75">
        <v>112500</v>
      </c>
      <c r="J185" s="76">
        <v>202500</v>
      </c>
      <c r="K185" s="77">
        <v>243000</v>
      </c>
    </row>
    <row r="186" spans="3:11" x14ac:dyDescent="0.25">
      <c r="C186" s="68" t="s">
        <v>269</v>
      </c>
      <c r="D186" s="68" t="s">
        <v>270</v>
      </c>
      <c r="E186" s="68">
        <v>60</v>
      </c>
      <c r="F186" s="73"/>
      <c r="G186">
        <v>125</v>
      </c>
      <c r="H186" s="74">
        <v>125000</v>
      </c>
      <c r="I186" s="75">
        <v>75000</v>
      </c>
      <c r="J186" s="76">
        <v>135000</v>
      </c>
      <c r="K186" s="77">
        <v>162000</v>
      </c>
    </row>
    <row r="187" spans="3:11" x14ac:dyDescent="0.25">
      <c r="C187" s="68" t="s">
        <v>271</v>
      </c>
      <c r="D187" s="68" t="s">
        <v>272</v>
      </c>
      <c r="E187" s="68">
        <v>60</v>
      </c>
      <c r="F187" s="73"/>
      <c r="G187">
        <v>85</v>
      </c>
      <c r="H187" s="74">
        <v>85000</v>
      </c>
      <c r="I187" s="75">
        <v>51000</v>
      </c>
      <c r="J187" s="76">
        <v>91800</v>
      </c>
      <c r="K187" s="77">
        <v>110160</v>
      </c>
    </row>
    <row r="188" spans="3:11" x14ac:dyDescent="0.25">
      <c r="C188" s="68" t="s">
        <v>273</v>
      </c>
      <c r="D188" s="68" t="s">
        <v>274</v>
      </c>
      <c r="E188" s="68">
        <v>60</v>
      </c>
      <c r="F188" s="73"/>
      <c r="G188">
        <v>155</v>
      </c>
      <c r="H188" s="74">
        <v>155000</v>
      </c>
      <c r="I188" s="75">
        <v>93000</v>
      </c>
      <c r="J188" s="76">
        <v>167400</v>
      </c>
      <c r="K188" s="77">
        <v>200880</v>
      </c>
    </row>
    <row r="189" spans="3:11" x14ac:dyDescent="0.25">
      <c r="C189" s="68" t="s">
        <v>275</v>
      </c>
      <c r="D189" s="68" t="s">
        <v>276</v>
      </c>
      <c r="E189" s="68">
        <v>60</v>
      </c>
      <c r="F189" s="73"/>
      <c r="G189">
        <v>185</v>
      </c>
      <c r="H189" s="74">
        <v>185000</v>
      </c>
      <c r="I189" s="75">
        <v>111000</v>
      </c>
      <c r="J189" s="76">
        <v>199800</v>
      </c>
      <c r="K189" s="77">
        <v>239760</v>
      </c>
    </row>
    <row r="190" spans="3:11" x14ac:dyDescent="0.25">
      <c r="C190" s="68" t="s">
        <v>277</v>
      </c>
      <c r="D190" s="69" t="s">
        <v>278</v>
      </c>
      <c r="E190" s="68">
        <v>60</v>
      </c>
      <c r="F190" s="73"/>
      <c r="G190">
        <v>225</v>
      </c>
      <c r="H190" s="74">
        <v>225000</v>
      </c>
      <c r="I190" s="75">
        <v>135000</v>
      </c>
      <c r="J190" s="76">
        <v>243000</v>
      </c>
      <c r="K190" s="77">
        <v>291600</v>
      </c>
    </row>
    <row r="191" spans="3:11" x14ac:dyDescent="0.25">
      <c r="C191" s="68" t="s">
        <v>279</v>
      </c>
      <c r="D191" s="69" t="s">
        <v>280</v>
      </c>
      <c r="E191" s="68">
        <v>60</v>
      </c>
      <c r="F191" s="73"/>
      <c r="G191">
        <v>1410</v>
      </c>
      <c r="H191" s="74">
        <v>1410000</v>
      </c>
      <c r="I191" s="75">
        <v>846000</v>
      </c>
      <c r="J191" s="76">
        <v>1522800</v>
      </c>
      <c r="K191" s="77">
        <v>1827360</v>
      </c>
    </row>
    <row r="192" spans="3:11" x14ac:dyDescent="0.25">
      <c r="C192" s="68" t="s">
        <v>281</v>
      </c>
      <c r="D192" s="68" t="s">
        <v>282</v>
      </c>
      <c r="E192" s="68">
        <v>60</v>
      </c>
      <c r="F192" s="73"/>
      <c r="G192">
        <v>312.5</v>
      </c>
      <c r="H192" s="74">
        <v>312500</v>
      </c>
      <c r="I192" s="75">
        <v>187500</v>
      </c>
      <c r="J192" s="76">
        <v>337500</v>
      </c>
      <c r="K192" s="77">
        <v>405000</v>
      </c>
    </row>
    <row r="193" spans="3:11" x14ac:dyDescent="0.25">
      <c r="C193" s="68" t="s">
        <v>283</v>
      </c>
      <c r="D193" s="68" t="s">
        <v>284</v>
      </c>
      <c r="E193" s="68">
        <v>60</v>
      </c>
      <c r="F193" s="73"/>
      <c r="G193">
        <v>222.5</v>
      </c>
      <c r="H193" s="74">
        <v>222500</v>
      </c>
      <c r="I193" s="75">
        <v>133500</v>
      </c>
      <c r="J193" s="76">
        <v>240300</v>
      </c>
      <c r="K193" s="77">
        <v>288360</v>
      </c>
    </row>
    <row r="194" spans="3:11" x14ac:dyDescent="0.25">
      <c r="C194" s="68" t="s">
        <v>285</v>
      </c>
      <c r="D194" s="68" t="s">
        <v>286</v>
      </c>
      <c r="E194" s="68">
        <v>60</v>
      </c>
      <c r="F194" s="73"/>
      <c r="G194">
        <v>270</v>
      </c>
      <c r="H194" s="74">
        <v>270000</v>
      </c>
      <c r="I194" s="75">
        <v>162000</v>
      </c>
      <c r="J194" s="76">
        <v>291600</v>
      </c>
      <c r="K194" s="77">
        <v>349920</v>
      </c>
    </row>
    <row r="195" spans="3:11" x14ac:dyDescent="0.25">
      <c r="C195" s="68" t="s">
        <v>18</v>
      </c>
      <c r="D195" s="68" t="s">
        <v>287</v>
      </c>
      <c r="E195" s="68">
        <v>60</v>
      </c>
      <c r="F195" s="73"/>
      <c r="G195">
        <v>240</v>
      </c>
      <c r="H195" s="74">
        <v>240000</v>
      </c>
      <c r="I195" s="75">
        <v>144000</v>
      </c>
      <c r="J195" s="76">
        <v>259200</v>
      </c>
      <c r="K195" s="77">
        <v>311040</v>
      </c>
    </row>
    <row r="196" spans="3:11" x14ac:dyDescent="0.25">
      <c r="C196" s="68" t="s">
        <v>288</v>
      </c>
      <c r="D196" s="68" t="s">
        <v>289</v>
      </c>
      <c r="E196" s="68">
        <v>60</v>
      </c>
      <c r="F196" s="73"/>
      <c r="G196">
        <v>95</v>
      </c>
      <c r="H196" s="74">
        <v>95000</v>
      </c>
      <c r="I196" s="75">
        <v>57000</v>
      </c>
      <c r="J196" s="76">
        <v>102600</v>
      </c>
      <c r="K196" s="77">
        <v>123120</v>
      </c>
    </row>
    <row r="197" spans="3:11" x14ac:dyDescent="0.25">
      <c r="C197" s="68" t="s">
        <v>290</v>
      </c>
      <c r="D197" s="68" t="s">
        <v>291</v>
      </c>
      <c r="E197" s="68">
        <v>60</v>
      </c>
      <c r="F197" s="73"/>
      <c r="G197">
        <v>112.5</v>
      </c>
      <c r="H197" s="74">
        <v>112500</v>
      </c>
      <c r="I197" s="75">
        <v>67500</v>
      </c>
      <c r="J197" s="76">
        <v>121500</v>
      </c>
      <c r="K197" s="77">
        <v>145800</v>
      </c>
    </row>
    <row r="198" spans="3:11" x14ac:dyDescent="0.25">
      <c r="C198" s="68" t="s">
        <v>292</v>
      </c>
      <c r="D198" s="68" t="s">
        <v>293</v>
      </c>
      <c r="E198" s="68">
        <v>60</v>
      </c>
      <c r="F198" s="73"/>
      <c r="G198">
        <v>15000</v>
      </c>
      <c r="H198" s="74">
        <v>15000000</v>
      </c>
      <c r="I198" s="75">
        <v>9000000</v>
      </c>
      <c r="J198" s="76">
        <v>16200000</v>
      </c>
      <c r="K198" s="77">
        <v>19440000</v>
      </c>
    </row>
    <row r="199" spans="3:11" x14ac:dyDescent="0.25">
      <c r="C199" s="68" t="s">
        <v>294</v>
      </c>
      <c r="D199" s="68" t="s">
        <v>295</v>
      </c>
      <c r="E199" s="68">
        <v>60</v>
      </c>
      <c r="F199" s="73"/>
      <c r="G199">
        <v>437.5</v>
      </c>
      <c r="H199" s="74">
        <v>437500</v>
      </c>
      <c r="I199" s="75">
        <v>262500</v>
      </c>
      <c r="J199" s="76">
        <v>472500</v>
      </c>
      <c r="K199" s="77">
        <v>567000</v>
      </c>
    </row>
    <row r="200" spans="3:11" x14ac:dyDescent="0.25">
      <c r="C200" s="68" t="s">
        <v>296</v>
      </c>
      <c r="D200" s="68" t="s">
        <v>297</v>
      </c>
      <c r="E200" s="68">
        <v>60</v>
      </c>
      <c r="F200" s="73"/>
      <c r="G200">
        <v>850</v>
      </c>
      <c r="H200" s="74">
        <v>850000</v>
      </c>
      <c r="I200" s="75">
        <v>510000</v>
      </c>
      <c r="J200" s="76">
        <v>918000</v>
      </c>
      <c r="K200" s="77">
        <v>1101600</v>
      </c>
    </row>
    <row r="201" spans="3:11" x14ac:dyDescent="0.25">
      <c r="C201" s="68" t="s">
        <v>298</v>
      </c>
      <c r="D201" s="68" t="s">
        <v>299</v>
      </c>
      <c r="E201" s="68">
        <v>12</v>
      </c>
      <c r="F201" s="73"/>
      <c r="G201">
        <v>3612.5</v>
      </c>
      <c r="H201" s="74">
        <v>3612500</v>
      </c>
      <c r="I201" s="75">
        <v>2167500</v>
      </c>
      <c r="J201" s="76">
        <v>3901500</v>
      </c>
      <c r="K201" s="77">
        <v>4681800</v>
      </c>
    </row>
    <row r="202" spans="3:11" x14ac:dyDescent="0.25">
      <c r="C202" s="68" t="s">
        <v>300</v>
      </c>
      <c r="D202" s="68" t="s">
        <v>301</v>
      </c>
      <c r="E202" s="68">
        <v>12</v>
      </c>
      <c r="F202" s="73"/>
      <c r="G202">
        <v>4500</v>
      </c>
      <c r="H202" s="74">
        <v>4500000</v>
      </c>
      <c r="I202" s="75">
        <v>2700000</v>
      </c>
      <c r="J202" s="76">
        <v>4860000</v>
      </c>
      <c r="K202" s="77">
        <v>5832000</v>
      </c>
    </row>
    <row r="203" spans="3:11" x14ac:dyDescent="0.25">
      <c r="C203" s="68" t="s">
        <v>302</v>
      </c>
      <c r="D203" s="68" t="s">
        <v>303</v>
      </c>
      <c r="E203" s="68">
        <v>60</v>
      </c>
      <c r="F203" s="73"/>
      <c r="G203">
        <v>700</v>
      </c>
      <c r="H203" s="74">
        <v>700000</v>
      </c>
      <c r="I203" s="75">
        <v>420000</v>
      </c>
      <c r="J203" s="76">
        <v>756000</v>
      </c>
      <c r="K203" s="77">
        <v>907200</v>
      </c>
    </row>
    <row r="204" spans="3:11" x14ac:dyDescent="0.25">
      <c r="C204" s="68" t="s">
        <v>304</v>
      </c>
      <c r="D204" s="68" t="s">
        <v>305</v>
      </c>
      <c r="E204" s="68">
        <v>60</v>
      </c>
      <c r="F204" s="73"/>
      <c r="G204">
        <v>675</v>
      </c>
      <c r="H204" s="74">
        <v>675000</v>
      </c>
      <c r="I204" s="75">
        <v>405000</v>
      </c>
      <c r="J204" s="76">
        <v>729000</v>
      </c>
      <c r="K204" s="77">
        <v>874800</v>
      </c>
    </row>
    <row r="205" spans="3:11" x14ac:dyDescent="0.25">
      <c r="C205" s="68" t="s">
        <v>306</v>
      </c>
      <c r="D205" s="68" t="s">
        <v>307</v>
      </c>
      <c r="E205" s="68">
        <v>60</v>
      </c>
      <c r="F205" s="73"/>
      <c r="G205">
        <v>25000</v>
      </c>
      <c r="H205" s="74">
        <v>25000000</v>
      </c>
      <c r="I205" s="75">
        <v>15000000</v>
      </c>
      <c r="J205" s="76">
        <v>27000000</v>
      </c>
      <c r="K205" s="77">
        <v>32400000</v>
      </c>
    </row>
    <row r="206" spans="3:11" x14ac:dyDescent="0.25">
      <c r="C206" s="68" t="s">
        <v>308</v>
      </c>
      <c r="D206" s="68" t="s">
        <v>309</v>
      </c>
      <c r="E206" s="68">
        <v>12</v>
      </c>
      <c r="F206" s="73"/>
      <c r="G206">
        <v>1250</v>
      </c>
      <c r="H206" s="74">
        <v>1250000</v>
      </c>
      <c r="I206" s="75">
        <v>750000</v>
      </c>
      <c r="J206" s="76">
        <v>1350000</v>
      </c>
      <c r="K206" s="77">
        <v>1620000</v>
      </c>
    </row>
    <row r="207" spans="3:11" x14ac:dyDescent="0.25">
      <c r="C207" s="68" t="s">
        <v>310</v>
      </c>
      <c r="D207" s="68" t="s">
        <v>311</v>
      </c>
      <c r="E207" s="68">
        <v>12</v>
      </c>
      <c r="F207" s="73"/>
      <c r="G207">
        <v>8025</v>
      </c>
      <c r="H207" s="74">
        <v>8025000</v>
      </c>
      <c r="I207" s="75">
        <v>4815000</v>
      </c>
      <c r="J207" s="76">
        <v>8667000</v>
      </c>
      <c r="K207" s="77">
        <v>10400400</v>
      </c>
    </row>
    <row r="208" spans="3:11" x14ac:dyDescent="0.25">
      <c r="C208" s="68" t="s">
        <v>312</v>
      </c>
      <c r="D208" s="68" t="s">
        <v>313</v>
      </c>
      <c r="E208" s="68">
        <v>12</v>
      </c>
      <c r="F208" s="73"/>
      <c r="G208">
        <v>2500</v>
      </c>
      <c r="H208" s="74">
        <v>2500000</v>
      </c>
      <c r="I208" s="75">
        <v>1500000</v>
      </c>
      <c r="J208" s="76">
        <v>2700000</v>
      </c>
      <c r="K208" s="77">
        <v>3240000</v>
      </c>
    </row>
    <row r="209" spans="3:11" x14ac:dyDescent="0.25">
      <c r="C209" s="68" t="s">
        <v>314</v>
      </c>
      <c r="D209" s="68" t="s">
        <v>315</v>
      </c>
      <c r="E209" s="68">
        <v>60</v>
      </c>
      <c r="F209" s="73"/>
      <c r="G209">
        <v>1430</v>
      </c>
      <c r="H209" s="74">
        <v>1430000</v>
      </c>
      <c r="I209" s="75">
        <v>858000</v>
      </c>
      <c r="J209" s="76">
        <v>1544400</v>
      </c>
      <c r="K209" s="77">
        <v>1853280</v>
      </c>
    </row>
    <row r="210" spans="3:11" x14ac:dyDescent="0.25">
      <c r="C210" s="68" t="s">
        <v>316</v>
      </c>
      <c r="D210" s="68" t="s">
        <v>317</v>
      </c>
      <c r="E210" s="68">
        <v>12</v>
      </c>
      <c r="F210" s="73"/>
      <c r="G210">
        <v>5030</v>
      </c>
      <c r="H210" s="74">
        <v>5030000</v>
      </c>
      <c r="I210" s="75">
        <v>3018000</v>
      </c>
      <c r="J210" s="76">
        <v>5432400</v>
      </c>
      <c r="K210" s="77">
        <v>6518880</v>
      </c>
    </row>
    <row r="211" spans="3:11" x14ac:dyDescent="0.25">
      <c r="C211" s="68" t="s">
        <v>318</v>
      </c>
      <c r="D211" s="68" t="s">
        <v>319</v>
      </c>
      <c r="E211" s="68">
        <v>60</v>
      </c>
      <c r="F211" s="73"/>
      <c r="G211">
        <v>142.5</v>
      </c>
      <c r="H211" s="74">
        <v>142500</v>
      </c>
      <c r="I211" s="75">
        <v>85500</v>
      </c>
      <c r="J211" s="76">
        <v>153900</v>
      </c>
      <c r="K211" s="77">
        <v>184680</v>
      </c>
    </row>
    <row r="212" spans="3:11" x14ac:dyDescent="0.25">
      <c r="C212" s="68" t="s">
        <v>320</v>
      </c>
      <c r="D212" s="68" t="s">
        <v>321</v>
      </c>
      <c r="E212" s="68">
        <v>60</v>
      </c>
      <c r="F212" s="73"/>
      <c r="G212">
        <v>85</v>
      </c>
      <c r="H212" s="74">
        <v>85000</v>
      </c>
      <c r="I212" s="75">
        <v>51000</v>
      </c>
      <c r="J212" s="76">
        <v>91800</v>
      </c>
      <c r="K212" s="77">
        <v>110160</v>
      </c>
    </row>
    <row r="213" spans="3:11" x14ac:dyDescent="0.25">
      <c r="C213" s="68" t="s">
        <v>322</v>
      </c>
      <c r="D213" s="69" t="s">
        <v>323</v>
      </c>
      <c r="E213" s="68">
        <v>60</v>
      </c>
      <c r="F213" s="73"/>
      <c r="G213">
        <v>100</v>
      </c>
      <c r="H213" s="74">
        <v>100000</v>
      </c>
      <c r="I213" s="75">
        <v>60000</v>
      </c>
      <c r="J213" s="76">
        <v>108000</v>
      </c>
      <c r="K213" s="77">
        <v>129600</v>
      </c>
    </row>
    <row r="214" spans="3:11" x14ac:dyDescent="0.25">
      <c r="C214" s="68" t="s">
        <v>324</v>
      </c>
      <c r="D214" s="68" t="s">
        <v>325</v>
      </c>
      <c r="E214" s="68">
        <v>60</v>
      </c>
      <c r="F214" s="73"/>
      <c r="G214">
        <v>97.5</v>
      </c>
      <c r="H214" s="74">
        <v>97500</v>
      </c>
      <c r="I214" s="75">
        <v>58500</v>
      </c>
      <c r="J214" s="76">
        <v>105300</v>
      </c>
      <c r="K214" s="77">
        <v>126360</v>
      </c>
    </row>
    <row r="215" spans="3:11" x14ac:dyDescent="0.25">
      <c r="C215" s="68" t="s">
        <v>326</v>
      </c>
      <c r="D215" s="68" t="s">
        <v>327</v>
      </c>
      <c r="E215" s="68">
        <v>60</v>
      </c>
      <c r="F215" s="73"/>
      <c r="G215">
        <v>102.5</v>
      </c>
      <c r="H215" s="74">
        <v>102500</v>
      </c>
      <c r="I215" s="75">
        <v>61500</v>
      </c>
      <c r="J215" s="76">
        <v>110700</v>
      </c>
      <c r="K215" s="77">
        <v>132840</v>
      </c>
    </row>
    <row r="216" spans="3:11" x14ac:dyDescent="0.25">
      <c r="C216" s="68" t="s">
        <v>328</v>
      </c>
      <c r="D216" s="68" t="s">
        <v>329</v>
      </c>
      <c r="E216" s="68">
        <v>60</v>
      </c>
      <c r="F216" s="73"/>
      <c r="G216">
        <v>105</v>
      </c>
      <c r="H216" s="74">
        <v>105000</v>
      </c>
      <c r="I216" s="75">
        <v>63000</v>
      </c>
      <c r="J216" s="76">
        <v>113400</v>
      </c>
      <c r="K216" s="77">
        <v>136080</v>
      </c>
    </row>
    <row r="217" spans="3:11" x14ac:dyDescent="0.25">
      <c r="C217" s="68" t="s">
        <v>330</v>
      </c>
      <c r="D217" s="68" t="s">
        <v>331</v>
      </c>
      <c r="E217" s="68">
        <v>60</v>
      </c>
      <c r="F217" s="73"/>
      <c r="G217">
        <v>105</v>
      </c>
      <c r="H217" s="74">
        <v>105000</v>
      </c>
      <c r="I217" s="75">
        <v>63000</v>
      </c>
      <c r="J217" s="76">
        <v>113400</v>
      </c>
      <c r="K217" s="77">
        <v>136080</v>
      </c>
    </row>
    <row r="218" spans="3:11" x14ac:dyDescent="0.25">
      <c r="C218" s="68" t="s">
        <v>332</v>
      </c>
      <c r="D218" s="69" t="s">
        <v>333</v>
      </c>
      <c r="E218" s="68">
        <v>60</v>
      </c>
      <c r="F218" s="73"/>
      <c r="G218">
        <v>105</v>
      </c>
      <c r="H218" s="74">
        <v>105000</v>
      </c>
      <c r="I218" s="75">
        <v>63000</v>
      </c>
      <c r="J218" s="76">
        <v>113400</v>
      </c>
      <c r="K218" s="77">
        <v>136080</v>
      </c>
    </row>
    <row r="219" spans="3:11" x14ac:dyDescent="0.25">
      <c r="C219" s="68" t="s">
        <v>334</v>
      </c>
      <c r="D219" s="68" t="s">
        <v>335</v>
      </c>
      <c r="E219" s="68">
        <v>60</v>
      </c>
      <c r="F219" s="73"/>
      <c r="G219">
        <v>147.5</v>
      </c>
      <c r="H219" s="74">
        <v>147500</v>
      </c>
      <c r="I219" s="75">
        <v>88500</v>
      </c>
      <c r="J219" s="76">
        <v>159300</v>
      </c>
      <c r="K219" s="77">
        <v>191160</v>
      </c>
    </row>
    <row r="220" spans="3:11" x14ac:dyDescent="0.25">
      <c r="C220" s="68" t="s">
        <v>336</v>
      </c>
      <c r="D220" s="68" t="s">
        <v>337</v>
      </c>
      <c r="E220" s="68">
        <v>60</v>
      </c>
      <c r="F220" s="73"/>
      <c r="G220">
        <v>195</v>
      </c>
      <c r="H220" s="74">
        <v>195000</v>
      </c>
      <c r="I220" s="75">
        <v>117000</v>
      </c>
      <c r="J220" s="76">
        <v>210600</v>
      </c>
      <c r="K220" s="77">
        <v>252720</v>
      </c>
    </row>
    <row r="221" spans="3:11" x14ac:dyDescent="0.25">
      <c r="C221" s="68" t="s">
        <v>338</v>
      </c>
      <c r="D221" s="68" t="s">
        <v>339</v>
      </c>
      <c r="E221" s="68">
        <v>60</v>
      </c>
      <c r="F221" s="73"/>
      <c r="G221">
        <v>92.5</v>
      </c>
      <c r="H221" s="74">
        <v>92500</v>
      </c>
      <c r="I221" s="75">
        <v>55500</v>
      </c>
      <c r="J221" s="76">
        <v>99900</v>
      </c>
      <c r="K221" s="77">
        <v>119880</v>
      </c>
    </row>
    <row r="222" spans="3:11" x14ac:dyDescent="0.25">
      <c r="C222" s="68" t="s">
        <v>340</v>
      </c>
      <c r="D222" s="69" t="s">
        <v>341</v>
      </c>
      <c r="E222" s="68">
        <v>60</v>
      </c>
      <c r="F222" s="73"/>
      <c r="G222">
        <v>102.5</v>
      </c>
      <c r="H222" s="74">
        <v>102500</v>
      </c>
      <c r="I222" s="75">
        <v>61500</v>
      </c>
      <c r="J222" s="76">
        <v>110700</v>
      </c>
      <c r="K222" s="77">
        <v>132840</v>
      </c>
    </row>
    <row r="223" spans="3:11" x14ac:dyDescent="0.25">
      <c r="C223" s="68" t="s">
        <v>342</v>
      </c>
      <c r="D223" s="69" t="s">
        <v>343</v>
      </c>
      <c r="E223" s="68">
        <v>60</v>
      </c>
      <c r="F223" s="73"/>
      <c r="G223">
        <v>140</v>
      </c>
      <c r="H223" s="74">
        <v>140000</v>
      </c>
      <c r="I223" s="75">
        <v>84000</v>
      </c>
      <c r="J223" s="76">
        <v>151200</v>
      </c>
      <c r="K223" s="77">
        <v>181440</v>
      </c>
    </row>
    <row r="224" spans="3:11" x14ac:dyDescent="0.25">
      <c r="C224" s="68" t="s">
        <v>344</v>
      </c>
      <c r="D224" s="68" t="s">
        <v>345</v>
      </c>
      <c r="E224" s="68">
        <v>60</v>
      </c>
      <c r="F224" s="73"/>
      <c r="G224">
        <v>150</v>
      </c>
      <c r="H224" s="74">
        <v>150000</v>
      </c>
      <c r="I224" s="75">
        <v>90000</v>
      </c>
      <c r="J224" s="76">
        <v>162000</v>
      </c>
      <c r="K224" s="77">
        <v>194400</v>
      </c>
    </row>
    <row r="225" spans="3:11" x14ac:dyDescent="0.25">
      <c r="C225" s="68" t="s">
        <v>346</v>
      </c>
      <c r="D225" s="69" t="s">
        <v>347</v>
      </c>
      <c r="E225" s="68">
        <v>60</v>
      </c>
      <c r="F225" s="73"/>
      <c r="G225">
        <v>90</v>
      </c>
      <c r="H225" s="74">
        <v>90000</v>
      </c>
      <c r="I225" s="75">
        <v>54000</v>
      </c>
      <c r="J225" s="76">
        <v>97200</v>
      </c>
      <c r="K225" s="77">
        <v>116640</v>
      </c>
    </row>
    <row r="226" spans="3:11" x14ac:dyDescent="0.25">
      <c r="C226" s="68" t="s">
        <v>348</v>
      </c>
      <c r="D226" s="68" t="s">
        <v>349</v>
      </c>
      <c r="E226" s="68">
        <v>60</v>
      </c>
      <c r="F226" s="73"/>
      <c r="G226">
        <v>102.5</v>
      </c>
      <c r="H226" s="74">
        <v>102500</v>
      </c>
      <c r="I226" s="75">
        <v>61500</v>
      </c>
      <c r="J226" s="76">
        <v>110700</v>
      </c>
      <c r="K226" s="77">
        <v>132840</v>
      </c>
    </row>
    <row r="227" spans="3:11" x14ac:dyDescent="0.25">
      <c r="C227" s="68" t="s">
        <v>350</v>
      </c>
      <c r="D227" s="68" t="s">
        <v>351</v>
      </c>
      <c r="E227" s="68">
        <v>60</v>
      </c>
      <c r="F227" s="73"/>
      <c r="G227">
        <v>100</v>
      </c>
      <c r="H227" s="74">
        <v>100000</v>
      </c>
      <c r="I227" s="75">
        <v>60000</v>
      </c>
      <c r="J227" s="76">
        <v>108000</v>
      </c>
      <c r="K227" s="77">
        <v>129600</v>
      </c>
    </row>
    <row r="228" spans="3:11" x14ac:dyDescent="0.25">
      <c r="C228" s="70" t="s">
        <v>352</v>
      </c>
      <c r="D228" s="70" t="s">
        <v>353</v>
      </c>
      <c r="E228" s="70">
        <v>60</v>
      </c>
      <c r="F228" s="78"/>
      <c r="G228">
        <v>85</v>
      </c>
      <c r="H228" s="74">
        <v>85000</v>
      </c>
      <c r="I228" s="75">
        <v>51000</v>
      </c>
      <c r="J228" s="76">
        <v>91800</v>
      </c>
      <c r="K228" s="77">
        <v>110160</v>
      </c>
    </row>
    <row r="229" spans="3:11" x14ac:dyDescent="0.25">
      <c r="C229" s="72" t="s">
        <v>354</v>
      </c>
      <c r="D229" s="72" t="s">
        <v>355</v>
      </c>
      <c r="E229" s="72">
        <v>12</v>
      </c>
      <c r="F229" s="82"/>
      <c r="H229" s="74">
        <v>0</v>
      </c>
      <c r="I229" s="75">
        <v>0</v>
      </c>
      <c r="J229" s="76">
        <v>0</v>
      </c>
      <c r="K229" s="77">
        <v>0</v>
      </c>
    </row>
  </sheetData>
  <sortState xmlns:xlrd2="http://schemas.microsoft.com/office/spreadsheetml/2017/richdata2" ref="C2:K229">
    <sortCondition ref="C2:C2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2022-12-21T20:01:48Z</cp:lastPrinted>
  <dcterms:created xsi:type="dcterms:W3CDTF">2001-09-15T22:28:18Z</dcterms:created>
  <dcterms:modified xsi:type="dcterms:W3CDTF">2023-07-28T15:57:23Z</dcterms:modified>
</cp:coreProperties>
</file>