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X:\001 Presupuestos\001 PRESUPUESTOS CLINICAS\Constructora OHL\"/>
    </mc:Choice>
  </mc:AlternateContent>
  <bookViews>
    <workbookView xWindow="0" yWindow="0" windowWidth="20490" windowHeight="7620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1" i="2" l="1"/>
  <c r="I30" i="2" l="1"/>
  <c r="I31" i="2"/>
  <c r="I32" i="2"/>
  <c r="I33" i="2"/>
  <c r="I34" i="2"/>
  <c r="I35" i="2"/>
  <c r="I36" i="2"/>
  <c r="I37" i="2"/>
  <c r="I29" i="2"/>
  <c r="H41" i="2" l="1"/>
  <c r="H42" i="2" s="1"/>
  <c r="I42" i="2" l="1"/>
  <c r="I43" i="2" s="1"/>
  <c r="H43" i="2"/>
</calcChain>
</file>

<file path=xl/sharedStrings.xml><?xml version="1.0" encoding="utf-8"?>
<sst xmlns="http://schemas.openxmlformats.org/spreadsheetml/2006/main" count="38" uniqueCount="38">
  <si>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</si>
  <si>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</si>
  <si>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</si>
  <si>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</si>
  <si>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</si>
  <si>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</si>
  <si>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</si>
  <si>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</si>
  <si>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</si>
  <si>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</si>
  <si>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</si>
  <si>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</si>
  <si>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</si>
  <si>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</si>
  <si>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</si>
  <si>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</si>
  <si>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</si>
  <si>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</si>
  <si>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>Carlos Alfaro</t>
  </si>
  <si>
    <t>calfaro@cencomex.cl</t>
  </si>
  <si>
    <t>R5KMPR15</t>
  </si>
  <si>
    <t>R5KL2KA</t>
  </si>
  <si>
    <t>R4KCB13</t>
  </si>
  <si>
    <t>R4KSAR</t>
  </si>
  <si>
    <t>R5KCL546</t>
  </si>
  <si>
    <t>R5KMPR36</t>
  </si>
  <si>
    <t>R5KMTRM</t>
  </si>
  <si>
    <t>R5KMSCV2</t>
  </si>
  <si>
    <t>R5k Code Blue Station</t>
  </si>
  <si>
    <t>R5k Push For Help St Reg Stn</t>
  </si>
  <si>
    <t>R5k Corridor Light 4 Audio 6pt</t>
  </si>
  <si>
    <t>R5k 15v Pwr Sply W Bat Backup</t>
  </si>
  <si>
    <t>R5k 36v Pwr Sply W Bat Backup</t>
  </si>
  <si>
    <t>R5k Termination Board</t>
  </si>
  <si>
    <t>R5k Main System Controller V2</t>
  </si>
  <si>
    <t>R5k L2k Adapter</t>
  </si>
  <si>
    <t>Visita Técnica</t>
  </si>
  <si>
    <t>: A convenir con Cliente, posterior al envio de O.C.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</si>
</sst>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 &quot;$&quot;* #,##0_ ;_ &quot;$&quot;* \-#,##0_ ;_ &quot;$&quot;* &quot;-&quot;_ ;_ @_ "/>
    <numFmt numFmtId="165" formatCode="_(&quot;Ch$&quot;* #,##0.00_);_(&quot;Ch$&quot;* \(#,##0.00\);_(&quot;Ch$&quot;* &quot;-&quot;??_);_(@_)"/>
  </numFmts>
  <fonts count="15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name val="Bookman Old Style"/>
      <family val="1"/>
    </font>
    <font>
      <u/>
      <sz val="11"/>
      <color theme="10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0">
    <xf numFmtId="0" fontId="0" fillId="0" borderId="0"/>
    <xf numFmtId="165" fontId="4" fillId="0" borderId="0" applyFont="0" applyFill="0" applyBorder="0" applyAlignment="0" applyProtection="0"/>
    <xf numFmtId="0" fontId="4" fillId="0" borderId="0"/>
    <xf numFmtId="0" fontId="8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6" fillId="2" borderId="0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>
      <alignment horizontal="left"/>
    </xf>
    <xf numFmtId="0" fontId="4" fillId="0" borderId="0" xfId="0" applyFont="1" applyBorder="1"/>
    <xf numFmtId="0" fontId="9" fillId="0" borderId="0" xfId="0" applyFont="1" applyFill="1" applyBorder="1"/>
    <xf numFmtId="3" fontId="11" fillId="0" borderId="0" xfId="0" applyNumberFormat="1" applyFont="1" applyBorder="1"/>
    <xf numFmtId="0" fontId="10" fillId="0" borderId="3" xfId="0" applyFont="1" applyBorder="1" applyAlignment="1">
      <alignment horizontal="center"/>
    </xf>
    <xf numFmtId="3" fontId="10" fillId="0" borderId="0" xfId="0" applyNumberFormat="1" applyFont="1" applyBorder="1"/>
    <xf numFmtId="0" fontId="10" fillId="0" borderId="0" xfId="0" applyFont="1" applyBorder="1"/>
    <xf numFmtId="0" fontId="10" fillId="0" borderId="3" xfId="0" applyFont="1" applyBorder="1"/>
    <xf numFmtId="3" fontId="10" fillId="2" borderId="6" xfId="0" applyNumberFormat="1" applyFont="1" applyFill="1" applyBorder="1" applyAlignment="1">
      <alignment horizontal="center"/>
    </xf>
    <xf numFmtId="0" fontId="10" fillId="0" borderId="6" xfId="0" applyFont="1" applyBorder="1"/>
    <xf numFmtId="0" fontId="10" fillId="0" borderId="4" xfId="0" applyFont="1" applyBorder="1"/>
    <xf numFmtId="3" fontId="10" fillId="0" borderId="2" xfId="0" applyNumberFormat="1" applyFont="1" applyBorder="1"/>
    <xf numFmtId="3" fontId="11" fillId="0" borderId="2" xfId="0" applyNumberFormat="1" applyFont="1" applyBorder="1"/>
    <xf numFmtId="3" fontId="10" fillId="0" borderId="3" xfId="0" applyNumberFormat="1" applyFont="1" applyBorder="1"/>
    <xf numFmtId="0" fontId="10" fillId="0" borderId="0" xfId="0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10" fillId="0" borderId="10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0" fontId="10" fillId="0" borderId="10" xfId="0" applyFont="1" applyBorder="1"/>
    <xf numFmtId="3" fontId="11" fillId="0" borderId="3" xfId="0" applyNumberFormat="1" applyFont="1" applyBorder="1" applyAlignment="1">
      <alignment horizontal="center"/>
    </xf>
    <xf numFmtId="0" fontId="4" fillId="0" borderId="10" xfId="0" applyFont="1" applyBorder="1"/>
    <xf numFmtId="0" fontId="0" fillId="0" borderId="13" xfId="0" applyBorder="1"/>
    <xf numFmtId="0" fontId="0" fillId="0" borderId="4" xfId="0" applyBorder="1"/>
    <xf numFmtId="0" fontId="4" fillId="0" borderId="4" xfId="0" applyFont="1" applyBorder="1"/>
    <xf numFmtId="0" fontId="0" fillId="0" borderId="5" xfId="0" applyBorder="1"/>
    <xf numFmtId="0" fontId="10" fillId="0" borderId="7" xfId="0" applyFont="1" applyFill="1" applyBorder="1" applyAlignment="1">
      <alignment horizontal="center"/>
    </xf>
    <xf numFmtId="3" fontId="10" fillId="0" borderId="4" xfId="0" applyNumberFormat="1" applyFont="1" applyBorder="1"/>
    <xf numFmtId="0" fontId="0" fillId="0" borderId="7" xfId="0" applyBorder="1"/>
    <xf numFmtId="3" fontId="11" fillId="0" borderId="0" xfId="0" applyNumberFormat="1" applyFont="1" applyBorder="1" applyAlignment="1">
      <alignment horizontal="center" vertical="center" wrapText="1"/>
    </xf>
    <xf numFmtId="3" fontId="12" fillId="0" borderId="6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wrapText="1"/>
    </xf>
    <xf numFmtId="0" fontId="10" fillId="0" borderId="3" xfId="0" applyFont="1" applyBorder="1" applyAlignment="1">
      <alignment horizontal="center"/>
    </xf>
    <xf numFmtId="164" fontId="10" fillId="0" borderId="10" xfId="10" applyFont="1" applyBorder="1" applyAlignment="1">
      <alignment horizontal="left" vertical="center"/>
    </xf>
    <xf numFmtId="164" fontId="0" fillId="0" borderId="7" xfId="11" applyFont="1" applyBorder="1"/>
    <xf numFmtId="164" fontId="10" fillId="0" borderId="3" xfId="1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4" fillId="0" borderId="0" xfId="12" applyAlignment="1">
      <alignment horizontal="left"/>
    </xf>
    <xf numFmtId="0" fontId="10" fillId="0" borderId="3" xfId="0" applyFont="1" applyBorder="1" applyAlignment="1">
      <alignment horizontal="center"/>
    </xf>
    <xf numFmtId="0" fontId="6" fillId="2" borderId="10" xfId="0" applyFont="1" applyFill="1" applyBorder="1" applyAlignment="1" applyProtection="1">
      <alignment horizontal="left" vertical="center" indent="1"/>
      <protection locked="0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0" fillId="0" borderId="10" xfId="0" applyNumberFormat="1" applyFont="1" applyFill="1" applyBorder="1" applyAlignment="1" applyProtection="1">
      <alignment horizontal="left" vertical="center" wrapText="1" indent="1"/>
    </xf>
    <xf numFmtId="0" fontId="10" fillId="0" borderId="0" xfId="0" applyNumberFormat="1" applyFont="1" applyFill="1" applyBorder="1" applyAlignment="1" applyProtection="1">
      <alignment horizontal="left" vertical="center" wrapText="1" indent="1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10" fillId="0" borderId="1" xfId="0" applyNumberFormat="1" applyFont="1" applyFill="1" applyBorder="1" applyAlignment="1" applyProtection="1">
      <alignment horizontal="left" vertical="center" wrapText="1" indent="1"/>
    </xf>
    <xf numFmtId="0" fontId="10" fillId="0" borderId="10" xfId="0" applyFont="1" applyBorder="1" applyAlignment="1">
      <alignment horizontal="left" indent="1"/>
    </xf>
    <xf numFmtId="0" fontId="10" fillId="0" borderId="0" xfId="0" applyFont="1" applyBorder="1" applyAlignment="1">
      <alignment horizontal="left" indent="1"/>
    </xf>
    <xf numFmtId="0" fontId="10" fillId="0" borderId="1" xfId="0" applyFont="1" applyBorder="1" applyAlignment="1">
      <alignment horizontal="left" indent="1"/>
    </xf>
  </cellXfs>
  <cellStyles count="20">
    <cellStyle name="Hipervínculo" xfId="12" builtinId="8"/>
    <cellStyle name="Millares 2" xfId="9"/>
    <cellStyle name="Moneda [0]" xfId="11" builtinId="7"/>
    <cellStyle name="Moneda [0] 2" xfId="10"/>
    <cellStyle name="Moneda [0] 2 2" xfId="19"/>
    <cellStyle name="Moneda 2" xfId="1"/>
    <cellStyle name="Normal" xfId="0" builtinId="0"/>
    <cellStyle name="Normal 2" xfId="2"/>
    <cellStyle name="Normal 3" xfId="3"/>
    <cellStyle name="Normal 3 2" xfId="4"/>
    <cellStyle name="Normal 3 2 2" xfId="8"/>
    <cellStyle name="Normal 3 2 2 2" xfId="18"/>
    <cellStyle name="Normal 3 2 3" xfId="6"/>
    <cellStyle name="Normal 3 2 3 2" xfId="16"/>
    <cellStyle name="Normal 3 2 4" xfId="14"/>
    <cellStyle name="Normal 3 3" xfId="7"/>
    <cellStyle name="Normal 3 3 2" xfId="17"/>
    <cellStyle name="Normal 3 4" xfId="5"/>
    <cellStyle name="Normal 3 4 2" xfId="15"/>
    <cellStyle name="Normal 3 5" xfId="1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Constructora</a:t>
          </a:r>
          <a:r>
            <a:rPr lang="es-CL" sz="1100" b="1" baseline="0"/>
            <a:t> OHL</a:t>
          </a:r>
          <a:r>
            <a:rPr lang="es-CL" sz="1100" b="1"/>
            <a:t>			                                                   	30</a:t>
          </a:r>
          <a:r>
            <a:rPr lang="es-CL" sz="1100" b="1" baseline="0"/>
            <a:t> </a:t>
          </a:r>
          <a:r>
            <a:rPr lang="es-CL" sz="1100" b="1"/>
            <a:t>de</a:t>
          </a:r>
          <a:r>
            <a:rPr lang="es-CL" sz="1100" b="1" baseline="0"/>
            <a:t>  Abril </a:t>
          </a:r>
          <a:r>
            <a:rPr lang="es-CL" sz="1100" b="1"/>
            <a:t>de 2024</a:t>
          </a:r>
        </a:p>
        <a:p>
          <a:pPr algn="l"/>
          <a:r>
            <a:rPr lang="es-CL" sz="1100" b="1"/>
            <a:t>RUT	:   </a:t>
          </a:r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59.059.340-0</a:t>
          </a:r>
          <a:endParaRPr lang="es-CL" sz="1100" b="1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100" b="1"/>
            <a:t>DIRECCIÓN	:   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Archipiélago Juan Fernández 1890, Curicó</a:t>
          </a:r>
          <a:endParaRPr lang="es-CL" sz="1100" b="1"/>
        </a:p>
        <a:p>
          <a:pPr algn="l"/>
          <a:r>
            <a:rPr lang="es-CL" sz="1100" b="1"/>
            <a:t>COMUNA	:   Curicó		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Fausto Cadena			E-MAIL	: faustoernesto.cadena@ohla-chile.cl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43</xdr:row>
      <xdr:rowOff>174625</xdr:rowOff>
    </xdr:from>
    <xdr:to>
      <xdr:col>4</xdr:col>
      <xdr:colOff>586581</xdr:colOff>
      <xdr:row>45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45</xdr:row>
      <xdr:rowOff>100852</xdr:rowOff>
    </xdr:from>
    <xdr:to>
      <xdr:col>8</xdr:col>
      <xdr:colOff>793937</xdr:colOff>
      <xdr:row>50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Nº7027</a:t>
          </a:r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7640</a:t>
          </a: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 bwMode="auto">
        <a:xfrm>
          <a:off x="4677894" y="76200"/>
          <a:ext cx="4191001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7640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alfaro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1"/>
  <sheetViews>
    <sheetView showGridLines="0" tabSelected="1" zoomScaleNormal="100" workbookViewId="0">
      <selection activeCell="K23" sqref="K23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10.33203125" customWidth="1"/>
    <col min="7" max="7" width="18.109375" customWidth="1"/>
    <col min="8" max="8" width="12.109375" hidden="1" customWidth="1"/>
    <col min="9" max="9" width="15.109375" customWidth="1"/>
  </cols>
  <sheetData>
    <row r="1" spans="1:10" x14ac:dyDescent="0.25">
      <c r="A1" s="20"/>
      <c r="B1" s="21"/>
      <c r="C1" s="21"/>
      <c r="D1" s="21"/>
      <c r="E1" s="21"/>
      <c r="F1" s="21"/>
      <c r="G1" s="21"/>
      <c r="H1" s="21"/>
      <c r="I1" s="22"/>
      <c r="J1" s="1"/>
    </row>
    <row r="2" spans="1:10" x14ac:dyDescent="0.25">
      <c r="A2" s="23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3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3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3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3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3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3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3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3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3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3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3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3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3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3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23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23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23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23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23"/>
      <c r="B21" s="1"/>
      <c r="C21" s="1"/>
      <c r="D21" s="1"/>
      <c r="E21" s="1"/>
      <c r="F21" s="1"/>
      <c r="G21" s="1"/>
      <c r="H21" s="1"/>
      <c r="I21" s="2"/>
      <c r="J21" s="1" t="s">
        <v>17</v>
      </c>
    </row>
    <row r="22" spans="1:10" x14ac:dyDescent="0.25">
      <c r="A22" s="23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23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23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23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48" t="s">
        <v>4</v>
      </c>
      <c r="B26" s="48" t="s">
        <v>0</v>
      </c>
      <c r="C26" s="48" t="s">
        <v>5</v>
      </c>
      <c r="D26" s="48"/>
      <c r="E26" s="48"/>
      <c r="F26" s="48"/>
      <c r="G26" s="52" t="s">
        <v>6</v>
      </c>
      <c r="H26" s="53" t="s">
        <v>1</v>
      </c>
      <c r="I26" s="52" t="s">
        <v>10</v>
      </c>
      <c r="J26" s="1"/>
    </row>
    <row r="27" spans="1:10" x14ac:dyDescent="0.25">
      <c r="A27" s="49"/>
      <c r="B27" s="49"/>
      <c r="C27" s="49"/>
      <c r="D27" s="49"/>
      <c r="E27" s="49"/>
      <c r="F27" s="49"/>
      <c r="G27" s="52"/>
      <c r="H27" s="54"/>
      <c r="I27" s="52"/>
      <c r="J27" s="1"/>
    </row>
    <row r="28" spans="1:10" ht="4.5" customHeight="1" x14ac:dyDescent="0.25">
      <c r="A28" s="20"/>
      <c r="B28" s="34"/>
      <c r="C28" s="55"/>
      <c r="D28" s="56"/>
      <c r="E28" s="56"/>
      <c r="F28" s="56"/>
      <c r="G28" s="36"/>
      <c r="H28" s="37"/>
      <c r="I28" s="42"/>
      <c r="J28" s="1"/>
    </row>
    <row r="29" spans="1:10" ht="15" customHeight="1" x14ac:dyDescent="0.25">
      <c r="A29" s="40" t="s">
        <v>22</v>
      </c>
      <c r="B29" s="46">
        <v>2</v>
      </c>
      <c r="C29" s="50" t="s">
        <v>28</v>
      </c>
      <c r="D29" s="51"/>
      <c r="E29" s="51"/>
      <c r="F29" s="51"/>
      <c r="G29" s="41">
        <v>113400</v>
      </c>
      <c r="H29" s="8"/>
      <c r="I29" s="43">
        <f>B29*G29</f>
        <v>226800</v>
      </c>
      <c r="J29" s="1"/>
    </row>
    <row r="30" spans="1:10" ht="15.75" customHeight="1" x14ac:dyDescent="0.25">
      <c r="A30" s="24" t="s">
        <v>23</v>
      </c>
      <c r="B30" s="39">
        <v>2</v>
      </c>
      <c r="C30" s="50" t="s">
        <v>29</v>
      </c>
      <c r="D30" s="51"/>
      <c r="E30" s="51"/>
      <c r="F30" s="51"/>
      <c r="G30" s="41">
        <v>110160</v>
      </c>
      <c r="H30" s="8"/>
      <c r="I30" s="43">
        <f t="shared" ref="I30:I39" si="0">B30*G30</f>
        <v>220320</v>
      </c>
    </row>
    <row r="31" spans="1:10" ht="15.75" customHeight="1" x14ac:dyDescent="0.25">
      <c r="A31" s="24" t="s">
        <v>24</v>
      </c>
      <c r="B31" s="40">
        <v>3</v>
      </c>
      <c r="C31" s="50" t="s">
        <v>30</v>
      </c>
      <c r="D31" s="51"/>
      <c r="E31" s="51"/>
      <c r="F31" s="51"/>
      <c r="G31" s="41">
        <v>291600</v>
      </c>
      <c r="H31" s="8"/>
      <c r="I31" s="43">
        <f t="shared" si="0"/>
        <v>874800</v>
      </c>
      <c r="J31" s="1"/>
    </row>
    <row r="32" spans="1:10" ht="15.75" customHeight="1" x14ac:dyDescent="0.25">
      <c r="A32" s="24" t="s">
        <v>20</v>
      </c>
      <c r="B32" s="40">
        <v>2</v>
      </c>
      <c r="C32" s="50" t="s">
        <v>31</v>
      </c>
      <c r="D32" s="51"/>
      <c r="E32" s="51"/>
      <c r="F32" s="51"/>
      <c r="G32" s="41">
        <v>907200</v>
      </c>
      <c r="H32" s="10"/>
      <c r="I32" s="43">
        <f t="shared" si="0"/>
        <v>1814400</v>
      </c>
      <c r="J32" s="1"/>
    </row>
    <row r="33" spans="1:10" ht="15.75" customHeight="1" x14ac:dyDescent="0.25">
      <c r="A33" s="9" t="s">
        <v>25</v>
      </c>
      <c r="B33" s="57">
        <v>1</v>
      </c>
      <c r="C33" s="50" t="s">
        <v>32</v>
      </c>
      <c r="D33" s="51"/>
      <c r="E33" s="51"/>
      <c r="F33" s="51"/>
      <c r="G33" s="41">
        <v>874800</v>
      </c>
      <c r="H33" s="10"/>
      <c r="I33" s="43">
        <f t="shared" si="0"/>
        <v>874800</v>
      </c>
      <c r="J33" s="1"/>
    </row>
    <row r="34" spans="1:10" ht="15.75" x14ac:dyDescent="0.25">
      <c r="A34" s="9" t="s">
        <v>26</v>
      </c>
      <c r="B34" s="44">
        <v>1</v>
      </c>
      <c r="C34" s="50" t="s">
        <v>33</v>
      </c>
      <c r="D34" s="51"/>
      <c r="E34" s="51"/>
      <c r="F34" s="58"/>
      <c r="G34" s="41">
        <v>184680</v>
      </c>
      <c r="H34" s="10"/>
      <c r="I34" s="43">
        <f t="shared" si="0"/>
        <v>184680</v>
      </c>
      <c r="J34" s="1"/>
    </row>
    <row r="35" spans="1:10" ht="15.75" x14ac:dyDescent="0.25">
      <c r="A35" s="9" t="s">
        <v>27</v>
      </c>
      <c r="B35" s="40">
        <v>1</v>
      </c>
      <c r="C35" s="59" t="s">
        <v>34</v>
      </c>
      <c r="D35" s="60"/>
      <c r="E35" s="60"/>
      <c r="F35" s="61"/>
      <c r="G35" s="41">
        <v>1853280</v>
      </c>
      <c r="H35" s="10"/>
      <c r="I35" s="43">
        <f t="shared" si="0"/>
        <v>1853280</v>
      </c>
      <c r="J35" s="1"/>
    </row>
    <row r="36" spans="1:10" ht="15.75" x14ac:dyDescent="0.25">
      <c r="A36" s="9" t="s">
        <v>21</v>
      </c>
      <c r="B36" s="9">
        <v>1</v>
      </c>
      <c r="C36" s="59" t="s">
        <v>35</v>
      </c>
      <c r="D36" s="60"/>
      <c r="E36" s="60"/>
      <c r="F36" s="61"/>
      <c r="G36" s="41">
        <v>567000</v>
      </c>
      <c r="H36" s="10"/>
      <c r="I36" s="43">
        <f t="shared" si="0"/>
        <v>567000</v>
      </c>
      <c r="J36" s="1"/>
    </row>
    <row r="37" spans="1:10" ht="15.75" x14ac:dyDescent="0.25">
      <c r="A37" s="9">
        <v>32000000</v>
      </c>
      <c r="B37" s="9">
        <v>1</v>
      </c>
      <c r="C37" s="59" t="s">
        <v>36</v>
      </c>
      <c r="D37" s="60"/>
      <c r="E37" s="60"/>
      <c r="F37" s="61"/>
      <c r="G37" s="41">
        <v>564039</v>
      </c>
      <c r="H37" s="10"/>
      <c r="I37" s="43">
        <f t="shared" si="0"/>
        <v>564039</v>
      </c>
      <c r="J37" s="1"/>
    </row>
    <row r="38" spans="1:10" ht="15.75" x14ac:dyDescent="0.25">
      <c r="A38" s="9"/>
      <c r="B38" s="9"/>
      <c r="C38" s="59"/>
      <c r="D38" s="60"/>
      <c r="E38" s="60"/>
      <c r="F38" s="61"/>
      <c r="G38" s="41"/>
      <c r="H38" s="10"/>
      <c r="I38" s="43"/>
      <c r="J38" s="1"/>
    </row>
    <row r="39" spans="1:10" ht="15.75" x14ac:dyDescent="0.25">
      <c r="A39" s="9"/>
      <c r="B39" s="12"/>
      <c r="C39" s="59"/>
      <c r="D39" s="60"/>
      <c r="E39" s="60"/>
      <c r="F39" s="61"/>
      <c r="G39" s="41"/>
      <c r="H39" s="10"/>
      <c r="I39" s="43"/>
      <c r="J39" s="1"/>
    </row>
    <row r="40" spans="1:10" ht="15.75" x14ac:dyDescent="0.25">
      <c r="A40" s="25"/>
      <c r="B40" s="14"/>
      <c r="C40" s="15"/>
      <c r="D40" s="15"/>
      <c r="E40" s="15"/>
      <c r="F40" s="15"/>
      <c r="G40" s="13"/>
      <c r="H40" s="35"/>
      <c r="I40" s="38"/>
      <c r="J40" s="1"/>
    </row>
    <row r="41" spans="1:10" ht="15.75" x14ac:dyDescent="0.25">
      <c r="A41" s="19"/>
      <c r="B41" s="11"/>
      <c r="C41" s="11"/>
      <c r="D41" s="11"/>
      <c r="E41" s="11"/>
      <c r="F41" s="11"/>
      <c r="G41" s="16" t="s">
        <v>8</v>
      </c>
      <c r="H41" s="17" t="e">
        <f>+#REF!</f>
        <v>#REF!</v>
      </c>
      <c r="I41" s="26">
        <f>SUM(I29:I40)</f>
        <v>7180119</v>
      </c>
      <c r="J41" s="1"/>
    </row>
    <row r="42" spans="1:10" ht="15.75" x14ac:dyDescent="0.25">
      <c r="A42" s="27"/>
      <c r="B42" s="11"/>
      <c r="C42" s="11"/>
      <c r="D42" s="11"/>
      <c r="E42" s="11"/>
      <c r="F42" s="11"/>
      <c r="G42" s="18" t="s">
        <v>9</v>
      </c>
      <c r="H42" s="8" t="e">
        <f>H41*19%</f>
        <v>#REF!</v>
      </c>
      <c r="I42" s="28">
        <f>I41*19%</f>
        <v>1364222.61</v>
      </c>
      <c r="J42" s="1"/>
    </row>
    <row r="43" spans="1:10" ht="15.75" x14ac:dyDescent="0.25">
      <c r="A43" s="27"/>
      <c r="B43" s="11"/>
      <c r="C43" s="11"/>
      <c r="D43" s="11"/>
      <c r="E43" s="11"/>
      <c r="F43" s="11"/>
      <c r="G43" s="16" t="s">
        <v>15</v>
      </c>
      <c r="H43" s="17" t="e">
        <f>SUM(H41:H42)</f>
        <v>#REF!</v>
      </c>
      <c r="I43" s="26">
        <f>I42+I41</f>
        <v>8544341.6099999994</v>
      </c>
      <c r="J43" s="1"/>
    </row>
    <row r="44" spans="1:10" x14ac:dyDescent="0.25">
      <c r="A44" s="23"/>
      <c r="B44" s="1"/>
      <c r="C44" s="1"/>
      <c r="D44" s="1"/>
      <c r="E44" s="1"/>
      <c r="F44" s="1"/>
      <c r="G44" s="1"/>
      <c r="H44" s="1"/>
      <c r="I44" s="2"/>
      <c r="J44" s="1"/>
    </row>
    <row r="45" spans="1:10" x14ac:dyDescent="0.25">
      <c r="A45" s="23"/>
      <c r="B45" s="1"/>
      <c r="C45" s="1"/>
      <c r="D45" s="1"/>
      <c r="E45" s="1"/>
      <c r="F45" s="1"/>
      <c r="G45" s="1"/>
      <c r="H45" s="1"/>
      <c r="I45" s="2"/>
      <c r="J45" s="1"/>
    </row>
    <row r="46" spans="1:10" x14ac:dyDescent="0.25">
      <c r="A46" s="23"/>
      <c r="B46" s="1"/>
      <c r="C46" s="1"/>
      <c r="D46" s="1"/>
      <c r="E46" s="1"/>
      <c r="F46" s="1"/>
      <c r="G46" s="1"/>
      <c r="H46" s="1"/>
      <c r="I46" s="2"/>
      <c r="J46" s="1"/>
    </row>
    <row r="47" spans="1:10" ht="15.75" x14ac:dyDescent="0.3">
      <c r="A47" s="47" t="s">
        <v>7</v>
      </c>
      <c r="B47" s="1"/>
      <c r="C47" s="5" t="s">
        <v>11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47" t="s">
        <v>3</v>
      </c>
      <c r="B48" s="4"/>
      <c r="C48" s="5" t="s">
        <v>16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47" t="s">
        <v>2</v>
      </c>
      <c r="B49" s="4"/>
      <c r="C49" s="5" t="s">
        <v>37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23"/>
      <c r="B50" s="4"/>
      <c r="C50" s="5"/>
      <c r="D50" s="1"/>
      <c r="E50" s="1"/>
      <c r="F50" s="1"/>
      <c r="G50" s="1"/>
      <c r="H50" s="1"/>
      <c r="I50" s="2"/>
      <c r="J50" s="1"/>
    </row>
    <row r="51" spans="1:10" x14ac:dyDescent="0.25">
      <c r="A51" s="23"/>
      <c r="B51" s="1"/>
      <c r="C51" s="1"/>
      <c r="D51" s="1"/>
      <c r="E51" s="1"/>
      <c r="F51" s="1"/>
      <c r="G51" s="1"/>
      <c r="H51" s="1"/>
      <c r="I51" s="2"/>
      <c r="J51" s="1"/>
    </row>
    <row r="52" spans="1:10" x14ac:dyDescent="0.25">
      <c r="A52" s="23"/>
      <c r="B52" s="1" t="s">
        <v>12</v>
      </c>
      <c r="C52" s="1"/>
      <c r="D52" s="1"/>
      <c r="E52" s="1"/>
      <c r="F52" s="1"/>
      <c r="G52" s="6"/>
      <c r="H52" s="1"/>
      <c r="I52" s="2"/>
      <c r="J52" s="1"/>
    </row>
    <row r="53" spans="1:10" x14ac:dyDescent="0.25">
      <c r="A53" s="23"/>
      <c r="B53" s="6" t="s">
        <v>18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23"/>
      <c r="B54" s="1" t="s">
        <v>13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3"/>
      <c r="B55" s="45" t="s">
        <v>19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3"/>
      <c r="B56" s="7" t="s">
        <v>14</v>
      </c>
      <c r="C56" s="1"/>
      <c r="D56" s="6"/>
      <c r="E56" s="1"/>
      <c r="F56" s="1"/>
      <c r="G56" s="6"/>
      <c r="H56" s="1"/>
      <c r="I56" s="2"/>
      <c r="J56" s="1"/>
    </row>
    <row r="57" spans="1:10" x14ac:dyDescent="0.25">
      <c r="A57" s="29"/>
      <c r="B57" s="1"/>
      <c r="C57" s="1"/>
      <c r="D57" s="6"/>
      <c r="E57" s="1"/>
      <c r="F57" s="1"/>
      <c r="G57" s="1"/>
      <c r="H57" s="2"/>
      <c r="I57" s="2"/>
      <c r="J57" s="1"/>
    </row>
    <row r="58" spans="1:10" x14ac:dyDescent="0.25">
      <c r="A58" s="30"/>
      <c r="B58" s="31"/>
      <c r="C58" s="31"/>
      <c r="D58" s="32"/>
      <c r="E58" s="31"/>
      <c r="F58" s="31"/>
      <c r="G58" s="31"/>
      <c r="H58" s="31"/>
      <c r="I58" s="33"/>
      <c r="J58" s="1"/>
    </row>
    <row r="59" spans="1:10" x14ac:dyDescent="0.25">
      <c r="A59" s="1"/>
      <c r="B59" s="1"/>
      <c r="C59" s="1"/>
      <c r="D59" s="6"/>
      <c r="E59" s="1"/>
      <c r="F59" s="1"/>
      <c r="G59" s="1"/>
      <c r="H59" s="1"/>
      <c r="I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10" x14ac:dyDescent="0.25">
      <c r="B61" s="1"/>
      <c r="C61" s="1"/>
      <c r="D61" s="1"/>
      <c r="E61" s="1"/>
      <c r="F61" s="1"/>
    </row>
  </sheetData>
  <mergeCells count="18">
    <mergeCell ref="I26:I27"/>
    <mergeCell ref="G26:G27"/>
    <mergeCell ref="H26:H27"/>
    <mergeCell ref="C31:F31"/>
    <mergeCell ref="C32:F32"/>
    <mergeCell ref="C28:F28"/>
    <mergeCell ref="B26:B27"/>
    <mergeCell ref="A26:A27"/>
    <mergeCell ref="C26:F27"/>
    <mergeCell ref="C30:F30"/>
    <mergeCell ref="C29:F29"/>
    <mergeCell ref="C34:F34"/>
    <mergeCell ref="C33:F33"/>
    <mergeCell ref="C35:F35"/>
    <mergeCell ref="C36:F36"/>
    <mergeCell ref="C37:F37"/>
    <mergeCell ref="C38:F38"/>
    <mergeCell ref="C39:F39"/>
  </mergeCells>
  <hyperlinks>
    <hyperlink ref="B55" r:id="rId1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scale="79"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Carlos Alfaro</cp:lastModifiedBy>
  <cp:lastPrinted>2024-04-30T13:31:15Z</cp:lastPrinted>
  <dcterms:created xsi:type="dcterms:W3CDTF">2001-09-15T22:28:18Z</dcterms:created>
  <dcterms:modified xsi:type="dcterms:W3CDTF">2024-04-30T13:32:09Z</dcterms:modified>
</cp:coreProperties>
</file>