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ST\Desktop\"/>
    </mc:Choice>
  </mc:AlternateContent>
  <bookViews>
    <workbookView xWindow="0" yWindow="0" windowWidth="20400" windowHeight="7545"/>
  </bookViews>
  <sheets>
    <sheet name="Responder 500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9" i="1" l="1"/>
  <c r="E10" i="1"/>
  <c r="E11" i="1"/>
  <c r="E12" i="1"/>
  <c r="E13" i="1"/>
  <c r="E35" i="1" s="1"/>
  <c r="E14" i="1"/>
  <c r="E15" i="1"/>
  <c r="E16" i="1"/>
  <c r="E17" i="1"/>
  <c r="E18" i="1"/>
  <c r="E19" i="1"/>
  <c r="E20" i="1"/>
  <c r="E21" i="1"/>
  <c r="E24" i="1"/>
  <c r="E26" i="1"/>
  <c r="E28" i="1"/>
  <c r="E30" i="1"/>
  <c r="E38" i="1" s="1"/>
  <c r="E31" i="1"/>
  <c r="E8" i="1"/>
  <c r="E40" i="1" l="1"/>
  <c r="E36" i="1" l="1"/>
  <c r="E37" i="1" s="1"/>
  <c r="E41" i="1" l="1"/>
</calcChain>
</file>

<file path=xl/sharedStrings.xml><?xml version="1.0" encoding="utf-8"?>
<sst xmlns="http://schemas.openxmlformats.org/spreadsheetml/2006/main" count="64" uniqueCount="63">
  <si>
    <t>Qty.</t>
  </si>
  <si>
    <t>Part Number</t>
  </si>
  <si>
    <t>Description</t>
  </si>
  <si>
    <t>List Price Ea.</t>
  </si>
  <si>
    <t>Extended List Price</t>
  </si>
  <si>
    <t>Head End</t>
  </si>
  <si>
    <t>Responder 5000</t>
  </si>
  <si>
    <t>NC2828</t>
  </si>
  <si>
    <t>Head-End Equipment Cabinet</t>
  </si>
  <si>
    <t>R5KMPR15</t>
  </si>
  <si>
    <t>Power Supply 15V for Stations, CLs, DCs (w/battery backup)</t>
  </si>
  <si>
    <t>R5KMPR36</t>
  </si>
  <si>
    <t>Power Supply 36V for MSC, Console (w/battery backup)</t>
  </si>
  <si>
    <t>R5KMSC</t>
  </si>
  <si>
    <t>Main System Controller</t>
  </si>
  <si>
    <t>R5KM8PRT</t>
  </si>
  <si>
    <t>R5K 8-Port Switch</t>
  </si>
  <si>
    <t>351006</t>
  </si>
  <si>
    <t>Fiber Adapter Modules</t>
  </si>
  <si>
    <t>R5KL2KA</t>
  </si>
  <si>
    <t>Data Converter for K-Bus to L-Net</t>
  </si>
  <si>
    <t>R5KMTRM</t>
  </si>
  <si>
    <t>Termination Board</t>
  </si>
  <si>
    <t>R5KCL546</t>
  </si>
  <si>
    <t xml:space="preserve">5-Bulb, 4-Point Audio Corridor Light </t>
  </si>
  <si>
    <t>R4KPC11</t>
  </si>
  <si>
    <t>SLIM Pull Cord St</t>
  </si>
  <si>
    <t>R4KSAR</t>
  </si>
  <si>
    <t>SLIM Dual Button St</t>
  </si>
  <si>
    <t>Software</t>
  </si>
  <si>
    <t>R5KMRPT</t>
  </si>
  <si>
    <t>Reporting Software License (1 per system)</t>
  </si>
  <si>
    <t>ACCESSORIES</t>
  </si>
  <si>
    <t>350018</t>
  </si>
  <si>
    <t>Responder 8-pin SL Connector (Pack of 100)</t>
  </si>
  <si>
    <t>Pillow Speakers/Call Cords</t>
  </si>
  <si>
    <t>CCDIN</t>
  </si>
  <si>
    <t>Call Cord - Single w/ Clip (10 ft.)</t>
  </si>
  <si>
    <t>Additional Items</t>
  </si>
  <si>
    <t xml:space="preserve">Responder 5000 Suggested List Total: </t>
  </si>
  <si>
    <t xml:space="preserve">Distributor Discount: </t>
  </si>
  <si>
    <t>This program should be used as a guide when configuring/pricing a Responder 5000 system.  Rauland-Borg is not responsible for any discrepancies in this program.  Refer to Responder 5000 Installation and Configuration Manuals for assistance.</t>
  </si>
  <si>
    <t>Discounted Price:</t>
  </si>
  <si>
    <t xml:space="preserve">Customer Responder 5000 Total: </t>
  </si>
  <si>
    <t>If the Total Price of the Miscellaneous items is over 1,000,000.00 then you need to go back to the General Information page and enter in values for some servers.</t>
  </si>
  <si>
    <t>Total Cable Selling Cost</t>
  </si>
  <si>
    <t>Total Labor Cost</t>
  </si>
  <si>
    <t>Total Misc. Installation Cost</t>
  </si>
  <si>
    <t>Yearly Software Maintenance Agreement Distributor Price See Below</t>
  </si>
  <si>
    <t>PRESUPUESTO RESPONDER 5000</t>
  </si>
  <si>
    <t>CAT6-LH</t>
  </si>
  <si>
    <t>Cajas de cable CAT6E-LH</t>
  </si>
  <si>
    <t>Cable paralelo 18AWG</t>
  </si>
  <si>
    <t>R5KPS1A</t>
  </si>
  <si>
    <t>R5K Single Audio Patient Station</t>
  </si>
  <si>
    <t>Tapa de modulo en español</t>
  </si>
  <si>
    <t>boton ayuda en español</t>
  </si>
  <si>
    <t>QP</t>
  </si>
  <si>
    <t>CLINICA MAITENES - 17/04/2018</t>
  </si>
  <si>
    <t>Saludos.</t>
  </si>
  <si>
    <t>Cristian Yañez A.</t>
  </si>
  <si>
    <t>Jefe Soporte Técnico</t>
  </si>
  <si>
    <t>cel. +569 85965078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</si>
</sst>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\ d\,\ yyyy"/>
    <numFmt numFmtId="165" formatCode="&quot;$&quot;#,##0.00"/>
    <numFmt numFmtId="166" formatCode="&quot;$&quot;#,##0_);\(&quot;$&quot;#,##0\)"/>
    <numFmt numFmtId="167" formatCode="_(&quot;$&quot;* #.##0.00_);_(&quot;$&quot;* \(#.##0.00\);_(&quot;$&quot;* &quot;-&quot;??_);_(@_)"/>
    <numFmt numFmtId="168" formatCode="&quot;$&quot;#,##0.00_);\(&quot;$&quot;#,##0.0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6"/>
      <color indexed="8"/>
      <name val="Arial"/>
      <family val="2"/>
    </font>
    <font>
      <sz val="20"/>
      <color theme="0"/>
      <name val="Arial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Border="0"/>
    <xf numFmtId="167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1" xfId="1" applyFont="1" applyFill="1" applyBorder="1" applyAlignment="1" applyProtection="1">
      <alignment horizontal="left" vertical="center"/>
    </xf>
    <xf numFmtId="2" fontId="2" fillId="0" borderId="11" xfId="1" applyNumberFormat="1" applyFont="1" applyBorder="1" applyAlignment="1" applyProtection="1">
      <alignment horizontal="right" wrapText="1"/>
    </xf>
    <xf numFmtId="2" fontId="2" fillId="0" borderId="11" xfId="1" applyNumberFormat="1" applyFont="1" applyFill="1" applyBorder="1" applyAlignment="1" applyProtection="1">
      <alignment horizontal="right" wrapText="1"/>
    </xf>
    <xf numFmtId="1" fontId="2" fillId="4" borderId="11" xfId="1" applyNumberFormat="1" applyFont="1" applyFill="1" applyBorder="1" applyAlignment="1" applyProtection="1">
      <alignment horizontal="left"/>
    </xf>
    <xf numFmtId="165" fontId="5" fillId="5" borderId="6" xfId="1" applyNumberFormat="1" applyFont="1" applyFill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/>
      <protection locked="0"/>
    </xf>
    <xf numFmtId="9" fontId="6" fillId="0" borderId="0" xfId="1" applyNumberFormat="1" applyFont="1" applyFill="1" applyBorder="1" applyAlignment="1">
      <alignment horizontal="center" vertical="center"/>
    </xf>
    <xf numFmtId="165" fontId="5" fillId="5" borderId="7" xfId="1" applyNumberFormat="1" applyFont="1" applyFill="1" applyBorder="1" applyAlignment="1" applyProtection="1">
      <alignment horizontal="center" vertical="center"/>
    </xf>
    <xf numFmtId="168" fontId="5" fillId="5" borderId="7" xfId="2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8" fillId="0" borderId="0" xfId="1" applyFont="1" applyAlignment="1">
      <alignment horizontal="right"/>
    </xf>
    <xf numFmtId="165" fontId="8" fillId="5" borderId="6" xfId="1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64" fontId="5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vertical="justify"/>
    </xf>
    <xf numFmtId="0" fontId="5" fillId="0" borderId="0" xfId="1" applyFont="1" applyBorder="1" applyAlignment="1" applyProtection="1">
      <protection locked="0"/>
    </xf>
    <xf numFmtId="166" fontId="8" fillId="0" borderId="0" xfId="1" applyNumberFormat="1" applyFont="1" applyAlignment="1">
      <alignment horizontal="right"/>
    </xf>
    <xf numFmtId="0" fontId="7" fillId="0" borderId="5" xfId="1" applyFont="1" applyBorder="1" applyAlignment="1">
      <alignment wrapText="1"/>
    </xf>
    <xf numFmtId="0" fontId="7" fillId="0" borderId="8" xfId="1" applyFont="1" applyBorder="1" applyAlignment="1">
      <alignment wrapText="1"/>
    </xf>
    <xf numFmtId="165" fontId="10" fillId="5" borderId="6" xfId="1" applyNumberFormat="1" applyFont="1" applyFill="1" applyBorder="1" applyAlignment="1" applyProtection="1">
      <alignment horizontal="center" vertical="center"/>
    </xf>
    <xf numFmtId="9" fontId="5" fillId="5" borderId="6" xfId="1" applyNumberFormat="1" applyFont="1" applyFill="1" applyBorder="1" applyAlignment="1" applyProtection="1">
      <alignment horizontal="center" vertical="center"/>
      <protection hidden="1"/>
    </xf>
    <xf numFmtId="0" fontId="2" fillId="4" borderId="11" xfId="1" applyFont="1" applyFill="1" applyBorder="1" applyAlignment="1" applyProtection="1"/>
    <xf numFmtId="0" fontId="0" fillId="0" borderId="0" xfId="0" applyAlignment="1"/>
    <xf numFmtId="1" fontId="2" fillId="3" borderId="11" xfId="1" applyNumberFormat="1" applyFont="1" applyFill="1" applyBorder="1" applyAlignment="1" applyProtection="1">
      <alignment horizontal="left"/>
    </xf>
    <xf numFmtId="0" fontId="2" fillId="3" borderId="11" xfId="1" applyFont="1" applyFill="1" applyBorder="1" applyAlignment="1" applyProtection="1">
      <alignment horizontal="left"/>
    </xf>
    <xf numFmtId="0" fontId="2" fillId="4" borderId="11" xfId="1" applyFont="1" applyFill="1" applyBorder="1" applyAlignment="1" applyProtection="1">
      <alignment horizontal="left"/>
    </xf>
    <xf numFmtId="1" fontId="3" fillId="0" borderId="0" xfId="1" applyNumberFormat="1" applyFont="1" applyFill="1" applyBorder="1" applyAlignment="1">
      <alignment horizontal="center"/>
    </xf>
    <xf numFmtId="1" fontId="11" fillId="6" borderId="0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/>
    </xf>
    <xf numFmtId="1" fontId="5" fillId="2" borderId="2" xfId="1" applyNumberFormat="1" applyFont="1" applyFill="1" applyBorder="1" applyAlignment="1">
      <alignment horizontal="center"/>
    </xf>
    <xf numFmtId="0" fontId="5" fillId="2" borderId="5" xfId="1" applyFont="1" applyFill="1" applyBorder="1" applyAlignment="1"/>
    <xf numFmtId="0" fontId="5" fillId="2" borderId="8" xfId="1" applyFont="1" applyFill="1" applyBorder="1" applyAlignment="1"/>
    <xf numFmtId="0" fontId="5" fillId="2" borderId="9" xfId="1" applyFont="1" applyFill="1" applyBorder="1" applyAlignment="1" applyProtection="1">
      <alignment horizontal="center"/>
      <protection locked="0"/>
    </xf>
    <xf numFmtId="0" fontId="5" fillId="2" borderId="10" xfId="1" applyFont="1" applyFill="1" applyBorder="1" applyAlignment="1" applyProtection="1">
      <alignment horizontal="center"/>
      <protection locked="0"/>
    </xf>
    <xf numFmtId="0" fontId="5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Font="1" applyFill="1" applyBorder="1" applyAlignment="1">
      <alignment horizontal="center" wrapText="1"/>
    </xf>
    <xf numFmtId="0" fontId="2" fillId="2" borderId="10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0" borderId="0" xfId="1" applyFont="1" applyBorder="1" applyAlignment="1" applyProtection="1">
      <alignment horizontal="right"/>
      <protection locked="0"/>
    </xf>
    <xf numFmtId="0" fontId="2" fillId="0" borderId="0" xfId="1" applyFont="1" applyBorder="1" applyAlignment="1" applyProtection="1">
      <alignment horizontal="left" vertical="top" wrapText="1"/>
    </xf>
    <xf numFmtId="0" fontId="5" fillId="0" borderId="0" xfId="1" applyFont="1" applyBorder="1" applyAlignment="1" applyProtection="1">
      <alignment horizontal="center"/>
      <protection locked="0"/>
    </xf>
    <xf numFmtId="0" fontId="9" fillId="4" borderId="0" xfId="1" applyFont="1" applyFill="1" applyAlignment="1">
      <alignment horizontal="center" wrapText="1"/>
    </xf>
    <xf numFmtId="0" fontId="9" fillId="0" borderId="0" xfId="1" applyFont="1" applyAlignment="1">
      <alignment horizontal="center" wrapText="1"/>
    </xf>
    <xf numFmtId="0" fontId="10" fillId="0" borderId="0" xfId="1" applyFont="1" applyBorder="1" applyAlignment="1" applyProtection="1">
      <alignment horizontal="right"/>
      <protection locked="0"/>
    </xf>
    <xf numFmtId="0" fontId="8" fillId="0" borderId="0" xfId="1" applyFont="1" applyAlignment="1">
      <alignment horizontal="right"/>
    </xf>
    <xf numFmtId="0" fontId="12" fillId="0" borderId="0" xfId="0" applyFont="1" applyAlignment="1"/>
  </cellXfs>
  <cellStyles count="3">
    <cellStyle name="Currency 3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zoomScale="70" zoomScaleNormal="70" workbookViewId="0">
      <selection activeCell="J4" sqref="J4"/>
    </sheetView>
  </sheetViews>
  <sheetFormatPr baseColWidth="10" defaultRowHeight="15" x14ac:dyDescent="0.25"/>
  <cols>
    <col min="1" max="1" width="7.7109375" bestFit="1" customWidth="1"/>
    <col min="2" max="2" width="22.42578125" style="25" customWidth="1"/>
    <col min="3" max="3" width="62.7109375" bestFit="1" customWidth="1"/>
    <col min="4" max="4" width="34.85546875" bestFit="1" customWidth="1"/>
    <col min="5" max="5" width="26.7109375" customWidth="1"/>
    <col min="6" max="6" width="9.85546875" customWidth="1"/>
  </cols>
  <sheetData>
    <row r="1" spans="1:7" ht="15.75" x14ac:dyDescent="0.25">
      <c r="A1" s="29"/>
      <c r="B1" s="29"/>
      <c r="C1" s="29"/>
      <c r="D1" s="29"/>
      <c r="E1" s="29"/>
      <c r="F1" s="15"/>
      <c r="G1" s="14"/>
    </row>
    <row r="2" spans="1:7" ht="40.5" customHeight="1" x14ac:dyDescent="0.25">
      <c r="A2" s="30" t="s">
        <v>49</v>
      </c>
      <c r="B2" s="30"/>
      <c r="C2" s="30"/>
      <c r="D2" s="30"/>
      <c r="E2" s="30"/>
      <c r="F2" s="16"/>
      <c r="G2" s="14"/>
    </row>
    <row r="3" spans="1:7" ht="40.5" customHeight="1" x14ac:dyDescent="0.25">
      <c r="A3" s="30" t="s">
        <v>58</v>
      </c>
      <c r="B3" s="30"/>
      <c r="C3" s="30"/>
      <c r="D3" s="30"/>
      <c r="E3" s="30"/>
      <c r="F3" s="17"/>
      <c r="G3" s="14"/>
    </row>
    <row r="4" spans="1:7" ht="15" customHeight="1" x14ac:dyDescent="0.25">
      <c r="A4" s="31" t="s">
        <v>0</v>
      </c>
      <c r="B4" s="33" t="s">
        <v>1</v>
      </c>
      <c r="C4" s="35" t="s">
        <v>2</v>
      </c>
      <c r="D4" s="37" t="s">
        <v>3</v>
      </c>
      <c r="E4" s="37" t="s">
        <v>4</v>
      </c>
      <c r="F4" s="20"/>
    </row>
    <row r="5" spans="1:7" ht="15.75" customHeight="1" thickBot="1" x14ac:dyDescent="0.3">
      <c r="A5" s="32"/>
      <c r="B5" s="34"/>
      <c r="C5" s="35"/>
      <c r="D5" s="38"/>
      <c r="E5" s="38"/>
      <c r="F5" s="20"/>
    </row>
    <row r="6" spans="1:7" ht="16.5" customHeight="1" thickBot="1" x14ac:dyDescent="0.3">
      <c r="A6" s="40" t="s">
        <v>5</v>
      </c>
      <c r="B6" s="41"/>
      <c r="C6" s="36"/>
      <c r="D6" s="39"/>
      <c r="E6" s="39"/>
      <c r="F6" s="20"/>
    </row>
    <row r="7" spans="1:7" ht="15.75" customHeight="1" x14ac:dyDescent="0.25">
      <c r="A7" s="26" t="s">
        <v>6</v>
      </c>
      <c r="B7" s="27"/>
      <c r="C7" s="1"/>
      <c r="D7" s="2"/>
      <c r="E7" s="3"/>
      <c r="F7" s="20"/>
    </row>
    <row r="8" spans="1:7" ht="15.75" customHeight="1" x14ac:dyDescent="0.25">
      <c r="A8" s="4">
        <v>1</v>
      </c>
      <c r="B8" s="28" t="s">
        <v>7</v>
      </c>
      <c r="C8" s="1" t="s">
        <v>8</v>
      </c>
      <c r="D8" s="2">
        <v>1680</v>
      </c>
      <c r="E8" s="3">
        <f>A8*D8</f>
        <v>1680</v>
      </c>
      <c r="F8" s="20"/>
    </row>
    <row r="9" spans="1:7" ht="15.75" customHeight="1" x14ac:dyDescent="0.25">
      <c r="A9" s="4">
        <v>1</v>
      </c>
      <c r="B9" s="28" t="s">
        <v>9</v>
      </c>
      <c r="C9" s="1" t="s">
        <v>10</v>
      </c>
      <c r="D9" s="2">
        <v>933</v>
      </c>
      <c r="E9" s="3">
        <f t="shared" ref="E9:E31" si="0">A9*D9</f>
        <v>933</v>
      </c>
      <c r="F9" s="20"/>
    </row>
    <row r="10" spans="1:7" ht="15.75" customHeight="1" x14ac:dyDescent="0.25">
      <c r="A10" s="4">
        <v>3</v>
      </c>
      <c r="B10" s="28" t="s">
        <v>11</v>
      </c>
      <c r="C10" s="1" t="s">
        <v>12</v>
      </c>
      <c r="D10" s="2">
        <v>900</v>
      </c>
      <c r="E10" s="3">
        <f t="shared" si="0"/>
        <v>2700</v>
      </c>
      <c r="F10" s="20"/>
    </row>
    <row r="11" spans="1:7" ht="15.75" customHeight="1" x14ac:dyDescent="0.25">
      <c r="A11" s="4">
        <v>1</v>
      </c>
      <c r="B11" s="28" t="s">
        <v>13</v>
      </c>
      <c r="C11" s="1" t="s">
        <v>14</v>
      </c>
      <c r="D11" s="2">
        <v>1803</v>
      </c>
      <c r="E11" s="3">
        <f t="shared" si="0"/>
        <v>1803</v>
      </c>
      <c r="F11" s="20"/>
    </row>
    <row r="12" spans="1:7" ht="15.75" customHeight="1" x14ac:dyDescent="0.25">
      <c r="A12" s="4">
        <v>1</v>
      </c>
      <c r="B12" s="28" t="s">
        <v>15</v>
      </c>
      <c r="C12" s="1" t="s">
        <v>16</v>
      </c>
      <c r="D12" s="2">
        <v>1113</v>
      </c>
      <c r="E12" s="3">
        <f t="shared" si="0"/>
        <v>1113</v>
      </c>
      <c r="F12" s="20"/>
    </row>
    <row r="13" spans="1:7" ht="15.75" customHeight="1" x14ac:dyDescent="0.25">
      <c r="A13" s="4">
        <v>0</v>
      </c>
      <c r="B13" s="28" t="s">
        <v>17</v>
      </c>
      <c r="C13" s="1" t="s">
        <v>18</v>
      </c>
      <c r="D13" s="2">
        <v>510</v>
      </c>
      <c r="E13" s="3">
        <f t="shared" si="0"/>
        <v>0</v>
      </c>
      <c r="F13" s="20"/>
    </row>
    <row r="14" spans="1:7" ht="15.75" customHeight="1" x14ac:dyDescent="0.25">
      <c r="A14" s="4">
        <v>1</v>
      </c>
      <c r="B14" s="28" t="s">
        <v>19</v>
      </c>
      <c r="C14" s="1" t="s">
        <v>20</v>
      </c>
      <c r="D14" s="2">
        <v>543</v>
      </c>
      <c r="E14" s="3">
        <f t="shared" si="0"/>
        <v>543</v>
      </c>
      <c r="F14" s="20"/>
    </row>
    <row r="15" spans="1:7" ht="15.75" customHeight="1" x14ac:dyDescent="0.25">
      <c r="A15" s="4">
        <v>1</v>
      </c>
      <c r="B15" s="28" t="s">
        <v>21</v>
      </c>
      <c r="C15" s="1" t="s">
        <v>22</v>
      </c>
      <c r="D15" s="2">
        <v>183</v>
      </c>
      <c r="E15" s="3">
        <f t="shared" si="0"/>
        <v>183</v>
      </c>
      <c r="F15" s="20"/>
    </row>
    <row r="16" spans="1:7" ht="15.75" customHeight="1" x14ac:dyDescent="0.25">
      <c r="A16" s="4">
        <v>8</v>
      </c>
      <c r="B16" s="28" t="s">
        <v>23</v>
      </c>
      <c r="C16" s="1" t="s">
        <v>24</v>
      </c>
      <c r="D16" s="2">
        <v>270</v>
      </c>
      <c r="E16" s="3">
        <f t="shared" si="0"/>
        <v>2160</v>
      </c>
      <c r="F16" s="20"/>
    </row>
    <row r="17" spans="1:6" ht="15.75" customHeight="1" x14ac:dyDescent="0.25">
      <c r="A17" s="4">
        <v>16</v>
      </c>
      <c r="B17" s="28" t="s">
        <v>53</v>
      </c>
      <c r="C17" s="1" t="s">
        <v>54</v>
      </c>
      <c r="D17" s="2">
        <v>126</v>
      </c>
      <c r="E17" s="3">
        <f t="shared" si="0"/>
        <v>2016</v>
      </c>
      <c r="F17" s="20"/>
    </row>
    <row r="18" spans="1:6" ht="15.75" customHeight="1" x14ac:dyDescent="0.25">
      <c r="A18" s="4">
        <v>8</v>
      </c>
      <c r="B18" s="28" t="s">
        <v>25</v>
      </c>
      <c r="C18" s="1" t="s">
        <v>26</v>
      </c>
      <c r="D18" s="2">
        <v>93</v>
      </c>
      <c r="E18" s="3">
        <f t="shared" si="0"/>
        <v>744</v>
      </c>
      <c r="F18" s="20"/>
    </row>
    <row r="19" spans="1:6" ht="15.75" customHeight="1" x14ac:dyDescent="0.25">
      <c r="A19" s="4">
        <v>8</v>
      </c>
      <c r="B19" s="28" t="s">
        <v>57</v>
      </c>
      <c r="C19" s="1" t="s">
        <v>55</v>
      </c>
      <c r="D19" s="2">
        <v>15</v>
      </c>
      <c r="E19" s="3">
        <f t="shared" si="0"/>
        <v>120</v>
      </c>
      <c r="F19" s="20"/>
    </row>
    <row r="20" spans="1:6" ht="15.75" customHeight="1" x14ac:dyDescent="0.25">
      <c r="A20" s="4">
        <v>8</v>
      </c>
      <c r="B20" s="28" t="s">
        <v>27</v>
      </c>
      <c r="C20" s="1" t="s">
        <v>28</v>
      </c>
      <c r="D20" s="2">
        <v>102</v>
      </c>
      <c r="E20" s="3">
        <f t="shared" si="0"/>
        <v>816</v>
      </c>
      <c r="F20" s="20"/>
    </row>
    <row r="21" spans="1:6" ht="15.75" customHeight="1" x14ac:dyDescent="0.25">
      <c r="A21" s="4">
        <v>8</v>
      </c>
      <c r="B21" s="28" t="s">
        <v>57</v>
      </c>
      <c r="C21" s="1" t="s">
        <v>56</v>
      </c>
      <c r="D21" s="2">
        <v>15</v>
      </c>
      <c r="E21" s="3">
        <f t="shared" si="0"/>
        <v>120</v>
      </c>
      <c r="F21" s="20"/>
    </row>
    <row r="22" spans="1:6" ht="15.75" customHeight="1" x14ac:dyDescent="0.25">
      <c r="A22" s="4"/>
      <c r="B22" s="28"/>
      <c r="C22" s="1"/>
      <c r="D22" s="2"/>
      <c r="E22" s="3"/>
      <c r="F22" s="20"/>
    </row>
    <row r="23" spans="1:6" ht="15.75" customHeight="1" x14ac:dyDescent="0.25">
      <c r="A23" s="26" t="s">
        <v>29</v>
      </c>
      <c r="B23" s="27"/>
      <c r="C23" s="1"/>
      <c r="D23" s="2"/>
      <c r="E23" s="3"/>
      <c r="F23" s="20"/>
    </row>
    <row r="24" spans="1:6" ht="15.75" customHeight="1" x14ac:dyDescent="0.25">
      <c r="A24" s="4">
        <v>1</v>
      </c>
      <c r="B24" s="28" t="s">
        <v>30</v>
      </c>
      <c r="C24" s="1" t="s">
        <v>31</v>
      </c>
      <c r="D24" s="2">
        <v>9000</v>
      </c>
      <c r="E24" s="3">
        <f t="shared" si="0"/>
        <v>9000</v>
      </c>
      <c r="F24" s="20"/>
    </row>
    <row r="25" spans="1:6" ht="15.75" customHeight="1" x14ac:dyDescent="0.25">
      <c r="A25" s="26" t="s">
        <v>32</v>
      </c>
      <c r="B25" s="27"/>
      <c r="C25" s="1"/>
      <c r="D25" s="2"/>
      <c r="E25" s="3"/>
      <c r="F25" s="20"/>
    </row>
    <row r="26" spans="1:6" ht="15.75" customHeight="1" x14ac:dyDescent="0.25">
      <c r="A26" s="4">
        <v>1</v>
      </c>
      <c r="B26" s="28" t="s">
        <v>33</v>
      </c>
      <c r="C26" s="1" t="s">
        <v>34</v>
      </c>
      <c r="D26" s="2">
        <v>338</v>
      </c>
      <c r="E26" s="3">
        <f t="shared" si="0"/>
        <v>338</v>
      </c>
      <c r="F26" s="20"/>
    </row>
    <row r="27" spans="1:6" ht="15.75" customHeight="1" x14ac:dyDescent="0.25">
      <c r="A27" s="26" t="s">
        <v>35</v>
      </c>
      <c r="B27" s="27"/>
      <c r="C27" s="1"/>
      <c r="D27" s="2"/>
      <c r="E27" s="3"/>
      <c r="F27" s="20"/>
    </row>
    <row r="28" spans="1:6" ht="15.75" customHeight="1" x14ac:dyDescent="0.25">
      <c r="A28" s="4">
        <v>16</v>
      </c>
      <c r="B28" s="28" t="s">
        <v>36</v>
      </c>
      <c r="C28" s="1" t="s">
        <v>37</v>
      </c>
      <c r="D28" s="2">
        <v>55</v>
      </c>
      <c r="E28" s="3">
        <f t="shared" si="0"/>
        <v>880</v>
      </c>
      <c r="F28" s="20"/>
    </row>
    <row r="29" spans="1:6" ht="15.75" customHeight="1" x14ac:dyDescent="0.25">
      <c r="A29" s="26" t="s">
        <v>38</v>
      </c>
      <c r="B29" s="27"/>
      <c r="C29" s="1"/>
      <c r="D29" s="2"/>
      <c r="E29" s="3"/>
      <c r="F29" s="20"/>
    </row>
    <row r="30" spans="1:6" ht="15.75" customHeight="1" x14ac:dyDescent="0.25">
      <c r="A30" s="4">
        <v>4</v>
      </c>
      <c r="B30" s="24" t="s">
        <v>50</v>
      </c>
      <c r="C30" s="1" t="s">
        <v>51</v>
      </c>
      <c r="D30" s="2">
        <v>223</v>
      </c>
      <c r="E30" s="3">
        <f t="shared" si="0"/>
        <v>892</v>
      </c>
      <c r="F30" s="20"/>
    </row>
    <row r="31" spans="1:6" ht="15.75" customHeight="1" x14ac:dyDescent="0.25">
      <c r="A31" s="4">
        <v>1</v>
      </c>
      <c r="B31" s="28">
        <v>60747</v>
      </c>
      <c r="C31" s="1" t="s">
        <v>52</v>
      </c>
      <c r="D31" s="2">
        <v>143</v>
      </c>
      <c r="E31" s="3">
        <f t="shared" si="0"/>
        <v>143</v>
      </c>
      <c r="F31" s="20"/>
    </row>
    <row r="32" spans="1:6" ht="15.75" customHeight="1" x14ac:dyDescent="0.25">
      <c r="A32" s="4"/>
      <c r="B32" s="24"/>
      <c r="C32" s="1"/>
      <c r="D32" s="2"/>
      <c r="E32" s="3"/>
      <c r="F32" s="20"/>
    </row>
    <row r="33" spans="1:6" ht="15.75" customHeight="1" x14ac:dyDescent="0.25">
      <c r="A33" s="4"/>
      <c r="B33" s="24"/>
      <c r="C33" s="1"/>
      <c r="D33" s="2"/>
      <c r="E33" s="3"/>
      <c r="F33" s="20"/>
    </row>
    <row r="34" spans="1:6" ht="15.75" customHeight="1" thickBot="1" x14ac:dyDescent="0.3">
      <c r="A34" s="4"/>
      <c r="B34" s="24"/>
      <c r="C34" s="1"/>
      <c r="D34" s="2"/>
      <c r="E34" s="3"/>
      <c r="F34" s="20"/>
    </row>
    <row r="35" spans="1:6" ht="16.5" customHeight="1" thickBot="1" x14ac:dyDescent="0.3">
      <c r="A35" s="42" t="s">
        <v>39</v>
      </c>
      <c r="B35" s="42"/>
      <c r="C35" s="42"/>
      <c r="D35" s="42"/>
      <c r="E35" s="5">
        <f>SUM(E8:E28)</f>
        <v>25149</v>
      </c>
      <c r="F35" s="21"/>
    </row>
    <row r="36" spans="1:6" ht="16.5" thickBot="1" x14ac:dyDescent="0.3">
      <c r="A36" s="18"/>
      <c r="B36" s="18"/>
      <c r="C36" s="18"/>
      <c r="D36" s="6" t="s">
        <v>40</v>
      </c>
      <c r="E36" s="5">
        <f>E35*F36</f>
        <v>7544.7</v>
      </c>
      <c r="F36" s="23">
        <v>0.3</v>
      </c>
    </row>
    <row r="37" spans="1:6" ht="16.5" thickBot="1" x14ac:dyDescent="0.3">
      <c r="A37" s="43" t="s">
        <v>41</v>
      </c>
      <c r="B37" s="43"/>
      <c r="C37" s="43"/>
      <c r="D37" s="6" t="s">
        <v>42</v>
      </c>
      <c r="E37" s="5">
        <f>E35-E36</f>
        <v>17604.3</v>
      </c>
      <c r="F37" s="7"/>
    </row>
    <row r="38" spans="1:6" ht="16.5" thickBot="1" x14ac:dyDescent="0.3">
      <c r="A38" s="43"/>
      <c r="B38" s="43"/>
      <c r="C38" s="43"/>
      <c r="D38" s="19" t="s">
        <v>45</v>
      </c>
      <c r="E38" s="8">
        <f>SUM(E30:E31)</f>
        <v>1035</v>
      </c>
      <c r="F38" s="7"/>
    </row>
    <row r="39" spans="1:6" ht="16.5" thickBot="1" x14ac:dyDescent="0.3">
      <c r="A39" s="43"/>
      <c r="B39" s="43"/>
      <c r="C39" s="43"/>
      <c r="D39" s="12" t="s">
        <v>46</v>
      </c>
      <c r="E39" s="8">
        <f>E35*20%</f>
        <v>5029.8</v>
      </c>
      <c r="F39" s="7"/>
    </row>
    <row r="40" spans="1:6" ht="16.5" thickBot="1" x14ac:dyDescent="0.3">
      <c r="A40" s="43"/>
      <c r="B40" s="43"/>
      <c r="C40" s="43"/>
      <c r="D40" s="19" t="s">
        <v>47</v>
      </c>
      <c r="E40" s="9">
        <f>E35*7%</f>
        <v>1760.43</v>
      </c>
      <c r="F40" s="10"/>
    </row>
    <row r="41" spans="1:6" ht="21" thickBot="1" x14ac:dyDescent="0.35">
      <c r="A41" s="47" t="s">
        <v>43</v>
      </c>
      <c r="B41" s="47"/>
      <c r="C41" s="47"/>
      <c r="D41" s="47"/>
      <c r="E41" s="22">
        <f>SUM(E37:E40)</f>
        <v>25429.53</v>
      </c>
      <c r="F41" s="11"/>
    </row>
    <row r="42" spans="1:6" ht="16.5" thickBot="1" x14ac:dyDescent="0.3">
      <c r="A42" s="44"/>
      <c r="B42" s="44"/>
      <c r="C42" s="48" t="s">
        <v>48</v>
      </c>
      <c r="D42" s="48"/>
      <c r="E42" s="13">
        <v>247.5</v>
      </c>
      <c r="F42" s="11"/>
    </row>
    <row r="43" spans="1:6" x14ac:dyDescent="0.25">
      <c r="A43" s="44"/>
      <c r="B43" s="44"/>
      <c r="C43" s="45" t="s">
        <v>44</v>
      </c>
      <c r="D43" s="46"/>
      <c r="E43" s="46"/>
      <c r="F43" s="11"/>
    </row>
    <row r="44" spans="1:6" x14ac:dyDescent="0.25">
      <c r="A44" s="44"/>
      <c r="B44" s="44"/>
      <c r="C44" s="46"/>
      <c r="D44" s="46"/>
      <c r="E44" s="46"/>
      <c r="F44" s="11"/>
    </row>
    <row r="46" spans="1:6" ht="21" x14ac:dyDescent="0.35">
      <c r="B46" s="49" t="s">
        <v>59</v>
      </c>
    </row>
    <row r="47" spans="1:6" ht="21" x14ac:dyDescent="0.35">
      <c r="B47" s="49" t="s">
        <v>60</v>
      </c>
    </row>
    <row r="48" spans="1:6" ht="21" x14ac:dyDescent="0.35">
      <c r="B48" s="49" t="s">
        <v>61</v>
      </c>
    </row>
    <row r="49" spans="2:2" ht="21" x14ac:dyDescent="0.35">
      <c r="B49" s="49" t="s">
        <v>62</v>
      </c>
    </row>
  </sheetData>
  <mergeCells count="15">
    <mergeCell ref="A35:D35"/>
    <mergeCell ref="A37:C40"/>
    <mergeCell ref="A42:B44"/>
    <mergeCell ref="C43:E44"/>
    <mergeCell ref="A41:D41"/>
    <mergeCell ref="C42:D42"/>
    <mergeCell ref="A1:E1"/>
    <mergeCell ref="A2:E2"/>
    <mergeCell ref="A3:E3"/>
    <mergeCell ref="A4:A5"/>
    <mergeCell ref="B4:B5"/>
    <mergeCell ref="C4:C6"/>
    <mergeCell ref="D4:D6"/>
    <mergeCell ref="E4:E6"/>
    <mergeCell ref="A6:B6"/>
  </mergeCells>
  <dataValidations disablePrompts="1" count="2">
    <dataValidation type="list" showInputMessage="1" showErrorMessage="1" errorTitle="Accept Partial Shipments" error="Select or enter yes or no to choose if you will accept partial shipments." promptTitle="Accept Partial Shipments" prompt="Select or enter yes or no to choose if you will accept partial shipments." sqref="F1">
      <formula1>"yes,no"</formula1>
    </dataValidation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2">
      <formula1>"yes,no"</formula1>
    </dataValidation>
  </dataValidations>
  <pageMargins left="0.7" right="0.7" top="0.75" bottom="0.75" header="0.3" footer="0.3"/>
  <pageSetup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Responder 5000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Secretaria Servicio Tecnico</cp:lastModifiedBy>
  <cp:lastPrinted>2018-04-17T15:47:47Z</cp:lastPrinted>
  <dcterms:created xsi:type="dcterms:W3CDTF">2018-04-02T16:19:56Z</dcterms:created>
  <dcterms:modified xsi:type="dcterms:W3CDTF">2018-04-17T15:48:02Z</dcterms:modified>
</cp:coreProperties>
</file>