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E6541643-49E1-4F66-9D8C-D8A403A6A4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2" l="1"/>
  <c r="I39" i="2"/>
  <c r="K20" i="2" l="1"/>
  <c r="K17" i="2" l="1"/>
  <c r="I25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<sst xmlns="http://schemas.openxmlformats.org/spreadsheetml/2006/main" count="22" uniqueCount="22">
  <si>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</si>
  <si>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</si>
  <si>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</si>
  <si>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</si>
  <si>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</si>
  <si>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</si>
  <si>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</si>
  <si>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</si>
  <si>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</si>
  <si>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</si>
  <si>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</si>
  <si>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</si>
  <si>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</si>
  <si>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</si>
  <si>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</si>
  <si>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</si>
  <si>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</si>
  <si>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</si>
  <si>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Jorge Rubio A,</t>
  </si>
  <si>
    <t>jrubio@cencomex.cl</t>
  </si>
  <si>
    <t>Enhncd Pillowspkr 2 Lgt-anlgvo</t>
  </si>
  <si>
    <t>Descuento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</si>
</sst>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409]#,##0.00"/>
    <numFmt numFmtId="167" formatCode="_-&quot;$&quot;\ * #,##0_-;\-&quot;$&quot;\ * #,##0_-;_-&quot;$&quot;\ * &quot;-&quot;??_-;_-@_-"/>
    <numFmt numFmtId="168" formatCode="[$$-409]#,##0"/>
    <numFmt numFmtId="169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7" fontId="9" fillId="0" borderId="11" xfId="6" applyNumberFormat="1" applyFont="1" applyBorder="1" applyAlignment="1">
      <alignment horizontal="center" vertical="center"/>
    </xf>
    <xf numFmtId="167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7" fontId="0" fillId="0" borderId="0" xfId="6" applyNumberFormat="1" applyFont="1"/>
    <xf numFmtId="0" fontId="9" fillId="0" borderId="14" xfId="0" applyFont="1" applyBorder="1" applyAlignment="1">
      <alignment horizontal="center"/>
    </xf>
    <xf numFmtId="168" fontId="9" fillId="0" borderId="3" xfId="0" applyNumberFormat="1" applyFont="1" applyBorder="1" applyAlignment="1">
      <alignment horizontal="right" vertical="center" wrapText="1"/>
    </xf>
    <xf numFmtId="169" fontId="9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3" fontId="9" fillId="0" borderId="15" xfId="0" applyNumberFormat="1" applyFont="1" applyBorder="1"/>
    <xf numFmtId="3" fontId="9" fillId="0" borderId="2" xfId="0" applyNumberFormat="1" applyFont="1" applyBorder="1" applyAlignment="1">
      <alignment horizontal="center" vertical="center" wrapText="1"/>
    </xf>
    <xf numFmtId="3" fontId="9" fillId="2" borderId="2" xfId="0" applyNumberFormat="1" applyFont="1" applyFill="1" applyBorder="1" applyAlignment="1"/>
  </cellXfs>
  <cellStyles count="8">
    <cellStyle name="Hipervínculo" xfId="7" builtinId="8"/>
    <cellStyle name="Moneda" xfId="6" builtinId="4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02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 octubre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7463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95251</xdr:rowOff>
    </xdr:from>
    <xdr:to>
      <xdr:col>3</xdr:col>
      <xdr:colOff>773205</xdr:colOff>
      <xdr:row>12</xdr:row>
      <xdr:rowOff>161925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rubi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showGridLines="0" tabSelected="1" zoomScaleNormal="100" workbookViewId="0">
      <selection activeCell="I41" sqref="I4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0"/>
      <c r="B1" s="31"/>
      <c r="C1" s="31"/>
      <c r="D1" s="31"/>
      <c r="E1" s="31"/>
      <c r="F1" s="31"/>
      <c r="G1" s="31"/>
      <c r="H1" s="31"/>
      <c r="I1" s="32"/>
      <c r="J1" s="1"/>
    </row>
    <row r="2" spans="1:12" x14ac:dyDescent="0.25">
      <c r="A2" s="33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3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3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3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3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3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3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3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3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3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3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3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3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3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3"/>
      <c r="B16" s="1"/>
      <c r="C16" s="1"/>
      <c r="D16" s="1"/>
      <c r="E16" s="1"/>
      <c r="F16" s="1"/>
      <c r="G16" s="1"/>
      <c r="H16" s="1"/>
      <c r="I16" s="2"/>
      <c r="J16" s="1">
        <v>37</v>
      </c>
      <c r="K16" s="64">
        <v>28716.52</v>
      </c>
      <c r="L16" s="63"/>
    </row>
    <row r="17" spans="1:12" x14ac:dyDescent="0.25">
      <c r="A17" s="33"/>
      <c r="B17" s="1"/>
      <c r="C17" s="1"/>
      <c r="D17" s="1"/>
      <c r="E17" s="1"/>
      <c r="F17" s="1"/>
      <c r="G17" s="1"/>
      <c r="H17" s="1"/>
      <c r="I17" s="2"/>
      <c r="J17" s="1"/>
      <c r="K17" s="64">
        <f>J16*K16</f>
        <v>1062511.24</v>
      </c>
    </row>
    <row r="18" spans="1:12" x14ac:dyDescent="0.25">
      <c r="A18" s="33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3"/>
      <c r="B19" s="1"/>
      <c r="C19" s="1"/>
      <c r="D19" s="1"/>
      <c r="E19" s="1"/>
      <c r="F19" s="1"/>
      <c r="G19" s="1"/>
      <c r="H19" s="1"/>
      <c r="I19" s="2"/>
      <c r="J19" s="1">
        <v>58</v>
      </c>
      <c r="K19" s="64">
        <v>28716.52</v>
      </c>
      <c r="L19" s="63"/>
    </row>
    <row r="20" spans="1:12" x14ac:dyDescent="0.25">
      <c r="A20" s="33"/>
      <c r="B20" s="1"/>
      <c r="C20" s="1"/>
      <c r="D20" s="1"/>
      <c r="E20" s="1"/>
      <c r="F20" s="1"/>
      <c r="G20" s="1"/>
      <c r="H20" s="1"/>
      <c r="I20" s="2"/>
      <c r="J20" s="1"/>
      <c r="K20" s="64">
        <f>J19*K19</f>
        <v>1665558.16</v>
      </c>
    </row>
    <row r="21" spans="1:12" x14ac:dyDescent="0.25">
      <c r="A21" s="33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3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8" t="s">
        <v>4</v>
      </c>
      <c r="B23" s="68" t="s">
        <v>0</v>
      </c>
      <c r="C23" s="68" t="s">
        <v>5</v>
      </c>
      <c r="D23" s="68"/>
      <c r="E23" s="68"/>
      <c r="F23" s="68"/>
      <c r="G23" s="76" t="s">
        <v>6</v>
      </c>
      <c r="H23" s="77" t="s">
        <v>1</v>
      </c>
      <c r="I23" s="76" t="s">
        <v>10</v>
      </c>
      <c r="J23" s="1"/>
    </row>
    <row r="24" spans="1:12" x14ac:dyDescent="0.25">
      <c r="A24" s="69"/>
      <c r="B24" s="69"/>
      <c r="C24" s="69"/>
      <c r="D24" s="69"/>
      <c r="E24" s="69"/>
      <c r="F24" s="69"/>
      <c r="G24" s="76"/>
      <c r="H24" s="78"/>
      <c r="I24" s="76"/>
      <c r="J24" s="1"/>
    </row>
    <row r="25" spans="1:12" ht="19.5" customHeight="1" x14ac:dyDescent="0.25">
      <c r="A25" s="59">
        <v>5</v>
      </c>
      <c r="B25" s="58">
        <v>350207</v>
      </c>
      <c r="C25" s="70" t="s">
        <v>20</v>
      </c>
      <c r="D25" s="71"/>
      <c r="E25" s="71"/>
      <c r="F25" s="72"/>
      <c r="G25" s="60">
        <v>297116</v>
      </c>
      <c r="H25" s="8"/>
      <c r="I25" s="61">
        <f>A25*G25</f>
        <v>1485580</v>
      </c>
      <c r="J25" s="1"/>
    </row>
    <row r="26" spans="1:12" s="28" customFormat="1" ht="15" customHeight="1" x14ac:dyDescent="0.25">
      <c r="A26" s="35"/>
      <c r="B26" s="53"/>
      <c r="C26" s="70"/>
      <c r="D26" s="71"/>
      <c r="E26" s="71"/>
      <c r="F26" s="72"/>
      <c r="G26" s="29"/>
      <c r="H26" s="26"/>
      <c r="I26" s="34"/>
      <c r="J26" s="27"/>
    </row>
    <row r="27" spans="1:12" s="28" customFormat="1" ht="15" customHeight="1" x14ac:dyDescent="0.25">
      <c r="A27" s="35"/>
      <c r="B27" s="53"/>
      <c r="C27" s="55"/>
      <c r="D27" s="56"/>
      <c r="E27" s="56"/>
      <c r="F27" s="57"/>
      <c r="G27" s="15"/>
      <c r="H27" s="26"/>
      <c r="I27" s="34"/>
      <c r="J27" s="27"/>
    </row>
    <row r="28" spans="1:12" ht="15" customHeight="1" x14ac:dyDescent="0.25">
      <c r="A28" s="36"/>
      <c r="B28" s="51"/>
      <c r="C28" s="73"/>
      <c r="D28" s="74"/>
      <c r="E28" s="74"/>
      <c r="F28" s="75"/>
      <c r="G28" s="15"/>
      <c r="H28" s="9"/>
      <c r="I28" s="34"/>
      <c r="J28" s="1"/>
    </row>
    <row r="29" spans="1:12" ht="15" customHeight="1" x14ac:dyDescent="0.25">
      <c r="A29" s="36"/>
      <c r="B29" s="51"/>
      <c r="C29" s="91"/>
      <c r="D29" s="92"/>
      <c r="E29" s="92"/>
      <c r="F29" s="93"/>
      <c r="G29" s="25"/>
      <c r="H29" s="9"/>
      <c r="I29" s="34"/>
      <c r="J29" s="1"/>
    </row>
    <row r="30" spans="1:12" ht="15.75" x14ac:dyDescent="0.25">
      <c r="A30" s="36"/>
      <c r="B30" s="51"/>
      <c r="C30" s="94"/>
      <c r="D30" s="95"/>
      <c r="E30" s="95"/>
      <c r="F30" s="96"/>
      <c r="G30" s="25"/>
      <c r="H30" s="9"/>
      <c r="I30" s="34"/>
      <c r="J30" s="1"/>
    </row>
    <row r="31" spans="1:12" ht="15.75" x14ac:dyDescent="0.25">
      <c r="A31" s="36"/>
      <c r="B31" s="10"/>
      <c r="C31" s="79"/>
      <c r="D31" s="80"/>
      <c r="E31" s="80"/>
      <c r="F31" s="81"/>
      <c r="G31" s="11"/>
      <c r="H31" s="12"/>
      <c r="I31" s="34"/>
      <c r="J31" s="1"/>
    </row>
    <row r="32" spans="1:12" ht="15.75" x14ac:dyDescent="0.25">
      <c r="A32" s="52"/>
      <c r="B32" s="50"/>
      <c r="C32" s="82"/>
      <c r="D32" s="83"/>
      <c r="E32" s="83"/>
      <c r="F32" s="84"/>
      <c r="G32" s="54"/>
      <c r="H32" s="12"/>
      <c r="I32" s="37"/>
      <c r="J32" s="1"/>
    </row>
    <row r="33" spans="1:10" ht="15.75" x14ac:dyDescent="0.25">
      <c r="A33" s="49"/>
      <c r="B33" s="51"/>
      <c r="C33" s="82"/>
      <c r="D33" s="83"/>
      <c r="E33" s="83"/>
      <c r="F33" s="84"/>
      <c r="G33" s="54"/>
      <c r="H33" s="12"/>
      <c r="I33" s="38"/>
      <c r="J33" s="1"/>
    </row>
    <row r="34" spans="1:10" ht="15.75" x14ac:dyDescent="0.25">
      <c r="A34" s="65"/>
      <c r="B34" s="51"/>
      <c r="C34" s="85"/>
      <c r="D34" s="86"/>
      <c r="E34" s="86"/>
      <c r="F34" s="87"/>
      <c r="G34" s="66"/>
      <c r="H34" s="12"/>
      <c r="I34" s="67"/>
      <c r="J34" s="1"/>
    </row>
    <row r="35" spans="1:10" ht="15.75" x14ac:dyDescent="0.25">
      <c r="A35" s="49"/>
      <c r="B35" s="51"/>
      <c r="C35" s="88"/>
      <c r="D35" s="89"/>
      <c r="E35" s="89"/>
      <c r="F35" s="90"/>
      <c r="G35" s="54"/>
      <c r="H35" s="12"/>
      <c r="I35" s="34"/>
      <c r="J35" s="1"/>
    </row>
    <row r="36" spans="1:10" ht="15.75" x14ac:dyDescent="0.25">
      <c r="A36" s="10"/>
      <c r="B36" s="10"/>
      <c r="C36" s="70"/>
      <c r="D36" s="71"/>
      <c r="E36" s="71"/>
      <c r="F36" s="72"/>
      <c r="G36" s="17"/>
      <c r="H36" s="12"/>
      <c r="I36" s="34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4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4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99" t="s">
        <v>21</v>
      </c>
      <c r="H39" s="97"/>
      <c r="I39" s="98">
        <f>+I25*5%</f>
        <v>74279</v>
      </c>
      <c r="J39" s="1"/>
    </row>
    <row r="40" spans="1:10" ht="15.75" x14ac:dyDescent="0.25">
      <c r="A40" s="39"/>
      <c r="B40" s="19"/>
      <c r="C40" s="20"/>
      <c r="D40" s="20"/>
      <c r="E40" s="20"/>
      <c r="F40" s="21"/>
      <c r="G40" s="22" t="s">
        <v>8</v>
      </c>
      <c r="H40" s="23" t="e">
        <f>+#REF!</f>
        <v>#REF!</v>
      </c>
      <c r="I40" s="40">
        <f>SUM(I25:I38)-I39</f>
        <v>1411301</v>
      </c>
      <c r="J40" s="1"/>
    </row>
    <row r="41" spans="1:10" ht="15.75" x14ac:dyDescent="0.25">
      <c r="A41" s="41"/>
      <c r="B41" s="13"/>
      <c r="C41" s="13"/>
      <c r="D41" s="13"/>
      <c r="E41" s="13"/>
      <c r="F41" s="13"/>
      <c r="G41" s="24" t="s">
        <v>9</v>
      </c>
      <c r="H41" s="9" t="e">
        <f>H40*19%</f>
        <v>#REF!</v>
      </c>
      <c r="I41" s="42">
        <f>I40*19%</f>
        <v>268147.19</v>
      </c>
      <c r="J41" s="1"/>
    </row>
    <row r="42" spans="1:10" ht="15.75" x14ac:dyDescent="0.25">
      <c r="A42" s="41"/>
      <c r="B42" s="13"/>
      <c r="C42" s="13"/>
      <c r="D42" s="13"/>
      <c r="E42" s="13"/>
      <c r="F42" s="13"/>
      <c r="G42" s="22" t="s">
        <v>14</v>
      </c>
      <c r="H42" s="23" t="e">
        <f>SUM(H40:H41)</f>
        <v>#REF!</v>
      </c>
      <c r="I42" s="40">
        <f>I41+I40</f>
        <v>1679448.19</v>
      </c>
      <c r="J42" s="1"/>
    </row>
    <row r="43" spans="1:10" x14ac:dyDescent="0.25">
      <c r="A43" s="33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3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3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3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3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3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3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3"/>
      <c r="B53" s="62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3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3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4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5"/>
      <c r="B57" s="46"/>
      <c r="C57" s="46"/>
      <c r="D57" s="47"/>
      <c r="E57" s="46"/>
      <c r="F57" s="46"/>
      <c r="G57" s="46"/>
      <c r="H57" s="46"/>
      <c r="I57" s="48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2020-09-29T14:02:12Z</cp:lastPrinted>
  <dcterms:created xsi:type="dcterms:W3CDTF">2001-09-15T22:28:18Z</dcterms:created>
  <dcterms:modified xsi:type="dcterms:W3CDTF">2020-10-02T18:15:10Z</dcterms:modified>
</cp:coreProperties>
</file>